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在宅指導係\16_令和６年報酬改定関係\04_加算届様式改定\R6.6改定\R6.6改定様式集作業用\ホームページアップ用\"/>
    </mc:Choice>
  </mc:AlternateContent>
  <bookViews>
    <workbookView xWindow="-105" yWindow="-105" windowWidth="19425" windowHeight="10305" tabRatio="927"/>
  </bookViews>
  <sheets>
    <sheet name="チェック表" sheetId="593" r:id="rId1"/>
    <sheet name="別紙1-1-2" sheetId="503" r:id="rId2"/>
    <sheet name="別紙1-2-2" sheetId="406" r:id="rId3"/>
    <sheet name="備考（1）" sheetId="504" r:id="rId4"/>
    <sheet name="備考（1－2）" sheetId="301" r:id="rId5"/>
    <sheet name="別紙２" sheetId="604" r:id="rId6"/>
    <sheet name="別紙５" sheetId="602" r:id="rId7"/>
    <sheet name="別紙11" sheetId="526" r:id="rId8"/>
    <sheet name="別紙14－2" sheetId="531" r:id="rId9"/>
    <sheet name="別紙15" sheetId="587" r:id="rId10"/>
    <sheet name="別紙16" sheetId="538" r:id="rId11"/>
    <sheet name="別紙17" sheetId="539" r:id="rId12"/>
    <sheet name="別紙18" sheetId="540" r:id="rId13"/>
    <sheet name="別紙19" sheetId="541" r:id="rId14"/>
    <sheet name="参考様式１ー１" sheetId="597" r:id="rId15"/>
    <sheet name="参考様式１ー２" sheetId="598" r:id="rId16"/>
    <sheet name="参考様式１ー３" sheetId="599" r:id="rId17"/>
    <sheet name="参考様式１ー４" sheetId="600" r:id="rId18"/>
    <sheet name="参考様式２" sheetId="601" r:id="rId19"/>
    <sheet name="標準様式１（１枚版）" sheetId="588" r:id="rId20"/>
    <sheet name="標準様式１（100名）" sheetId="589" r:id="rId21"/>
    <sheet name="標準様式１【記載例】訪問看護" sheetId="590" r:id="rId22"/>
    <sheet name="標準様式１記入方法" sheetId="591" r:id="rId23"/>
    <sheet name="標準様式１プルダウン・リスト" sheetId="592" r:id="rId24"/>
    <sheet name="別紙●24" sheetId="66" state="hidden" r:id="rId25"/>
  </sheets>
  <definedNames>
    <definedName name="ｋ">#N/A</definedName>
    <definedName name="_xlnm.Print_Area" localSheetId="0">チェック表!$A$1:$G$34</definedName>
    <definedName name="_xlnm.Print_Area" localSheetId="14">参考様式１ー１!$A$1:$O$70</definedName>
    <definedName name="_xlnm.Print_Area" localSheetId="15">参考様式１ー２!$A$1:$O$110</definedName>
    <definedName name="_xlnm.Print_Area" localSheetId="16">参考様式１ー３!$A$1:$O$70</definedName>
    <definedName name="_xlnm.Print_Area" localSheetId="17">参考様式１ー４!$A$1:$O$110</definedName>
    <definedName name="_xlnm.Print_Area" localSheetId="18">参考様式２!$A$1:$U$38</definedName>
    <definedName name="_xlnm.Print_Area" localSheetId="3">'備考（1）'!$A$1:$S$77</definedName>
    <definedName name="_xlnm.Print_Area" localSheetId="4">'備考（1－2）'!$A$1:$M$48</definedName>
    <definedName name="_xlnm.Print_Area" localSheetId="20">'標準様式１（100名）'!$A$1:$BD$132</definedName>
    <definedName name="_xlnm.Print_Area" localSheetId="19">'標準様式１（１枚版）'!$A$1:$BD$50</definedName>
    <definedName name="_xlnm.Print_Area" localSheetId="21">標準様式１【記載例】訪問看護!$A$1:$BD$50</definedName>
    <definedName name="_xlnm.Print_Area" localSheetId="22">標準様式１記入方法!$A$1:$O$77</definedName>
    <definedName name="_xlnm.Print_Area" localSheetId="24">#N/A</definedName>
    <definedName name="_xlnm.Print_Area" localSheetId="7">別紙11!$A$1:$Y$61</definedName>
    <definedName name="_xlnm.Print_Area" localSheetId="1">'別紙1-1-2'!$A$1:$AF$41</definedName>
    <definedName name="_xlnm.Print_Area" localSheetId="2">#N/A</definedName>
    <definedName name="_xlnm.Print_Area" localSheetId="8">'別紙14－2'!$A$1:$AD$59</definedName>
    <definedName name="_xlnm.Print_Area" localSheetId="9">別紙15!$A$1:$AB$26</definedName>
    <definedName name="_xlnm.Print_Area" localSheetId="10">別紙16!$A$1:$Y$114</definedName>
    <definedName name="_xlnm.Print_Area" localSheetId="11">別紙17!$A$1:$Z$43</definedName>
    <definedName name="_xlnm.Print_Area" localSheetId="12">別紙18!$A$1:$Y$27</definedName>
    <definedName name="_xlnm.Print_Area" localSheetId="13">別紙19!$A$1:$AD$48</definedName>
    <definedName name="_xlnm.Print_Area" localSheetId="5">別紙２!$A$1:$AJ$84</definedName>
    <definedName name="_xlnm.Print_Area" localSheetId="6">別紙５!$A$1:$AF$50</definedName>
    <definedName name="_xlnm.Print_Titles" localSheetId="20">'標準様式１（100名）'!$1:$12</definedName>
    <definedName name="_xlnm.Print_Titles" localSheetId="19">'標準様式１（１枚版）'!$1:$12</definedName>
    <definedName name="_xlnm.Print_Titles" localSheetId="21">標準様式１【記載例】訪問看護!$1:$12</definedName>
    <definedName name="サービス名">#N/A</definedName>
    <definedName name="サービス名称">#N/A</definedName>
    <definedName name="だだ">#N/A</definedName>
    <definedName name="っっｋ">#N/A</definedName>
    <definedName name="っっっっｌ">#N/A</definedName>
    <definedName name="確認">#N/A</definedName>
    <definedName name="看護職員">標準様式１プルダウン・リスト!$D$16:$D$28</definedName>
    <definedName name="管理者">標準様式１プルダウン・リスト!$C$16:$C$28</definedName>
    <definedName name="言語聴覚士">標準様式１プルダウン・リスト!$G$16:$G$28</definedName>
    <definedName name="作業療法士">標準様式１プルダウン・リスト!$F$16:$F$28</definedName>
    <definedName name="職種">標準様式１プルダウン・リスト!$C$15:$K$15</definedName>
    <definedName name="理学療法士">標準様式１プルダウン・リスト!$E$16:$E$28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2" i="590" l="1"/>
  <c r="P10" i="590" s="1"/>
  <c r="AU8" i="590"/>
  <c r="AR10" i="590"/>
  <c r="AR11" i="590" s="1"/>
  <c r="AR12" i="590" s="1"/>
  <c r="AS10" i="590"/>
  <c r="AS11" i="590" s="1"/>
  <c r="AS12" i="590" s="1"/>
  <c r="AT10" i="590"/>
  <c r="AT11" i="590" s="1"/>
  <c r="AT12" i="590" s="1"/>
  <c r="AU13" i="590"/>
  <c r="AW13" i="590" s="1"/>
  <c r="B14" i="590"/>
  <c r="B15" i="590" s="1"/>
  <c r="B16" i="590" s="1"/>
  <c r="B17" i="590" s="1"/>
  <c r="B18" i="590" s="1"/>
  <c r="B19" i="590" s="1"/>
  <c r="B20" i="590" s="1"/>
  <c r="B21" i="590" s="1"/>
  <c r="B22" i="590" s="1"/>
  <c r="B23" i="590" s="1"/>
  <c r="B24" i="590" s="1"/>
  <c r="B25" i="590" s="1"/>
  <c r="B26" i="590" s="1"/>
  <c r="B27" i="590" s="1"/>
  <c r="B28" i="590" s="1"/>
  <c r="B29" i="590" s="1"/>
  <c r="B30" i="590" s="1"/>
  <c r="AU14" i="590"/>
  <c r="AW14" i="590" s="1"/>
  <c r="AU15" i="590"/>
  <c r="AW15" i="590" s="1"/>
  <c r="AU16" i="590"/>
  <c r="AW16" i="590" s="1"/>
  <c r="G38" i="590" s="1"/>
  <c r="AU17" i="590"/>
  <c r="AW17" i="590" s="1"/>
  <c r="AU18" i="590"/>
  <c r="AW18" i="590" s="1"/>
  <c r="AU19" i="590"/>
  <c r="AW19" i="590" s="1"/>
  <c r="AU20" i="590"/>
  <c r="AW20" i="590" s="1"/>
  <c r="AU21" i="590"/>
  <c r="AW21" i="590" s="1"/>
  <c r="AU22" i="590"/>
  <c r="AW22" i="590" s="1"/>
  <c r="AU23" i="590"/>
  <c r="AW23" i="590" s="1"/>
  <c r="AU24" i="590"/>
  <c r="AW24" i="590" s="1"/>
  <c r="AU25" i="590"/>
  <c r="AW25" i="590" s="1"/>
  <c r="AU26" i="590"/>
  <c r="AW26" i="590" s="1"/>
  <c r="AU27" i="590"/>
  <c r="AW27" i="590" s="1"/>
  <c r="AU28" i="590"/>
  <c r="AW28" i="590" s="1"/>
  <c r="AU29" i="590"/>
  <c r="AW29" i="590" s="1"/>
  <c r="AU30" i="590"/>
  <c r="AW30" i="590" s="1"/>
  <c r="E35" i="590"/>
  <c r="E36" i="590"/>
  <c r="G36" i="590"/>
  <c r="E37" i="590"/>
  <c r="G37" i="590"/>
  <c r="E38" i="590"/>
  <c r="J39" i="590"/>
  <c r="L39" i="590"/>
  <c r="P39" i="590"/>
  <c r="C49" i="590" s="1"/>
  <c r="C43" i="590"/>
  <c r="H43" i="590"/>
  <c r="C44" i="590"/>
  <c r="H44" i="590"/>
  <c r="X2" i="589"/>
  <c r="S10" i="589" s="1"/>
  <c r="AU8" i="589"/>
  <c r="R10" i="589"/>
  <c r="U10" i="589"/>
  <c r="Z10" i="589"/>
  <c r="AC10" i="589"/>
  <c r="AH10" i="589"/>
  <c r="AI10" i="589"/>
  <c r="AK10" i="589"/>
  <c r="AP10" i="589"/>
  <c r="AQ10" i="589"/>
  <c r="AR10" i="589"/>
  <c r="AS10" i="589"/>
  <c r="AS11" i="589" s="1"/>
  <c r="AS12" i="589" s="1"/>
  <c r="AT10" i="589"/>
  <c r="AT11" i="589" s="1"/>
  <c r="AT12" i="589" s="1"/>
  <c r="P11" i="589"/>
  <c r="P12" i="589" s="1"/>
  <c r="S11" i="589"/>
  <c r="S12" i="589" s="1"/>
  <c r="U11" i="589"/>
  <c r="V11" i="589"/>
  <c r="V12" i="589" s="1"/>
  <c r="W11" i="589"/>
  <c r="X11" i="589"/>
  <c r="X12" i="589" s="1"/>
  <c r="Y11" i="589"/>
  <c r="Y12" i="589" s="1"/>
  <c r="AA11" i="589"/>
  <c r="AA12" i="589" s="1"/>
  <c r="AB11" i="589"/>
  <c r="AD11" i="589"/>
  <c r="AD12" i="589" s="1"/>
  <c r="AE11" i="589"/>
  <c r="AE12" i="589" s="1"/>
  <c r="AF11" i="589"/>
  <c r="AF12" i="589" s="1"/>
  <c r="AG11" i="589"/>
  <c r="AI11" i="589"/>
  <c r="AI12" i="589" s="1"/>
  <c r="AJ11" i="589"/>
  <c r="AK11" i="589"/>
  <c r="AM11" i="589"/>
  <c r="AM12" i="589" s="1"/>
  <c r="AN11" i="589"/>
  <c r="AO11" i="589"/>
  <c r="AQ11" i="589"/>
  <c r="AQ12" i="589" s="1"/>
  <c r="AR11" i="589"/>
  <c r="AR12" i="589" s="1"/>
  <c r="U12" i="589"/>
  <c r="W12" i="589"/>
  <c r="AB12" i="589"/>
  <c r="AG12" i="589"/>
  <c r="AJ12" i="589"/>
  <c r="AK12" i="589"/>
  <c r="AN12" i="589"/>
  <c r="AO12" i="589"/>
  <c r="AU13" i="589"/>
  <c r="AW13" i="589" s="1"/>
  <c r="B14" i="589"/>
  <c r="B15" i="589" s="1"/>
  <c r="B16" i="589" s="1"/>
  <c r="B17" i="589" s="1"/>
  <c r="B18" i="589" s="1"/>
  <c r="B19" i="589" s="1"/>
  <c r="B20" i="589" s="1"/>
  <c r="B21" i="589" s="1"/>
  <c r="B22" i="589" s="1"/>
  <c r="B23" i="589" s="1"/>
  <c r="B24" i="589" s="1"/>
  <c r="B25" i="589" s="1"/>
  <c r="B26" i="589" s="1"/>
  <c r="B27" i="589" s="1"/>
  <c r="B28" i="589" s="1"/>
  <c r="B29" i="589" s="1"/>
  <c r="B30" i="589" s="1"/>
  <c r="B31" i="589" s="1"/>
  <c r="B32" i="589" s="1"/>
  <c r="B33" i="589" s="1"/>
  <c r="B34" i="589" s="1"/>
  <c r="B35" i="589" s="1"/>
  <c r="B36" i="589" s="1"/>
  <c r="B37" i="589" s="1"/>
  <c r="B38" i="589" s="1"/>
  <c r="B39" i="589" s="1"/>
  <c r="B40" i="589" s="1"/>
  <c r="B41" i="589" s="1"/>
  <c r="B42" i="589" s="1"/>
  <c r="B43" i="589" s="1"/>
  <c r="B44" i="589" s="1"/>
  <c r="B45" i="589" s="1"/>
  <c r="B46" i="589" s="1"/>
  <c r="B47" i="589" s="1"/>
  <c r="B48" i="589" s="1"/>
  <c r="B49" i="589" s="1"/>
  <c r="B50" i="589" s="1"/>
  <c r="B51" i="589" s="1"/>
  <c r="B52" i="589" s="1"/>
  <c r="B53" i="589" s="1"/>
  <c r="B54" i="589" s="1"/>
  <c r="B55" i="589" s="1"/>
  <c r="B56" i="589" s="1"/>
  <c r="B57" i="589" s="1"/>
  <c r="B58" i="589" s="1"/>
  <c r="B59" i="589" s="1"/>
  <c r="B60" i="589" s="1"/>
  <c r="B61" i="589" s="1"/>
  <c r="B62" i="589" s="1"/>
  <c r="B63" i="589" s="1"/>
  <c r="B64" i="589" s="1"/>
  <c r="B65" i="589" s="1"/>
  <c r="B66" i="589" s="1"/>
  <c r="B67" i="589" s="1"/>
  <c r="B68" i="589" s="1"/>
  <c r="B69" i="589" s="1"/>
  <c r="B70" i="589" s="1"/>
  <c r="B71" i="589" s="1"/>
  <c r="B72" i="589" s="1"/>
  <c r="B73" i="589" s="1"/>
  <c r="B74" i="589" s="1"/>
  <c r="B75" i="589" s="1"/>
  <c r="B76" i="589" s="1"/>
  <c r="B77" i="589" s="1"/>
  <c r="B78" i="589" s="1"/>
  <c r="B79" i="589" s="1"/>
  <c r="B80" i="589" s="1"/>
  <c r="B81" i="589" s="1"/>
  <c r="B82" i="589" s="1"/>
  <c r="B83" i="589" s="1"/>
  <c r="B84" i="589" s="1"/>
  <c r="B85" i="589" s="1"/>
  <c r="B86" i="589" s="1"/>
  <c r="B87" i="589" s="1"/>
  <c r="B88" i="589" s="1"/>
  <c r="B89" i="589" s="1"/>
  <c r="B90" i="589" s="1"/>
  <c r="B91" i="589" s="1"/>
  <c r="B92" i="589" s="1"/>
  <c r="B93" i="589" s="1"/>
  <c r="B94" i="589" s="1"/>
  <c r="B95" i="589" s="1"/>
  <c r="B96" i="589" s="1"/>
  <c r="B97" i="589" s="1"/>
  <c r="B98" i="589" s="1"/>
  <c r="B99" i="589" s="1"/>
  <c r="B100" i="589" s="1"/>
  <c r="B101" i="589" s="1"/>
  <c r="B102" i="589" s="1"/>
  <c r="B103" i="589" s="1"/>
  <c r="B104" i="589" s="1"/>
  <c r="B105" i="589" s="1"/>
  <c r="B106" i="589" s="1"/>
  <c r="B107" i="589" s="1"/>
  <c r="B108" i="589" s="1"/>
  <c r="B109" i="589" s="1"/>
  <c r="B110" i="589" s="1"/>
  <c r="B111" i="589" s="1"/>
  <c r="B112" i="589" s="1"/>
  <c r="AU14" i="589"/>
  <c r="AW14" i="589" s="1"/>
  <c r="AU15" i="589"/>
  <c r="AW15" i="589" s="1"/>
  <c r="AU16" i="589"/>
  <c r="AW16" i="589" s="1"/>
  <c r="AU17" i="589"/>
  <c r="AW17" i="589" s="1"/>
  <c r="AU18" i="589"/>
  <c r="AW18" i="589" s="1"/>
  <c r="AU19" i="589"/>
  <c r="AW19" i="589" s="1"/>
  <c r="AU20" i="589"/>
  <c r="AW20" i="589" s="1"/>
  <c r="AU21" i="589"/>
  <c r="AW21" i="589" s="1"/>
  <c r="AU22" i="589"/>
  <c r="AW22" i="589" s="1"/>
  <c r="AU23" i="589"/>
  <c r="AW23" i="589" s="1"/>
  <c r="AU24" i="589"/>
  <c r="AW24" i="589"/>
  <c r="AU25" i="589"/>
  <c r="AW25" i="589" s="1"/>
  <c r="AU26" i="589"/>
  <c r="AW26" i="589"/>
  <c r="AU27" i="589"/>
  <c r="AW27" i="589" s="1"/>
  <c r="AU28" i="589"/>
  <c r="AW28" i="589" s="1"/>
  <c r="AU29" i="589"/>
  <c r="AW29" i="589" s="1"/>
  <c r="AU30" i="589"/>
  <c r="AW30" i="589" s="1"/>
  <c r="AU31" i="589"/>
  <c r="AW31" i="589" s="1"/>
  <c r="AU32" i="589"/>
  <c r="AW32" i="589"/>
  <c r="AU33" i="589"/>
  <c r="AW33" i="589" s="1"/>
  <c r="AU34" i="589"/>
  <c r="AW34" i="589" s="1"/>
  <c r="AU35" i="589"/>
  <c r="AW35" i="589" s="1"/>
  <c r="AU36" i="589"/>
  <c r="AW36" i="589" s="1"/>
  <c r="AU37" i="589"/>
  <c r="AW37" i="589" s="1"/>
  <c r="AU38" i="589"/>
  <c r="AW38" i="589" s="1"/>
  <c r="AU39" i="589"/>
  <c r="AW39" i="589" s="1"/>
  <c r="AU40" i="589"/>
  <c r="AW40" i="589" s="1"/>
  <c r="AU41" i="589"/>
  <c r="AW41" i="589"/>
  <c r="AU42" i="589"/>
  <c r="AW42" i="589" s="1"/>
  <c r="AU43" i="589"/>
  <c r="AW43" i="589" s="1"/>
  <c r="AU44" i="589"/>
  <c r="AW44" i="589" s="1"/>
  <c r="AU45" i="589"/>
  <c r="AW45" i="589" s="1"/>
  <c r="AU46" i="589"/>
  <c r="AW46" i="589" s="1"/>
  <c r="AU47" i="589"/>
  <c r="AW47" i="589" s="1"/>
  <c r="AU48" i="589"/>
  <c r="AW48" i="589" s="1"/>
  <c r="AU49" i="589"/>
  <c r="AW49" i="589"/>
  <c r="AU50" i="589"/>
  <c r="AW50" i="589" s="1"/>
  <c r="AU51" i="589"/>
  <c r="AW51" i="589" s="1"/>
  <c r="AU52" i="589"/>
  <c r="AW52" i="589" s="1"/>
  <c r="AU53" i="589"/>
  <c r="AW53" i="589" s="1"/>
  <c r="AU54" i="589"/>
  <c r="AW54" i="589" s="1"/>
  <c r="AU55" i="589"/>
  <c r="AW55" i="589" s="1"/>
  <c r="AU56" i="589"/>
  <c r="AW56" i="589" s="1"/>
  <c r="AU57" i="589"/>
  <c r="AW57" i="589" s="1"/>
  <c r="AU58" i="589"/>
  <c r="AW58" i="589" s="1"/>
  <c r="AU59" i="589"/>
  <c r="AW59" i="589" s="1"/>
  <c r="AU60" i="589"/>
  <c r="AW60" i="589" s="1"/>
  <c r="AU61" i="589"/>
  <c r="AW61" i="589" s="1"/>
  <c r="AU62" i="589"/>
  <c r="AW62" i="589" s="1"/>
  <c r="AU63" i="589"/>
  <c r="AW63" i="589" s="1"/>
  <c r="AU64" i="589"/>
  <c r="AW64" i="589"/>
  <c r="AU65" i="589"/>
  <c r="AW65" i="589" s="1"/>
  <c r="AU66" i="589"/>
  <c r="AW66" i="589"/>
  <c r="AU67" i="589"/>
  <c r="AW67" i="589" s="1"/>
  <c r="AU68" i="589"/>
  <c r="AW68" i="589" s="1"/>
  <c r="AU69" i="589"/>
  <c r="AW69" i="589" s="1"/>
  <c r="AU70" i="589"/>
  <c r="AW70" i="589" s="1"/>
  <c r="AU71" i="589"/>
  <c r="AW71" i="589" s="1"/>
  <c r="AU72" i="589"/>
  <c r="AW72" i="589"/>
  <c r="AU73" i="589"/>
  <c r="AW73" i="589" s="1"/>
  <c r="AU74" i="589"/>
  <c r="AW74" i="589" s="1"/>
  <c r="AU75" i="589"/>
  <c r="AW75" i="589" s="1"/>
  <c r="AU76" i="589"/>
  <c r="AW76" i="589" s="1"/>
  <c r="AU77" i="589"/>
  <c r="AW77" i="589" s="1"/>
  <c r="AU78" i="589"/>
  <c r="AW78" i="589" s="1"/>
  <c r="AU79" i="589"/>
  <c r="AW79" i="589" s="1"/>
  <c r="AU80" i="589"/>
  <c r="AW80" i="589" s="1"/>
  <c r="AU81" i="589"/>
  <c r="AW81" i="589"/>
  <c r="AU82" i="589"/>
  <c r="AW82" i="589" s="1"/>
  <c r="AU83" i="589"/>
  <c r="AW83" i="589" s="1"/>
  <c r="AU84" i="589"/>
  <c r="AW84" i="589" s="1"/>
  <c r="AU85" i="589"/>
  <c r="AW85" i="589" s="1"/>
  <c r="AU86" i="589"/>
  <c r="AW86" i="589" s="1"/>
  <c r="AU87" i="589"/>
  <c r="AW87" i="589" s="1"/>
  <c r="AU88" i="589"/>
  <c r="AW88" i="589" s="1"/>
  <c r="AU89" i="589"/>
  <c r="AW89" i="589"/>
  <c r="AU90" i="589"/>
  <c r="AW90" i="589" s="1"/>
  <c r="AU91" i="589"/>
  <c r="AW91" i="589" s="1"/>
  <c r="AU92" i="589"/>
  <c r="AW92" i="589" s="1"/>
  <c r="AU93" i="589"/>
  <c r="AW93" i="589" s="1"/>
  <c r="AU94" i="589"/>
  <c r="AW94" i="589" s="1"/>
  <c r="AU95" i="589"/>
  <c r="AW95" i="589" s="1"/>
  <c r="AU96" i="589"/>
  <c r="AW96" i="589"/>
  <c r="AU97" i="589"/>
  <c r="AW97" i="589" s="1"/>
  <c r="AU98" i="589"/>
  <c r="AW98" i="589"/>
  <c r="AU99" i="589"/>
  <c r="AW99" i="589" s="1"/>
  <c r="AU100" i="589"/>
  <c r="AW100" i="589" s="1"/>
  <c r="AU101" i="589"/>
  <c r="AW101" i="589" s="1"/>
  <c r="AU102" i="589"/>
  <c r="AW102" i="589" s="1"/>
  <c r="AU103" i="589"/>
  <c r="AW103" i="589" s="1"/>
  <c r="AU104" i="589"/>
  <c r="AW104" i="589" s="1"/>
  <c r="AU105" i="589"/>
  <c r="AW105" i="589" s="1"/>
  <c r="AU106" i="589"/>
  <c r="AW106" i="589"/>
  <c r="AU107" i="589"/>
  <c r="AW107" i="589" s="1"/>
  <c r="AU108" i="589"/>
  <c r="AW108" i="589" s="1"/>
  <c r="AU109" i="589"/>
  <c r="AW109" i="589" s="1"/>
  <c r="AU110" i="589"/>
  <c r="AW110" i="589" s="1"/>
  <c r="AU111" i="589"/>
  <c r="AW111" i="589" s="1"/>
  <c r="AU112" i="589"/>
  <c r="AW112" i="589" s="1"/>
  <c r="E117" i="589"/>
  <c r="G117" i="589"/>
  <c r="E118" i="589"/>
  <c r="G118" i="589"/>
  <c r="E119" i="589"/>
  <c r="G119" i="589"/>
  <c r="E120" i="589"/>
  <c r="G120" i="589"/>
  <c r="J121" i="589"/>
  <c r="L121" i="589"/>
  <c r="C126" i="589" s="1"/>
  <c r="M126" i="589" s="1"/>
  <c r="H131" i="589" s="1"/>
  <c r="P121" i="589"/>
  <c r="C131" i="589" s="1"/>
  <c r="M131" i="589" s="1"/>
  <c r="C125" i="589"/>
  <c r="H125" i="589"/>
  <c r="H126" i="589"/>
  <c r="X2" i="588"/>
  <c r="T10" i="588" s="1"/>
  <c r="AU8" i="588"/>
  <c r="W10" i="588"/>
  <c r="Z10" i="588"/>
  <c r="AC10" i="588"/>
  <c r="AE10" i="588"/>
  <c r="AM10" i="588"/>
  <c r="AP10" i="588"/>
  <c r="AR10" i="588"/>
  <c r="AS10" i="588"/>
  <c r="AS11" i="588" s="1"/>
  <c r="AS12" i="588" s="1"/>
  <c r="AT10" i="588"/>
  <c r="T11" i="588"/>
  <c r="T12" i="588" s="1"/>
  <c r="U11" i="588"/>
  <c r="U12" i="588" s="1"/>
  <c r="X11" i="588"/>
  <c r="X12" i="588" s="1"/>
  <c r="Y11" i="588"/>
  <c r="Y12" i="588" s="1"/>
  <c r="AD11" i="588"/>
  <c r="AD12" i="588" s="1"/>
  <c r="AF11" i="588"/>
  <c r="AF12" i="588" s="1"/>
  <c r="AI11" i="588"/>
  <c r="AI12" i="588" s="1"/>
  <c r="AJ11" i="588"/>
  <c r="AN11" i="588"/>
  <c r="AN12" i="588" s="1"/>
  <c r="AO11" i="588"/>
  <c r="AO12" i="588" s="1"/>
  <c r="AQ11" i="588"/>
  <c r="AQ12" i="588" s="1"/>
  <c r="AR11" i="588"/>
  <c r="AR12" i="588" s="1"/>
  <c r="AT11" i="588"/>
  <c r="AT12" i="588" s="1"/>
  <c r="AJ12" i="588"/>
  <c r="AU13" i="588"/>
  <c r="AW13" i="588" s="1"/>
  <c r="B14" i="588"/>
  <c r="B15" i="588" s="1"/>
  <c r="B16" i="588" s="1"/>
  <c r="B17" i="588" s="1"/>
  <c r="B18" i="588" s="1"/>
  <c r="B19" i="588" s="1"/>
  <c r="B20" i="588" s="1"/>
  <c r="B21" i="588" s="1"/>
  <c r="B22" i="588" s="1"/>
  <c r="B23" i="588" s="1"/>
  <c r="B24" i="588" s="1"/>
  <c r="B25" i="588" s="1"/>
  <c r="B26" i="588" s="1"/>
  <c r="B27" i="588" s="1"/>
  <c r="B28" i="588" s="1"/>
  <c r="B29" i="588" s="1"/>
  <c r="B30" i="588" s="1"/>
  <c r="AU14" i="588"/>
  <c r="AW14" i="588" s="1"/>
  <c r="AU15" i="588"/>
  <c r="AW15" i="588" s="1"/>
  <c r="AU16" i="588"/>
  <c r="AW16" i="588"/>
  <c r="AU17" i="588"/>
  <c r="AW17" i="588" s="1"/>
  <c r="AU18" i="588"/>
  <c r="AW18" i="588"/>
  <c r="AU19" i="588"/>
  <c r="AW19" i="588" s="1"/>
  <c r="AU20" i="588"/>
  <c r="AW20" i="588" s="1"/>
  <c r="AU21" i="588"/>
  <c r="AW21" i="588" s="1"/>
  <c r="AU22" i="588"/>
  <c r="AW22" i="588" s="1"/>
  <c r="AU23" i="588"/>
  <c r="AW23" i="588" s="1"/>
  <c r="AU24" i="588"/>
  <c r="AW24" i="588"/>
  <c r="AU25" i="588"/>
  <c r="AW25" i="588" s="1"/>
  <c r="AU26" i="588"/>
  <c r="AW26" i="588" s="1"/>
  <c r="AU27" i="588"/>
  <c r="AW27" i="588" s="1"/>
  <c r="AU28" i="588"/>
  <c r="AW28" i="588" s="1"/>
  <c r="AU29" i="588"/>
  <c r="AW29" i="588" s="1"/>
  <c r="AU30" i="588"/>
  <c r="AW30" i="588" s="1"/>
  <c r="E35" i="588"/>
  <c r="E39" i="588" s="1"/>
  <c r="G35" i="588"/>
  <c r="E36" i="588"/>
  <c r="G36" i="588"/>
  <c r="E37" i="588"/>
  <c r="G37" i="588"/>
  <c r="G39" i="588" s="1"/>
  <c r="E38" i="588"/>
  <c r="G38" i="588"/>
  <c r="J39" i="588"/>
  <c r="L39" i="588"/>
  <c r="C44" i="588" s="1"/>
  <c r="P39" i="588"/>
  <c r="C43" i="588"/>
  <c r="H43" i="588"/>
  <c r="H44" i="588"/>
  <c r="C49" i="588"/>
  <c r="AM11" i="588" l="1"/>
  <c r="AM12" i="588" s="1"/>
  <c r="AC11" i="588"/>
  <c r="AC12" i="588" s="1"/>
  <c r="S11" i="588"/>
  <c r="S12" i="588" s="1"/>
  <c r="AK10" i="588"/>
  <c r="U10" i="588"/>
  <c r="AL11" i="589"/>
  <c r="AL12" i="589" s="1"/>
  <c r="AC11" i="589"/>
  <c r="AC12" i="589" s="1"/>
  <c r="T11" i="589"/>
  <c r="T12" i="589" s="1"/>
  <c r="AM10" i="589"/>
  <c r="AI11" i="590"/>
  <c r="AI12" i="590" s="1"/>
  <c r="Y11" i="590"/>
  <c r="Y12" i="590" s="1"/>
  <c r="P11" i="590"/>
  <c r="P12" i="590" s="1"/>
  <c r="AL10" i="590"/>
  <c r="AA10" i="590"/>
  <c r="AJ11" i="590"/>
  <c r="AJ12" i="590" s="1"/>
  <c r="AA11" i="590"/>
  <c r="AA12" i="590" s="1"/>
  <c r="Q11" i="590"/>
  <c r="Q12" i="590" s="1"/>
  <c r="AM10" i="590"/>
  <c r="AB10" i="590"/>
  <c r="M44" i="588"/>
  <c r="H49" i="588" s="1"/>
  <c r="AL11" i="588"/>
  <c r="AL12" i="588" s="1"/>
  <c r="AB11" i="588"/>
  <c r="AB12" i="588" s="1"/>
  <c r="P11" i="588"/>
  <c r="P12" i="588" s="1"/>
  <c r="AI10" i="588"/>
  <c r="S10" i="588"/>
  <c r="G121" i="589"/>
  <c r="AQ11" i="590"/>
  <c r="AQ12" i="590" s="1"/>
  <c r="AG11" i="590"/>
  <c r="AG12" i="590" s="1"/>
  <c r="X11" i="590"/>
  <c r="X12" i="590" s="1"/>
  <c r="AK10" i="590"/>
  <c r="W10" i="590"/>
  <c r="AK11" i="588"/>
  <c r="AK12" i="588" s="1"/>
  <c r="AA11" i="588"/>
  <c r="AA12" i="588" s="1"/>
  <c r="AH10" i="588"/>
  <c r="R10" i="588"/>
  <c r="E121" i="589"/>
  <c r="AO11" i="590"/>
  <c r="AO12" i="590" s="1"/>
  <c r="AF11" i="590"/>
  <c r="AF12" i="590" s="1"/>
  <c r="W11" i="590"/>
  <c r="W12" i="590" s="1"/>
  <c r="AJ10" i="590"/>
  <c r="V10" i="590"/>
  <c r="AN11" i="590"/>
  <c r="AN12" i="590" s="1"/>
  <c r="AE11" i="590"/>
  <c r="AE12" i="590" s="1"/>
  <c r="V11" i="590"/>
  <c r="V12" i="590" s="1"/>
  <c r="AI10" i="590"/>
  <c r="U10" i="590"/>
  <c r="M44" i="590"/>
  <c r="H49" i="590" s="1"/>
  <c r="M49" i="590" s="1"/>
  <c r="AM11" i="590"/>
  <c r="AM12" i="590" s="1"/>
  <c r="AD11" i="590"/>
  <c r="AD12" i="590" s="1"/>
  <c r="U11" i="590"/>
  <c r="U12" i="590" s="1"/>
  <c r="AQ10" i="590"/>
  <c r="AE10" i="590"/>
  <c r="T10" i="590"/>
  <c r="M49" i="588"/>
  <c r="AP11" i="588"/>
  <c r="AP12" i="588" s="1"/>
  <c r="AG11" i="588"/>
  <c r="AG12" i="588" s="1"/>
  <c r="V11" i="588"/>
  <c r="V12" i="588" s="1"/>
  <c r="AQ10" i="588"/>
  <c r="AA10" i="588"/>
  <c r="AL11" i="590"/>
  <c r="AL12" i="590" s="1"/>
  <c r="AC11" i="590"/>
  <c r="AC12" i="590" s="1"/>
  <c r="T11" i="590"/>
  <c r="T12" i="590" s="1"/>
  <c r="AP10" i="590"/>
  <c r="AD10" i="590"/>
  <c r="E39" i="590"/>
  <c r="G35" i="590"/>
  <c r="G39" i="590" s="1"/>
  <c r="AK11" i="590"/>
  <c r="AK12" i="590" s="1"/>
  <c r="AB11" i="590"/>
  <c r="AB12" i="590" s="1"/>
  <c r="S11" i="590"/>
  <c r="S12" i="590" s="1"/>
  <c r="AN10" i="590"/>
  <c r="AC10" i="590"/>
  <c r="AZ6" i="590"/>
  <c r="AH11" i="588"/>
  <c r="AH12" i="588" s="1"/>
  <c r="Z11" i="588"/>
  <c r="Z12" i="588" s="1"/>
  <c r="R11" i="588"/>
  <c r="R12" i="588" s="1"/>
  <c r="AO10" i="588"/>
  <c r="AG10" i="588"/>
  <c r="Y10" i="588"/>
  <c r="Q10" i="588"/>
  <c r="AP11" i="589"/>
  <c r="AP12" i="589" s="1"/>
  <c r="AH11" i="589"/>
  <c r="AH12" i="589" s="1"/>
  <c r="Z11" i="589"/>
  <c r="Z12" i="589" s="1"/>
  <c r="R11" i="589"/>
  <c r="R12" i="589" s="1"/>
  <c r="AO10" i="589"/>
  <c r="AG10" i="589"/>
  <c r="Y10" i="589"/>
  <c r="Q10" i="589"/>
  <c r="S10" i="590"/>
  <c r="Q11" i="588"/>
  <c r="Q12" i="588" s="1"/>
  <c r="AN10" i="588"/>
  <c r="AF10" i="588"/>
  <c r="X10" i="588"/>
  <c r="P10" i="588"/>
  <c r="Q11" i="589"/>
  <c r="Q12" i="589" s="1"/>
  <c r="AN10" i="589"/>
  <c r="AF10" i="589"/>
  <c r="X10" i="589"/>
  <c r="P10" i="589"/>
  <c r="AH10" i="590"/>
  <c r="Z10" i="590"/>
  <c r="R10" i="590"/>
  <c r="AE10" i="589"/>
  <c r="W10" i="589"/>
  <c r="AP11" i="590"/>
  <c r="AP12" i="590" s="1"/>
  <c r="AH11" i="590"/>
  <c r="AH12" i="590" s="1"/>
  <c r="Z11" i="590"/>
  <c r="Z12" i="590" s="1"/>
  <c r="R11" i="590"/>
  <c r="R12" i="590" s="1"/>
  <c r="AO10" i="590"/>
  <c r="AG10" i="590"/>
  <c r="Y10" i="590"/>
  <c r="Q10" i="590"/>
  <c r="AE11" i="588"/>
  <c r="AE12" i="588" s="1"/>
  <c r="W11" i="588"/>
  <c r="W12" i="588" s="1"/>
  <c r="AL10" i="588"/>
  <c r="AD10" i="588"/>
  <c r="V10" i="588"/>
  <c r="AZ6" i="588"/>
  <c r="AL10" i="589"/>
  <c r="AD10" i="589"/>
  <c r="V10" i="589"/>
  <c r="AZ6" i="589"/>
  <c r="AF10" i="590"/>
  <c r="X10" i="590"/>
  <c r="AJ10" i="588"/>
  <c r="AB10" i="588"/>
  <c r="AJ10" i="589"/>
  <c r="AB10" i="589"/>
  <c r="T10" i="589"/>
  <c r="AA10" i="589"/>
</calcChain>
</file>

<file path=xl/sharedStrings.xml><?xml version="1.0" encoding="utf-8"?>
<sst xmlns="http://schemas.openxmlformats.org/spreadsheetml/2006/main" count="2480" uniqueCount="832">
  <si>
    <t>電話番号</t>
  </si>
  <si>
    <t>FAX番号</t>
  </si>
  <si>
    <t>代表者の職・氏名</t>
  </si>
  <si>
    <t>職名</t>
  </si>
  <si>
    <t>氏名</t>
  </si>
  <si>
    <t>代表者の住所</t>
  </si>
  <si>
    <t>管理者の氏名</t>
  </si>
  <si>
    <t>管理者の住所</t>
  </si>
  <si>
    <t>介護保険事業所番号</t>
  </si>
  <si>
    <t>別添のとおり</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</si>
  <si>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3"/>
  </si>
  <si>
    <t>事 業 所 番 号</t>
  </si>
  <si>
    <t>提供サービス</t>
    <phoneticPr fontId="3"/>
  </si>
  <si>
    <t>施設等の区分</t>
  </si>
  <si>
    <t>人員配置区分</t>
  </si>
  <si>
    <t>そ　 　　の　 　　他　　 　該　　 　当　　 　す 　　　る 　　　体 　　　制 　　　等</t>
    <phoneticPr fontId="3"/>
  </si>
  <si>
    <t>LIFEへの登録</t>
    <rPh sb="6" eb="8">
      <t>トウロク</t>
    </rPh>
    <phoneticPr fontId="3"/>
  </si>
  <si>
    <t>割 引</t>
  </si>
  <si>
    <t>各サービス共通</t>
  </si>
  <si>
    <t>地域区分</t>
  </si>
  <si>
    <t>□</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</si>
  <si>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</si>
  <si>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</si>
  <si>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</si>
  <si>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</si>
  <si>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</si>
  <si>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</si>
  <si>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</si>
  <si>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</si>
  <si>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4"/>
  </si>
  <si>
    <t>１ なし</t>
    <phoneticPr fontId="3"/>
  </si>
  <si>
    <t>２ あり</t>
    <phoneticPr fontId="3"/>
  </si>
  <si>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</si>
  <si>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</si>
  <si>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１　非該当</t>
    <phoneticPr fontId="3"/>
  </si>
  <si>
    <t>２　該当</t>
  </si>
  <si>
    <t>２　あり</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</si>
  <si>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</si>
  <si>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１　訪問看護ステーション</t>
  </si>
  <si>
    <t>訪問看護</t>
  </si>
  <si>
    <t>２　病院又は診療所</t>
  </si>
  <si>
    <t>緊急時訪問看護加算</t>
    <phoneticPr fontId="4"/>
  </si>
  <si>
    <t>３　定期巡回・随時対応サービス連携</t>
  </si>
  <si>
    <t>特別管理体制</t>
    <phoneticPr fontId="4"/>
  </si>
  <si>
    <t>１ 対応不可</t>
    <rPh sb="2" eb="4">
      <t>タイオウ</t>
    </rPh>
    <rPh sb="4" eb="6">
      <t>フカ</t>
    </rPh>
    <phoneticPr fontId="3"/>
  </si>
  <si>
    <t>２ 対応可</t>
    <phoneticPr fontId="3"/>
  </si>
  <si>
    <t>ターミナルケア体制</t>
    <rPh sb="7" eb="9">
      <t>タイセイ</t>
    </rPh>
    <phoneticPr fontId="4"/>
  </si>
  <si>
    <t>看護体制強化加算</t>
    <rPh sb="0" eb="2">
      <t>カンゴ</t>
    </rPh>
    <rPh sb="2" eb="4">
      <t>タイセイ</t>
    </rPh>
    <rPh sb="4" eb="6">
      <t>キョウカ</t>
    </rPh>
    <rPh sb="6" eb="8">
      <t>カサン</t>
    </rPh>
    <phoneticPr fontId="4"/>
  </si>
  <si>
    <t>３ 加算Ⅰ</t>
    <phoneticPr fontId="3"/>
  </si>
  <si>
    <t>２ 加算Ⅱ</t>
    <phoneticPr fontId="3"/>
  </si>
  <si>
    <t>サービス提供体制強化加算</t>
    <rPh sb="4" eb="6">
      <t>テイキョウ</t>
    </rPh>
    <rPh sb="6" eb="8">
      <t>タイセイ</t>
    </rPh>
    <rPh sb="8" eb="10">
      <t>キョウカ</t>
    </rPh>
    <rPh sb="10" eb="12">
      <t>カサン</t>
    </rPh>
    <phoneticPr fontId="4"/>
  </si>
  <si>
    <t>４ 加算Ⅰ（イ及びロの場合）</t>
    <rPh sb="7" eb="8">
      <t>オヨ</t>
    </rPh>
    <rPh sb="11" eb="13">
      <t>バアイ</t>
    </rPh>
    <phoneticPr fontId="3"/>
  </si>
  <si>
    <t>２ 加算Ⅱ（イ及びロの場合）</t>
    <rPh sb="7" eb="8">
      <t>オヨ</t>
    </rPh>
    <rPh sb="11" eb="13">
      <t>バアイ</t>
    </rPh>
    <phoneticPr fontId="3"/>
  </si>
  <si>
    <t>５ 加算Ⅰ（ハの場合）</t>
    <phoneticPr fontId="3"/>
  </si>
  <si>
    <t>３ 加算Ⅱ（ハの場合）</t>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</si>
  <si>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</si>
  <si>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提供サービス</t>
  </si>
  <si>
    <t>特別地域加算</t>
    <rPh sb="0" eb="2">
      <t>トクベツ</t>
    </rPh>
    <rPh sb="2" eb="4">
      <t>チイキ</t>
    </rPh>
    <rPh sb="4" eb="6">
      <t>カサン</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</si>
  <si>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</si>
  <si>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３　定期巡回・随時対応型サービス連携</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</si>
  <si>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</si>
  <si>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</si>
  <si>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3"/>
  </si>
  <si>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3"/>
  </si>
  <si>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</si>
  <si>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3"/>
  </si>
  <si>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3"/>
  </si>
  <si>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3"/>
  </si>
  <si>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3"/>
  </si>
  <si>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3"/>
  </si>
  <si>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3"/>
  </si>
  <si>
    <t>　　　　（別紙8）を添付して下さい。</t>
    <phoneticPr fontId="3"/>
  </si>
  <si>
    <t>　　　８　人員配置に係る届出については、勤務体制がわかる書類（「従業者の勤務の体制及び勤務形態一覧表」（別紙７）又はこれに準じた勤務割表等）を添付してください。</t>
    <phoneticPr fontId="3"/>
  </si>
  <si>
    <t>　　　９ 「割引｣を｢あり｣と記載する場合は「指定居宅サービス事業所等による介護給付費の割引に係る割引率の設定について」（別紙５）を添付してください。</t>
    <rPh sb="33" eb="34">
      <t>ショ</t>
    </rPh>
    <phoneticPr fontId="3"/>
  </si>
  <si>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3"/>
  </si>
  <si>
    <t>　　　　　また、「認知症チームケア推進加算」については、「認知症チームケア推進加算に係る届出書」（別紙40）を添付してください。</t>
    <phoneticPr fontId="3"/>
  </si>
  <si>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3"/>
  </si>
  <si>
    <t>　　　12 「看護体制強化加算」については、「看護体制強化加算に係る届出書」（別紙19）を添付してください。</t>
    <phoneticPr fontId="3"/>
  </si>
  <si>
    <t>　　　13「その他該当する体制等」欄で人員配置に係る加算（減算）の届出については、それぞれ加算（減算）の要件となる職員の配置状況や勤務体制がわかる書類を添付してください。</t>
    <phoneticPr fontId="3"/>
  </si>
  <si>
    <t>　　　　　　（例）－「機能訓練指導体制」…機能訓練指導員、「リハビリテーションの加算状況」…リハビリテーション従事者、</t>
    <phoneticPr fontId="3"/>
  </si>
  <si>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</si>
  <si>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3"/>
  </si>
  <si>
    <t>　　　15 「生活相談員配置等加算」については、「生活相談員配置等加算に係る届出書」（別紙21）を添付してください。</t>
    <phoneticPr fontId="3"/>
  </si>
  <si>
    <t>　　　16 　「入浴介助加算」については、「浴室の平面図等」及び入浴介助加算（Ⅰ）の要件である研修を実施または、実施することが分かる資料等を添付してください。</t>
    <phoneticPr fontId="3"/>
  </si>
  <si>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3"/>
  </si>
  <si>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3"/>
  </si>
  <si>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3"/>
  </si>
  <si>
    <t>　　　20 「送迎体制」については、実際に利用者の送迎が可能な場合に記載してください。</t>
    <phoneticPr fontId="3"/>
  </si>
  <si>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3"/>
  </si>
  <si>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3"/>
  </si>
  <si>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3"/>
  </si>
  <si>
    <t>　　　　  「看取り介護加算」については、「看取り介護体制に係る届出書」（別紙34－2）を添付してください。</t>
    <phoneticPr fontId="3"/>
  </si>
  <si>
    <t>　　　　　また、「看取り連携体制加算」については、「看取り連携体制加算に係る届出書」（別紙13）を添付してください。</t>
    <phoneticPr fontId="3"/>
  </si>
  <si>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3"/>
  </si>
  <si>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3"/>
  </si>
  <si>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</si>
  <si>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27「特定診療費項目」「リハビリテーション提供体制」については、これらに相当する診療報酬の算定のために届け出た届出書の写しを添付してください。</t>
    <phoneticPr fontId="3"/>
  </si>
  <si>
    <t>　　　28 「職員の欠員による減算の状況」については、以下の要領で記載してください。</t>
    <phoneticPr fontId="3"/>
  </si>
  <si>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3"/>
  </si>
  <si>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3"/>
  </si>
  <si>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</si>
  <si>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3"/>
  </si>
  <si>
    <t>　　　　　　　　　　ただし、事業所・施設が以下の地域に所在する場合は、「その他該当する体制等」欄のみ選択する。（人員配置区分欄の変更は行わない。）</t>
  </si>
  <si>
    <t>　　　　　　　　　　＜厚生労働大臣が定める地域＞</t>
    <rPh sb="13" eb="15">
      <t>ロウドウ</t>
    </rPh>
    <phoneticPr fontId="3"/>
  </si>
  <si>
    <t>　　　　　　　　　　　厚生労働大臣が定める地域は、人口５万人未満の市町村であって次に掲げる地域をその区域内に有する市町村の区域とする。</t>
    <rPh sb="13" eb="15">
      <t>ロウドウ</t>
    </rPh>
    <phoneticPr fontId="3"/>
  </si>
  <si>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</si>
  <si>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</si>
  <si>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</si>
  <si>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3"/>
  </si>
  <si>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3"/>
  </si>
  <si>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</si>
  <si>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</si>
  <si>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3"/>
  </si>
  <si>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3"/>
  </si>
  <si>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</si>
  <si>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</si>
  <si>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3"/>
  </si>
  <si>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3"/>
  </si>
  <si>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3"/>
  </si>
  <si>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3"/>
  </si>
  <si>
    <t>　　　37「高齢者施設等感染対策向上加算Ⅰ」 「高齢者施設等感染対策向上加算Ⅱ」については、「高齢者施設等感染対策向上加算に係る届出書」（別紙35）を添付してください。</t>
    <phoneticPr fontId="3"/>
  </si>
  <si>
    <t>　　　38「専門管理加算」については、「専門管理加算に係る届出書」（様式17）を添付してください。</t>
    <phoneticPr fontId="3"/>
  </si>
  <si>
    <t>　　　39「遠隔死亡診断補助加算」については、「遠隔死亡診断補助加算に係る届出書」（別紙18）を添付してください。</t>
    <phoneticPr fontId="3"/>
  </si>
  <si>
    <t>　　　40「生産性向上推進体制加算」については、「生産性向上推進体制加算に係る届出書」（別紙28）を添付してください。</t>
    <phoneticPr fontId="3"/>
  </si>
  <si>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3"/>
  </si>
  <si>
    <t>　　　42「ケアプランデータ連携システムの活用及び事務職員の配置の体制」については、要件を満たし、かつ居宅介護支援費（Ⅱ）を算定する場合は「２　あり」を選択してください。</t>
    <phoneticPr fontId="3"/>
  </si>
  <si>
    <t>　　　43「口腔連携強化加算」については、「口腔連携強化加算に関する届出書」（別紙11）を添付してください。</t>
    <phoneticPr fontId="3"/>
  </si>
  <si>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3"/>
  </si>
  <si>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</si>
  <si>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3"/>
  </si>
  <si>
    <t>　　４　短期入所療養介護にあっては、同一の施設区分で事業の実施が複数の病棟にわたる場合は、病棟ごとに届け出てください。</t>
    <phoneticPr fontId="3"/>
  </si>
  <si>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3"/>
  </si>
  <si>
    <t>備考　１　この表は、事業所所在地以外の場所で一部事業を実施する出張所等がある場合について記載することとし、複数出張所等を有する場合は出張所ごとに提出してください。</t>
  </si>
  <si>
    <t>介 護 給 付 費 算 定 に 係 る 体 制 等 状 況 一 覧 表 （介護予防サービス）</t>
    <rPh sb="37" eb="38">
      <t>スケ</t>
    </rPh>
    <rPh sb="38" eb="39">
      <t>ユズル</t>
    </rPh>
    <rPh sb="39" eb="40">
      <t>ヨ</t>
    </rPh>
    <rPh sb="40" eb="41">
      <t>ボウ</t>
    </rPh>
    <phoneticPr fontId="3"/>
  </si>
  <si>
    <t>そ　 　　の　 　　他　　 　該　　 　当　　 　す 　　　る 　　　体 　　　制 　　　等</t>
  </si>
  <si>
    <t>介護予防訪問看護</t>
    <rPh sb="0" eb="2">
      <t>カイゴ</t>
    </rPh>
    <rPh sb="2" eb="4">
      <t>ヨボウ</t>
    </rPh>
    <phoneticPr fontId="3"/>
  </si>
  <si>
    <t>緊急時介護予防訪問看護加算</t>
    <rPh sb="3" eb="5">
      <t>カイゴ</t>
    </rPh>
    <rPh sb="5" eb="7">
      <t>ヨボウ</t>
    </rPh>
    <phoneticPr fontId="3"/>
  </si>
  <si>
    <t>特別管理体制</t>
    <phoneticPr fontId="3"/>
  </si>
  <si>
    <t>看護体制強化加算</t>
    <rPh sb="0" eb="2">
      <t>カンゴ</t>
    </rPh>
    <rPh sb="2" eb="4">
      <t>タイセイ</t>
    </rPh>
    <rPh sb="4" eb="6">
      <t>キョウカ</t>
    </rPh>
    <rPh sb="6" eb="8">
      <t>カサン</t>
    </rPh>
    <phoneticPr fontId="3"/>
  </si>
  <si>
    <t>サービス提供体制強化加算</t>
    <rPh sb="4" eb="6">
      <t>テイキョウ</t>
    </rPh>
    <rPh sb="6" eb="8">
      <t>タイセイ</t>
    </rPh>
    <rPh sb="8" eb="10">
      <t>キョウカ</t>
    </rPh>
    <rPh sb="10" eb="12">
      <t>カサン</t>
    </rPh>
    <phoneticPr fontId="3"/>
  </si>
  <si>
    <t>４ 加算Ⅱ</t>
    <phoneticPr fontId="3"/>
  </si>
  <si>
    <t>介護予防訪問看護</t>
  </si>
  <si>
    <t>備考　（別紙１－２）介護予防サービス</t>
    <rPh sb="0" eb="2">
      <t>ビコウ</t>
    </rPh>
    <rPh sb="10" eb="12">
      <t>カイゴ</t>
    </rPh>
    <rPh sb="12" eb="14">
      <t>ヨボウ</t>
    </rPh>
    <phoneticPr fontId="3"/>
  </si>
  <si>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3"/>
  </si>
  <si>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3"/>
  </si>
  <si>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3"/>
  </si>
  <si>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3"/>
  </si>
  <si>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3"/>
  </si>
  <si>
    <t>　　　６　人員配置に係る届出については、勤務体制がわかる書類（「従業者の勤務の体制及び勤務形態一覧表」（別紙７）又はこれに準じた勤務割表等）を添付してください。</t>
    <phoneticPr fontId="3"/>
  </si>
  <si>
    <t>　　　７ 「割引｣を｢あり｣と記載する場合は「指定居宅サービス事業所等による介護給付費の割引に係る割引率の設定について」（別紙５）を添付してください。</t>
    <rPh sb="33" eb="34">
      <t>ショ</t>
    </rPh>
    <phoneticPr fontId="3"/>
  </si>
  <si>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3"/>
  </si>
  <si>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3"/>
  </si>
  <si>
    <t>　　　10　「看護体制強化加算」については、「看護体制強化加算に係る届出書」（別紙19）を添付してください。</t>
    <phoneticPr fontId="3"/>
  </si>
  <si>
    <t>　　　11　「その他該当する体制等」欄で人員配置に係る加算（減算）の届出については、それぞれ加算（減算）の要件となる職員の配置状況や勤務体制がわかる書類を添付してください。</t>
    <phoneticPr fontId="3"/>
  </si>
  <si>
    <t>　　　　　　「医師の配置」…医師、「夜間勤務条件基準」…夜勤を行う看護師（准看護師）と介護職員の配置状況　等</t>
  </si>
  <si>
    <t>　　　12 「送迎体制」については、実際に利用者の送迎が可能な場合に記載してください。</t>
    <phoneticPr fontId="3"/>
  </si>
  <si>
    <t>　　　13 「生活相談員配置等加算」については、「生活相談員配置等加算に係る届出書」（別紙21）を添付してください。</t>
    <phoneticPr fontId="3"/>
  </si>
  <si>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3"/>
  </si>
  <si>
    <t>　　　15 「特定診療費項目」「リハビリテーション提供体制」については、これらに相当する診療報酬の算定のために届け出た届出書の写しを添付してください。</t>
    <phoneticPr fontId="3"/>
  </si>
  <si>
    <t>　　　16 「職員の欠員による減算の状況」については、以下の要領で記載してください。</t>
    <phoneticPr fontId="3"/>
  </si>
  <si>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3"/>
  </si>
  <si>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3"/>
  </si>
  <si>
    <t>　　　　　　　　選択する。（（１）が優先する。）</t>
    <phoneticPr fontId="3"/>
  </si>
  <si>
    <t>　　　17「高齢者施設等感染対策向上加算Ⅰ」 「高齢者施設等感染対策向上加算Ⅱ」については、「高齢者施設等感染対策向上加算に係る届出書」（別紙35）を添付してください。</t>
    <phoneticPr fontId="3"/>
  </si>
  <si>
    <t>　　　18「生産性向上推進体制加算」については、「生産性向上推進体制加算に係る届出書」（別紙28）を添付してください。</t>
    <phoneticPr fontId="3"/>
  </si>
  <si>
    <t xml:space="preserve">         19「口腔連携強化加算」については、「口腔連携強化加算に関する届出書」（別紙11）を添付してください。</t>
    <phoneticPr fontId="3"/>
  </si>
  <si>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3"/>
  </si>
  <si>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3"/>
  </si>
  <si>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3"/>
  </si>
  <si>
    <t>　　４　介護予防短期入所療養介護にあっては、同一の施設区分で事業の実施が複数の病棟にわたる場合は、病棟ごとに届け出てください。</t>
    <rPh sb="4" eb="6">
      <t>カイゴ</t>
    </rPh>
    <rPh sb="6" eb="8">
      <t>ヨボウ</t>
    </rPh>
    <phoneticPr fontId="3"/>
  </si>
  <si>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3"/>
  </si>
  <si>
    <t>備考　（別紙１－２）介護予防サービス　サテライト事業所</t>
    <rPh sb="0" eb="2">
      <t>ビコウ</t>
    </rPh>
    <rPh sb="10" eb="12">
      <t>カイゴ</t>
    </rPh>
    <rPh sb="12" eb="14">
      <t>ヨボウ</t>
    </rPh>
    <rPh sb="24" eb="27">
      <t>ジギョウショ</t>
    </rPh>
    <phoneticPr fontId="3"/>
  </si>
  <si>
    <t>担当者名</t>
  </si>
  <si>
    <t>　</t>
  </si>
  <si>
    <t>※　加算が算定されなくなる場合、欠員が解消される場合等についても同様に届け出てください。</t>
    <rPh sb="2" eb="4">
      <t>カサン</t>
    </rPh>
    <rPh sb="5" eb="7">
      <t>サンテイ</t>
    </rPh>
    <rPh sb="13" eb="15">
      <t>バアイ</t>
    </rPh>
    <rPh sb="16" eb="18">
      <t>ケツイン</t>
    </rPh>
    <rPh sb="19" eb="21">
      <t>カイショウ</t>
    </rPh>
    <rPh sb="24" eb="26">
      <t>バアイ</t>
    </rPh>
    <rPh sb="26" eb="27">
      <t>トウ</t>
    </rPh>
    <rPh sb="32" eb="34">
      <t>ドウヨウ</t>
    </rPh>
    <rPh sb="35" eb="36">
      <t>トド</t>
    </rPh>
    <rPh sb="37" eb="38">
      <t>デ</t>
    </rPh>
    <phoneticPr fontId="3"/>
  </si>
  <si>
    <t>届出事項</t>
    <rPh sb="0" eb="2">
      <t>トドケデ</t>
    </rPh>
    <rPh sb="2" eb="4">
      <t>ジコウ</t>
    </rPh>
    <phoneticPr fontId="3"/>
  </si>
  <si>
    <t>加算
追加
・
加算
削除</t>
    <rPh sb="0" eb="2">
      <t>カサン</t>
    </rPh>
    <rPh sb="3" eb="5">
      <t>ツイカ</t>
    </rPh>
    <rPh sb="8" eb="10">
      <t>カサン</t>
    </rPh>
    <rPh sb="11" eb="13">
      <t>サクジョ</t>
    </rPh>
    <phoneticPr fontId="3"/>
  </si>
  <si>
    <t>添　付　書　類</t>
    <rPh sb="0" eb="1">
      <t>ソウ</t>
    </rPh>
    <rPh sb="2" eb="3">
      <t>ヅケ</t>
    </rPh>
    <rPh sb="4" eb="5">
      <t>ショ</t>
    </rPh>
    <rPh sb="6" eb="7">
      <t>タグイ</t>
    </rPh>
    <phoneticPr fontId="3"/>
  </si>
  <si>
    <t>備　　考</t>
    <rPh sb="0" eb="1">
      <t>ソナエ</t>
    </rPh>
    <rPh sb="3" eb="4">
      <t>コウ</t>
    </rPh>
    <phoneticPr fontId="3"/>
  </si>
  <si>
    <t>共　通　事　項
（必ず必要な書類）</t>
    <rPh sb="0" eb="1">
      <t>トモ</t>
    </rPh>
    <rPh sb="2" eb="3">
      <t>ツウ</t>
    </rPh>
    <rPh sb="4" eb="5">
      <t>コト</t>
    </rPh>
    <rPh sb="6" eb="7">
      <t>コウ</t>
    </rPh>
    <rPh sb="9" eb="10">
      <t>カナラ</t>
    </rPh>
    <rPh sb="11" eb="13">
      <t>ヒツヨウ</t>
    </rPh>
    <rPh sb="14" eb="16">
      <t>ショルイ</t>
    </rPh>
    <phoneticPr fontId="3"/>
  </si>
  <si>
    <t>□</t>
    <phoneticPr fontId="3"/>
  </si>
  <si>
    <t>・</t>
    <phoneticPr fontId="3"/>
  </si>
  <si>
    <t>事業所番号ごとに提出すること。</t>
  </si>
  <si>
    <t>自主点検したもの（チェック済）を提出すること。</t>
    <phoneticPr fontId="3"/>
  </si>
  <si>
    <t>※</t>
    <phoneticPr fontId="3"/>
  </si>
  <si>
    <t>連携する指定定期巡回・随時対応型訪問介護看護事業所との連携に係る契約書・協定書等（写）</t>
    <rPh sb="0" eb="2">
      <t>レンケイ</t>
    </rPh>
    <rPh sb="4" eb="6">
      <t>シテイ</t>
    </rPh>
    <rPh sb="6" eb="8">
      <t>テイキ</t>
    </rPh>
    <rPh sb="8" eb="10">
      <t>ジュンカイ</t>
    </rPh>
    <rPh sb="11" eb="13">
      <t>ズイジ</t>
    </rPh>
    <rPh sb="13" eb="16">
      <t>タイオウガタ</t>
    </rPh>
    <rPh sb="16" eb="18">
      <t>ホウモン</t>
    </rPh>
    <rPh sb="18" eb="20">
      <t>カイゴ</t>
    </rPh>
    <rPh sb="20" eb="22">
      <t>カンゴ</t>
    </rPh>
    <rPh sb="22" eb="25">
      <t>ジギョウショ</t>
    </rPh>
    <rPh sb="27" eb="29">
      <t>レンケイ</t>
    </rPh>
    <rPh sb="30" eb="31">
      <t>カカ</t>
    </rPh>
    <rPh sb="32" eb="35">
      <t>ケイヤクショ</t>
    </rPh>
    <rPh sb="36" eb="39">
      <t>キョウテイショ</t>
    </rPh>
    <rPh sb="39" eb="40">
      <t>トウ</t>
    </rPh>
    <rPh sb="41" eb="42">
      <t>ウツ</t>
    </rPh>
    <phoneticPr fontId="3"/>
  </si>
  <si>
    <t>口腔連携強化加算</t>
    <rPh sb="0" eb="8">
      <t>コウクウレンケイキョウカカサン</t>
    </rPh>
    <phoneticPr fontId="3"/>
  </si>
  <si>
    <t>口腔連携強化加算に関する届出書＜別紙11＞</t>
    <rPh sb="0" eb="8">
      <t>コウクウレンケイキョウカカサン</t>
    </rPh>
    <rPh sb="9" eb="10">
      <t>カン</t>
    </rPh>
    <rPh sb="12" eb="15">
      <t>トドケデショ</t>
    </rPh>
    <phoneticPr fontId="3"/>
  </si>
  <si>
    <t>専門管理加算</t>
    <rPh sb="0" eb="6">
      <t>センモンカンリカサン</t>
    </rPh>
    <phoneticPr fontId="3"/>
  </si>
  <si>
    <t>専門管理加算に関する届出書＜別紙17＞</t>
    <rPh sb="0" eb="6">
      <t>センモンカンリカサン</t>
    </rPh>
    <rPh sb="7" eb="8">
      <t>カン</t>
    </rPh>
    <rPh sb="10" eb="13">
      <t>トドケデショ</t>
    </rPh>
    <phoneticPr fontId="3"/>
  </si>
  <si>
    <t>遠隔死亡診断補助加算</t>
    <rPh sb="0" eb="10">
      <t>エンカクシボウシンダンホジョカサン</t>
    </rPh>
    <phoneticPr fontId="3"/>
  </si>
  <si>
    <t>遠隔死亡診断補助加算に関する届出書＜別紙18＞</t>
    <rPh sb="0" eb="10">
      <t>エンカクシボウシンダンホジョカサン</t>
    </rPh>
    <rPh sb="11" eb="12">
      <t>カン</t>
    </rPh>
    <rPh sb="14" eb="17">
      <t>トドケデショ</t>
    </rPh>
    <phoneticPr fontId="3"/>
  </si>
  <si>
    <t xml:space="preserve">サービス提供体制強化加算
</t>
    <rPh sb="4" eb="6">
      <t>テイキョウ</t>
    </rPh>
    <rPh sb="6" eb="8">
      <t>タイセイ</t>
    </rPh>
    <rPh sb="8" eb="10">
      <t>キョウカ</t>
    </rPh>
    <rPh sb="10" eb="12">
      <t>カサン</t>
    </rPh>
    <phoneticPr fontId="3"/>
  </si>
  <si>
    <t>サービス提供体制強化加算に関する確認書＜参考様式１＞</t>
    <rPh sb="4" eb="6">
      <t>テイキョウ</t>
    </rPh>
    <rPh sb="6" eb="8">
      <t>タイセイ</t>
    </rPh>
    <rPh sb="8" eb="10">
      <t>キョウカ</t>
    </rPh>
    <rPh sb="10" eb="12">
      <t>カサン</t>
    </rPh>
    <rPh sb="13" eb="14">
      <t>カン</t>
    </rPh>
    <rPh sb="16" eb="19">
      <t>カクニンショ</t>
    </rPh>
    <rPh sb="20" eb="22">
      <t>サンコウ</t>
    </rPh>
    <rPh sb="22" eb="24">
      <t>ヨウシキ</t>
    </rPh>
    <phoneticPr fontId="3"/>
  </si>
  <si>
    <t>中山間地域等における小規模事業所加算（地域に関する状況）</t>
    <rPh sb="0" eb="1">
      <t>ナカ</t>
    </rPh>
    <rPh sb="1" eb="3">
      <t>ヤマアイ</t>
    </rPh>
    <rPh sb="3" eb="6">
      <t>チイキナド</t>
    </rPh>
    <rPh sb="10" eb="13">
      <t>ショウキボ</t>
    </rPh>
    <rPh sb="13" eb="16">
      <t>ジギョウショ</t>
    </rPh>
    <rPh sb="16" eb="18">
      <t>カサン</t>
    </rPh>
    <rPh sb="19" eb="21">
      <t>チイキ</t>
    </rPh>
    <rPh sb="22" eb="23">
      <t>カン</t>
    </rPh>
    <rPh sb="25" eb="27">
      <t>ジョウキョウ</t>
    </rPh>
    <phoneticPr fontId="3"/>
  </si>
  <si>
    <t>中山間地域等における小規模事業所加算（規模に関する状況）＜参考様式２＞</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</si>
  <si>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3"/>
  </si>
  <si>
    <t>1　事 業 所 名</t>
    <phoneticPr fontId="3"/>
  </si>
  <si>
    <t>2　異 動 区 分</t>
    <rPh sb="2" eb="3">
      <t>イ</t>
    </rPh>
    <rPh sb="4" eb="5">
      <t>ドウ</t>
    </rPh>
    <rPh sb="6" eb="7">
      <t>ク</t>
    </rPh>
    <rPh sb="8" eb="9">
      <t>ブン</t>
    </rPh>
    <phoneticPr fontId="3"/>
  </si>
  <si>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3"/>
  </si>
  <si>
    <t>事業所名</t>
    <rPh sb="0" eb="3">
      <t>ジギョウショ</t>
    </rPh>
    <rPh sb="3" eb="4">
      <t>メイ</t>
    </rPh>
    <phoneticPr fontId="3"/>
  </si>
  <si>
    <t>事業所番号</t>
    <rPh sb="0" eb="3">
      <t>ジギョウショ</t>
    </rPh>
    <rPh sb="3" eb="5">
      <t>バンゴウ</t>
    </rPh>
    <phoneticPr fontId="3"/>
  </si>
  <si>
    <t>①</t>
    <phoneticPr fontId="3"/>
  </si>
  <si>
    <t>人</t>
    <rPh sb="0" eb="1">
      <t>ニン</t>
    </rPh>
    <phoneticPr fontId="3"/>
  </si>
  <si>
    <t>②</t>
    <phoneticPr fontId="3"/>
  </si>
  <si>
    <t>（別紙11）</t>
    <rPh sb="1" eb="3">
      <t>ベッシ</t>
    </rPh>
    <phoneticPr fontId="3"/>
  </si>
  <si>
    <t>令和</t>
    <rPh sb="0" eb="2">
      <t>レイワ</t>
    </rPh>
    <phoneticPr fontId="3"/>
  </si>
  <si>
    <t>年</t>
    <rPh sb="0" eb="1">
      <t>ネン</t>
    </rPh>
    <phoneticPr fontId="3"/>
  </si>
  <si>
    <t>月</t>
    <rPh sb="0" eb="1">
      <t>ガツ</t>
    </rPh>
    <phoneticPr fontId="3"/>
  </si>
  <si>
    <t>日</t>
    <rPh sb="0" eb="1">
      <t>ニチ</t>
    </rPh>
    <phoneticPr fontId="3"/>
  </si>
  <si>
    <t>口腔連携強化加算に関する届出書</t>
    <rPh sb="0" eb="2">
      <t>コウクウ</t>
    </rPh>
    <rPh sb="2" eb="4">
      <t>レンケイ</t>
    </rPh>
    <rPh sb="4" eb="6">
      <t>キョウカ</t>
    </rPh>
    <rPh sb="6" eb="8">
      <t>カサン</t>
    </rPh>
    <rPh sb="9" eb="10">
      <t>カン</t>
    </rPh>
    <rPh sb="12" eb="15">
      <t>トドケデショ</t>
    </rPh>
    <phoneticPr fontId="3"/>
  </si>
  <si>
    <t>異動区分</t>
    <rPh sb="0" eb="2">
      <t>イドウ</t>
    </rPh>
    <rPh sb="2" eb="4">
      <t>クブン</t>
    </rPh>
    <phoneticPr fontId="3"/>
  </si>
  <si>
    <t>1　新規</t>
    <phoneticPr fontId="3"/>
  </si>
  <si>
    <t>2　変更</t>
    <phoneticPr fontId="3"/>
  </si>
  <si>
    <t>3　終了</t>
    <phoneticPr fontId="3"/>
  </si>
  <si>
    <t>施設種別</t>
    <rPh sb="0" eb="2">
      <t>シセツ</t>
    </rPh>
    <rPh sb="2" eb="4">
      <t>シュベツ</t>
    </rPh>
    <phoneticPr fontId="3"/>
  </si>
  <si>
    <t>1　訪問介護事業所</t>
    <rPh sb="2" eb="4">
      <t>ホウモン</t>
    </rPh>
    <rPh sb="4" eb="6">
      <t>カイゴ</t>
    </rPh>
    <rPh sb="6" eb="9">
      <t>ジギョウショ</t>
    </rPh>
    <phoneticPr fontId="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</si>
  <si>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
  </si>
  <si>
    <t>3　(介護予防）訪問リハビリテーション事業所</t>
    <rPh sb="3" eb="5">
      <t>カイゴ</t>
    </rPh>
    <rPh sb="5" eb="7">
      <t>ヨボウ</t>
    </rPh>
    <rPh sb="8" eb="10">
      <t>ホウモン</t>
    </rPh>
    <rPh sb="19" eb="22">
      <t>ジギョウショ</t>
    </rPh>
    <phoneticPr fontId="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</si>
  <si>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</si>
  <si>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</si>
  <si>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</si>
  <si>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歯科医療機関との連携の状況</t>
    <rPh sb="0" eb="2">
      <t>シカ</t>
    </rPh>
    <rPh sb="2" eb="4">
      <t>イリョウ</t>
    </rPh>
    <rPh sb="4" eb="6">
      <t>キカン</t>
    </rPh>
    <rPh sb="8" eb="10">
      <t>レンケイ</t>
    </rPh>
    <rPh sb="11" eb="13">
      <t>ジョウキョウ</t>
    </rPh>
    <phoneticPr fontId="3"/>
  </si>
  <si>
    <t>１．連携歯科医療機関</t>
    <rPh sb="2" eb="4">
      <t>レンケイ</t>
    </rPh>
    <rPh sb="4" eb="6">
      <t>シカ</t>
    </rPh>
    <rPh sb="6" eb="8">
      <t>イリョウ</t>
    </rPh>
    <rPh sb="8" eb="10">
      <t>キカン</t>
    </rPh>
    <phoneticPr fontId="3"/>
  </si>
  <si>
    <t>歯科医療機関名</t>
    <rPh sb="0" eb="2">
      <t>シカ</t>
    </rPh>
    <rPh sb="2" eb="4">
      <t>イリョウ</t>
    </rPh>
    <rPh sb="4" eb="6">
      <t>キカン</t>
    </rPh>
    <rPh sb="6" eb="7">
      <t>メイ</t>
    </rPh>
    <phoneticPr fontId="3"/>
  </si>
  <si>
    <t>所在地</t>
    <rPh sb="0" eb="3">
      <t>ショザイチ</t>
    </rPh>
    <phoneticPr fontId="3"/>
  </si>
  <si>
    <t>歯科医師名</t>
    <rPh sb="0" eb="4">
      <t>シカイシ</t>
    </rPh>
    <rPh sb="4" eb="5">
      <t>メイ</t>
    </rPh>
    <phoneticPr fontId="3"/>
  </si>
  <si>
    <t>歯科訪問診療料の算定の実績</t>
    <phoneticPr fontId="3"/>
  </si>
  <si>
    <t xml:space="preserve">       　　年　　月　　日</t>
    <rPh sb="9" eb="10">
      <t>ネン</t>
    </rPh>
    <rPh sb="12" eb="13">
      <t>ガツ</t>
    </rPh>
    <rPh sb="15" eb="16">
      <t>ニチ</t>
    </rPh>
    <phoneticPr fontId="3"/>
  </si>
  <si>
    <t>連絡先電話番号</t>
    <rPh sb="0" eb="3">
      <t>レンラクサキ</t>
    </rPh>
    <rPh sb="3" eb="5">
      <t>デンワ</t>
    </rPh>
    <rPh sb="5" eb="7">
      <t>バンゴウ</t>
    </rPh>
    <phoneticPr fontId="3"/>
  </si>
  <si>
    <t>２．連携歯科医療機関</t>
    <rPh sb="2" eb="4">
      <t>レンケイ</t>
    </rPh>
    <rPh sb="4" eb="6">
      <t>シカ</t>
    </rPh>
    <rPh sb="6" eb="8">
      <t>イリョウ</t>
    </rPh>
    <rPh sb="8" eb="10">
      <t>キカン</t>
    </rPh>
    <phoneticPr fontId="3"/>
  </si>
  <si>
    <t>３．連携歯科医療機関</t>
    <rPh sb="2" eb="4">
      <t>レンケイ</t>
    </rPh>
    <rPh sb="4" eb="6">
      <t>シカ</t>
    </rPh>
    <rPh sb="6" eb="8">
      <t>イリョウ</t>
    </rPh>
    <rPh sb="8" eb="10">
      <t>キカン</t>
    </rPh>
    <phoneticPr fontId="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</si>
  <si>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</si>
  <si>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</si>
  <si>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
  </si>
  <si>
    <t>※　要件を満たすことが分かる根拠書類を準備し、指定権者からの求めがあった場合には、速やかに提出してください。</t>
    <rPh sb="16" eb="18">
      <t>ショルイ</t>
    </rPh>
    <phoneticPr fontId="3"/>
  </si>
  <si>
    <t>（別紙15）</t>
    <phoneticPr fontId="3"/>
  </si>
  <si>
    <t>月</t>
    <rPh sb="0" eb="1">
      <t>ゲツ</t>
    </rPh>
    <phoneticPr fontId="3"/>
  </si>
  <si>
    <t xml:space="preserve">   3　施設等の区分</t>
    <phoneticPr fontId="3"/>
  </si>
  <si>
    <t>1　訪問看護事業所（訪問看護ステーション）</t>
    <phoneticPr fontId="3"/>
  </si>
  <si>
    <t>2　訪問看護事業所（病院又は診療所）</t>
  </si>
  <si>
    <t>（別紙16）</t>
    <phoneticPr fontId="3"/>
  </si>
  <si>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3"/>
  </si>
  <si>
    <t>事 業 所 名</t>
  </si>
  <si>
    <t>異動等区分</t>
    <phoneticPr fontId="3"/>
  </si>
  <si>
    <t>施設等の区分</t>
    <phoneticPr fontId="3"/>
  </si>
  <si>
    <t>1　(介護予防）訪問看護事業所（訪問看護ステーション）</t>
    <phoneticPr fontId="3"/>
  </si>
  <si>
    <t>2　(介護予防）訪問看護事業所（病院又は診療所）</t>
    <phoneticPr fontId="3"/>
  </si>
  <si>
    <t>3　定期巡回・随時対応型訪問介護看護事業所</t>
    <phoneticPr fontId="3"/>
  </si>
  <si>
    <t>4　看護小規模多機能型居宅介護事業所</t>
    <phoneticPr fontId="3"/>
  </si>
  <si>
    <t>届 出 項 目</t>
    <phoneticPr fontId="3"/>
  </si>
  <si>
    <t>1　緊急時（介護予防）訪問看護加算</t>
    <phoneticPr fontId="3"/>
  </si>
  <si>
    <t>2　緊急時対応加算</t>
    <rPh sb="2" eb="5">
      <t>キンキュウジ</t>
    </rPh>
    <rPh sb="5" eb="7">
      <t>タイオウ</t>
    </rPh>
    <rPh sb="7" eb="9">
      <t>カサン</t>
    </rPh>
    <phoneticPr fontId="3"/>
  </si>
  <si>
    <t>3　特別管理加算に係る体制</t>
    <phoneticPr fontId="3"/>
  </si>
  <si>
    <t>4　ターミナルケア体制</t>
    <phoneticPr fontId="3"/>
  </si>
  <si>
    <t xml:space="preserve"> 1　緊急時（介護予防）訪問看護加算又は緊急時対応加算に係る届出内容</t>
    <rPh sb="18" eb="19">
      <t>マタ</t>
    </rPh>
    <rPh sb="20" eb="23">
      <t>キンキュウジ</t>
    </rPh>
    <rPh sb="23" eb="25">
      <t>タイオウ</t>
    </rPh>
    <rPh sb="25" eb="27">
      <t>カサン</t>
    </rPh>
    <phoneticPr fontId="3"/>
  </si>
  <si>
    <t>①　連絡相談を担当する職員 （</t>
    <phoneticPr fontId="3"/>
  </si>
  <si>
    <t>　）人</t>
    <rPh sb="2" eb="3">
      <t>ニン</t>
    </rPh>
    <phoneticPr fontId="3"/>
  </si>
  <si>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</si>
  <si>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</si>
  <si>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</si>
  <si>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</si>
  <si>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</si>
  <si>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3"/>
  </si>
  <si>
    <t>有</t>
    <rPh sb="0" eb="1">
      <t>ア</t>
    </rPh>
    <phoneticPr fontId="3"/>
  </si>
  <si>
    <t>無</t>
    <rPh sb="0" eb="1">
      <t>ナ</t>
    </rPh>
    <phoneticPr fontId="3"/>
  </si>
  <si>
    <t>・</t>
  </si>
  <si>
    <t>　保健師、看護師以外の職員</t>
    <rPh sb="1" eb="4">
      <t>ホケンシ</t>
    </rPh>
    <rPh sb="5" eb="8">
      <t>カンゴシ</t>
    </rPh>
    <rPh sb="8" eb="10">
      <t>イガイ</t>
    </rPh>
    <rPh sb="11" eb="13">
      <t>ショクイン</t>
    </rPh>
    <phoneticPr fontId="3"/>
  </si>
  <si>
    <t>理学療法士</t>
    <rPh sb="0" eb="2">
      <t>リガク</t>
    </rPh>
    <rPh sb="2" eb="5">
      <t>リョウホウシ</t>
    </rPh>
    <phoneticPr fontId="3"/>
  </si>
  <si>
    <t>作業療法士</t>
    <rPh sb="0" eb="2">
      <t>サギョウ</t>
    </rPh>
    <rPh sb="2" eb="5">
      <t>リョウホウシ</t>
    </rPh>
    <phoneticPr fontId="3"/>
  </si>
  <si>
    <t>言語聴覚士</t>
    <rPh sb="0" eb="2">
      <t>ゲンゴ</t>
    </rPh>
    <rPh sb="2" eb="5">
      <t>チョウカクシ</t>
    </rPh>
    <phoneticPr fontId="3"/>
  </si>
  <si>
    <t>事務職員</t>
    <rPh sb="0" eb="2">
      <t>ジム</t>
    </rPh>
    <rPh sb="2" eb="4">
      <t>ショクイン</t>
    </rPh>
    <phoneticPr fontId="3"/>
  </si>
  <si>
    <t>その他</t>
    <rPh sb="2" eb="3">
      <t>タ</t>
    </rPh>
    <phoneticPr fontId="3"/>
  </si>
  <si>
    <t>②　連絡方法</t>
    <phoneticPr fontId="3"/>
  </si>
  <si>
    <t>③　連絡先電話番号</t>
    <phoneticPr fontId="3"/>
  </si>
  <si>
    <t>（</t>
    <phoneticPr fontId="3"/>
  </si>
  <si>
    <t>）</t>
    <phoneticPr fontId="3"/>
  </si>
  <si>
    <t xml:space="preserve"> 2　看護師等以外の職員が利用者又は家族等からの電話連絡を受ける場合に必要な</t>
    <rPh sb="29" eb="30">
      <t>ウ</t>
    </rPh>
    <rPh sb="32" eb="34">
      <t>バアイ</t>
    </rPh>
    <rPh sb="35" eb="37">
      <t>ヒツヨウ</t>
    </rPh>
    <phoneticPr fontId="3"/>
  </si>
  <si>
    <t>体制　※ (介護予防）訪問看護事業所のみ</t>
    <rPh sb="0" eb="2">
      <t>タイセイ</t>
    </rPh>
    <phoneticPr fontId="3"/>
  </si>
  <si>
    <t>①　看護師等以外の職員が利用者又はその家族等からの電話等による連絡及び</t>
    <phoneticPr fontId="3"/>
  </si>
  <si>
    <t>マニュアル添付</t>
    <rPh sb="5" eb="7">
      <t>テンプ</t>
    </rPh>
    <phoneticPr fontId="3"/>
  </si>
  <si>
    <t>　 相談に対応する際のマニュアルが整備されていること。</t>
    <phoneticPr fontId="3"/>
  </si>
  <si>
    <t>②　緊急の訪問看護の必要性の判断を保健師又は看護師が速やかに行え
る連絡</t>
    <phoneticPr fontId="3"/>
  </si>
  <si>
    <t xml:space="preserve">    体制及び緊急の訪問看護が可能な体制が整備されているこ
と。</t>
    <phoneticPr fontId="3"/>
  </si>
  <si>
    <t>③　当該訪問看護ステーションの管理者は、連絡相談を担当する看護師
等以外の</t>
    <phoneticPr fontId="3"/>
  </si>
  <si>
    <t xml:space="preserve">    職員の勤務体制及び勤務状況を明らかにすること。</t>
    <phoneticPr fontId="3"/>
  </si>
  <si>
    <t>④　看護師等以外の職員は、電話等により連絡及び相談を受けた際に、保
健師</t>
    <phoneticPr fontId="3"/>
  </si>
  <si>
    <t xml:space="preserve">    又は看護師へ報告すること。報告を受けた保健師又は看護師は、当該報告</t>
    <phoneticPr fontId="3"/>
  </si>
  <si>
    <t xml:space="preserve">    内容等を訪問看護記録書に記録すること。</t>
    <phoneticPr fontId="3"/>
  </si>
  <si>
    <t>⑤　①から④について、利用者及び家族等に説明し、同意を得ること。</t>
    <phoneticPr fontId="3"/>
  </si>
  <si>
    <t>3　緊急時（介護予防）訪問看護加算（Ⅰ）に係る届出内容（①又は②は必須項目）</t>
    <rPh sb="29" eb="30">
      <t>マタ</t>
    </rPh>
    <rPh sb="33" eb="35">
      <t>ヒッス</t>
    </rPh>
    <rPh sb="35" eb="37">
      <t>コウモク</t>
    </rPh>
    <phoneticPr fontId="3"/>
  </si>
  <si>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3"/>
  </si>
  <si>
    <t>①　夜間対応した翌日の勤務間隔の確保</t>
    <phoneticPr fontId="3"/>
  </si>
  <si>
    <t>②　夜間対応に係る勤務の連続回数が２連続（２回）まで</t>
    <rPh sb="9" eb="11">
      <t>キンム</t>
    </rPh>
    <rPh sb="14" eb="16">
      <t>カイスウ</t>
    </rPh>
    <rPh sb="18" eb="20">
      <t>レンゾク</t>
    </rPh>
    <phoneticPr fontId="3"/>
  </si>
  <si>
    <t>③　夜間対応後の暦日の休日確保</t>
    <phoneticPr fontId="3"/>
  </si>
  <si>
    <t>④　夜間勤務のニーズを踏まえた勤務体制の工夫</t>
    <phoneticPr fontId="3"/>
  </si>
  <si>
    <t>⑤　ICT、AI、IoT等の活用による業務負担軽減</t>
    <rPh sb="12" eb="13">
      <t>トウ</t>
    </rPh>
    <phoneticPr fontId="3"/>
  </si>
  <si>
    <t>⑥　電話等による連絡及び相談を担当する者に対する支援体制の確保</t>
    <phoneticPr fontId="3"/>
  </si>
  <si>
    <t>備考　緊急時の（介護予防）訪問看護、特別管理、ターミナルケアのそれぞれについて、体制を</t>
    <rPh sb="8" eb="10">
      <t>カイゴ</t>
    </rPh>
    <rPh sb="10" eb="12">
      <t>ヨボウ</t>
    </rPh>
    <phoneticPr fontId="3"/>
  </si>
  <si>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3"/>
  </si>
  <si>
    <t>　　場合には、２の①の「マニュアル」も添付してください。</t>
    <rPh sb="2" eb="4">
      <t>バアイ</t>
    </rPh>
    <rPh sb="19" eb="21">
      <t>テンプ</t>
    </rPh>
    <phoneticPr fontId="3"/>
  </si>
  <si>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3"/>
  </si>
  <si>
    <t>4　特別管理加算に係る体制の届出内容</t>
    <rPh sb="11" eb="13">
      <t>タイセイ</t>
    </rPh>
    <rPh sb="14" eb="16">
      <t>トドケデ</t>
    </rPh>
    <phoneticPr fontId="3"/>
  </si>
  <si>
    <t>①　24時間常時連絡できる体制を整備している。</t>
    <phoneticPr fontId="3"/>
  </si>
  <si>
    <t>②　当該加算に対応可能な職員体制・勤務体制を整備している。</t>
    <phoneticPr fontId="3"/>
  </si>
  <si>
    <t>③　病状の変化、医療器具に係る取扱い等において医療機関等との密接な</t>
    <phoneticPr fontId="3"/>
  </si>
  <si>
    <t>　連携体制を整備している。</t>
    <phoneticPr fontId="3"/>
  </si>
  <si>
    <t xml:space="preserve"> 5　ターミナルケア体制に係る届出内容</t>
    <rPh sb="10" eb="12">
      <t>タイセイ</t>
    </rPh>
    <rPh sb="15" eb="17">
      <t>トドケデ</t>
    </rPh>
    <phoneticPr fontId="3"/>
  </si>
  <si>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3"/>
  </si>
  <si>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3"/>
  </si>
  <si>
    <t>（別紙17）</t>
    <phoneticPr fontId="3"/>
  </si>
  <si>
    <t>専門管理加算に係る届出書</t>
    <rPh sb="0" eb="2">
      <t>センモン</t>
    </rPh>
    <rPh sb="2" eb="4">
      <t>カンリ</t>
    </rPh>
    <rPh sb="4" eb="6">
      <t>カサン</t>
    </rPh>
    <rPh sb="7" eb="8">
      <t>カカ</t>
    </rPh>
    <rPh sb="9" eb="12">
      <t>トドケデショ</t>
    </rPh>
    <phoneticPr fontId="3"/>
  </si>
  <si>
    <t>3　看護小規模多機能型居宅介護事業所</t>
    <phoneticPr fontId="3"/>
  </si>
  <si>
    <t>届 出 事 項</t>
    <rPh sb="4" eb="5">
      <t>コト</t>
    </rPh>
    <rPh sb="6" eb="7">
      <t>コウ</t>
    </rPh>
    <phoneticPr fontId="3"/>
  </si>
  <si>
    <t>1　緩和ケア</t>
    <rPh sb="2" eb="4">
      <t>カンワ</t>
    </rPh>
    <phoneticPr fontId="3"/>
  </si>
  <si>
    <t>2　褥瘡ケア</t>
    <rPh sb="2" eb="4">
      <t>ジョクソウ</t>
    </rPh>
    <phoneticPr fontId="3"/>
  </si>
  <si>
    <t>3　人工肛門ケア及び人工膀胱ケア</t>
    <rPh sb="2" eb="4">
      <t>ジンコウ</t>
    </rPh>
    <rPh sb="4" eb="6">
      <t>コウモン</t>
    </rPh>
    <rPh sb="8" eb="9">
      <t>オヨ</t>
    </rPh>
    <rPh sb="10" eb="12">
      <t>ジンコウ</t>
    </rPh>
    <rPh sb="12" eb="14">
      <t>ボウコウ</t>
    </rPh>
    <phoneticPr fontId="3"/>
  </si>
  <si>
    <t>4　特定行為</t>
    <rPh sb="2" eb="4">
      <t>トクテイ</t>
    </rPh>
    <rPh sb="4" eb="6">
      <t>コウイ</t>
    </rPh>
    <phoneticPr fontId="3"/>
  </si>
  <si>
    <t>専門管理加算に係る届出内容</t>
    <rPh sb="0" eb="2">
      <t>センモン</t>
    </rPh>
    <rPh sb="2" eb="4">
      <t>カンリ</t>
    </rPh>
    <rPh sb="4" eb="6">
      <t>カサン</t>
    </rPh>
    <phoneticPr fontId="3"/>
  </si>
  <si>
    <t>1　緩和ケアに関する専門研修</t>
    <rPh sb="2" eb="4">
      <t>カンワ</t>
    </rPh>
    <rPh sb="7" eb="8">
      <t>カン</t>
    </rPh>
    <rPh sb="10" eb="12">
      <t>センモン</t>
    </rPh>
    <rPh sb="12" eb="14">
      <t>ケンシュウ</t>
    </rPh>
    <phoneticPr fontId="3"/>
  </si>
  <si>
    <t>氏名</t>
    <rPh sb="0" eb="2">
      <t>シメイ</t>
    </rPh>
    <phoneticPr fontId="3"/>
  </si>
  <si>
    <t>2　褥瘡ケアに関する専門研修</t>
    <rPh sb="2" eb="4">
      <t>ジョクソウ</t>
    </rPh>
    <rPh sb="7" eb="8">
      <t>カン</t>
    </rPh>
    <rPh sb="10" eb="12">
      <t>センモン</t>
    </rPh>
    <rPh sb="12" eb="14">
      <t>ケンシュウ</t>
    </rPh>
    <phoneticPr fontId="3"/>
  </si>
  <si>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3"/>
  </si>
  <si>
    <t>4　特定行為研修</t>
    <rPh sb="2" eb="4">
      <t>トクテイ</t>
    </rPh>
    <rPh sb="4" eb="6">
      <t>コウイ</t>
    </rPh>
    <rPh sb="6" eb="8">
      <t>ケンシュウ</t>
    </rPh>
    <phoneticPr fontId="3"/>
  </si>
  <si>
    <t>備考　１、２、３又は４の専門の研修を修了したことが確認できる文書（当該研修の名称、</t>
    <phoneticPr fontId="3"/>
  </si>
  <si>
    <t>　　敷いている場合について提出してください。</t>
    <phoneticPr fontId="3"/>
  </si>
  <si>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3"/>
  </si>
  <si>
    <t>（別紙18）</t>
    <phoneticPr fontId="3"/>
  </si>
  <si>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3"/>
  </si>
  <si>
    <t>届 出 項 目</t>
    <rPh sb="0" eb="1">
      <t>トドケ</t>
    </rPh>
    <rPh sb="2" eb="3">
      <t>デ</t>
    </rPh>
    <rPh sb="4" eb="5">
      <t>コウ</t>
    </rPh>
    <rPh sb="6" eb="7">
      <t>メ</t>
    </rPh>
    <phoneticPr fontId="3"/>
  </si>
  <si>
    <t>遠隔死亡診断補助加算</t>
    <rPh sb="0" eb="2">
      <t>エンカク</t>
    </rPh>
    <rPh sb="2" eb="4">
      <t>シボウ</t>
    </rPh>
    <rPh sb="4" eb="6">
      <t>シンダン</t>
    </rPh>
    <rPh sb="6" eb="8">
      <t>ホジョ</t>
    </rPh>
    <rPh sb="8" eb="10">
      <t>カサン</t>
    </rPh>
    <phoneticPr fontId="3"/>
  </si>
  <si>
    <t>遠隔死亡診断補助加算に係る届出内容</t>
    <rPh sb="0" eb="2">
      <t>エンカク</t>
    </rPh>
    <rPh sb="2" eb="4">
      <t>シボウ</t>
    </rPh>
    <rPh sb="4" eb="6">
      <t>シンダン</t>
    </rPh>
    <rPh sb="6" eb="8">
      <t>ホジョ</t>
    </rPh>
    <rPh sb="8" eb="10">
      <t>カサン</t>
    </rPh>
    <phoneticPr fontId="3"/>
  </si>
  <si>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3"/>
  </si>
  <si>
    <t>備考　研修を修了したことが確認できる文書（当該研修の名称、実施主体、修了日及び修了者の</t>
    <phoneticPr fontId="3"/>
  </si>
  <si>
    <t>氏名等を記載した一覧でも可）を添付すること。</t>
    <rPh sb="4" eb="6">
      <t>キサイ</t>
    </rPh>
    <rPh sb="8" eb="10">
      <t>イチラン</t>
    </rPh>
    <rPh sb="12" eb="13">
      <t>カ</t>
    </rPh>
    <rPh sb="15" eb="17">
      <t>テンプ</t>
    </rPh>
    <phoneticPr fontId="3"/>
  </si>
  <si>
    <t>（別紙１4－2）</t>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</si>
  <si>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</si>
  <si>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3"/>
  </si>
  <si>
    <t>3　施 設 種 別</t>
    <rPh sb="2" eb="3">
      <t>シ</t>
    </rPh>
    <rPh sb="4" eb="5">
      <t>セツ</t>
    </rPh>
    <rPh sb="6" eb="7">
      <t>シュ</t>
    </rPh>
    <rPh sb="8" eb="9">
      <t>ベツ</t>
    </rPh>
    <phoneticPr fontId="3"/>
  </si>
  <si>
    <t>1　（介護予防）訪問看護</t>
    <rPh sb="3" eb="5">
      <t>カイゴ</t>
    </rPh>
    <rPh sb="5" eb="7">
      <t>ヨボウ</t>
    </rPh>
    <rPh sb="8" eb="10">
      <t>ホウモン</t>
    </rPh>
    <rPh sb="10" eb="12">
      <t>カンゴ</t>
    </rPh>
    <phoneticPr fontId="3"/>
  </si>
  <si>
    <t>2　（介護予防）訪問リハビリテーション</t>
    <rPh sb="3" eb="5">
      <t>カイゴ</t>
    </rPh>
    <rPh sb="5" eb="7">
      <t>ヨボウ</t>
    </rPh>
    <rPh sb="8" eb="10">
      <t>ホウモン</t>
    </rPh>
    <phoneticPr fontId="3"/>
  </si>
  <si>
    <t>3　療養通所介護</t>
    <rPh sb="2" eb="4">
      <t>リョウヨウ</t>
    </rPh>
    <rPh sb="4" eb="6">
      <t>ツウショ</t>
    </rPh>
    <rPh sb="6" eb="8">
      <t>カイゴ</t>
    </rPh>
    <phoneticPr fontId="3"/>
  </si>
  <si>
    <t>4　届 出 項 目</t>
    <rPh sb="2" eb="3">
      <t>トド</t>
    </rPh>
    <rPh sb="4" eb="5">
      <t>デ</t>
    </rPh>
    <rPh sb="6" eb="7">
      <t>コウ</t>
    </rPh>
    <rPh sb="8" eb="9">
      <t>メ</t>
    </rPh>
    <phoneticPr fontId="3"/>
  </si>
  <si>
    <t>（訪問看護、訪問リハビリテーション）</t>
  </si>
  <si>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</si>
  <si>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</si>
  <si>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（療養通所介護）</t>
  </si>
  <si>
    <t>3 サービス提供体制強化加算（Ⅲ）</t>
    <rPh sb="6" eb="8">
      <t>テイキョウ</t>
    </rPh>
    <rPh sb="8" eb="10">
      <t>タイセイ</t>
    </rPh>
    <rPh sb="10" eb="12">
      <t>キョウカ</t>
    </rPh>
    <rPh sb="12" eb="14">
      <t>カサン</t>
    </rPh>
    <phoneticPr fontId="3"/>
  </si>
  <si>
    <t>4 サービス提供体制強化加算（Ⅲ）ロ</t>
    <rPh sb="6" eb="8">
      <t>テイキョウ</t>
    </rPh>
    <rPh sb="8" eb="10">
      <t>タイセイ</t>
    </rPh>
    <rPh sb="10" eb="12">
      <t>キョウカ</t>
    </rPh>
    <rPh sb="12" eb="14">
      <t>カサン</t>
    </rPh>
    <phoneticPr fontId="3"/>
  </si>
  <si>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3"/>
  </si>
  <si>
    <t>①　研修計画を作成し、当該計画に従い、研修（外部における研修を
　含む）を実施又は実施を予定していること。</t>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</si>
  <si>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</si>
  <si>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③　健康診断等を定期的に実施すること。</t>
    <rPh sb="2" eb="4">
      <t>ケンコウ</t>
    </rPh>
    <rPh sb="4" eb="6">
      <t>シンダン</t>
    </rPh>
    <rPh sb="6" eb="7">
      <t>トウ</t>
    </rPh>
    <rPh sb="8" eb="11">
      <t>テイキテキ</t>
    </rPh>
    <rPh sb="12" eb="14">
      <t>ジッシ</t>
    </rPh>
    <phoneticPr fontId="3"/>
  </si>
  <si>
    <t>6　勤続年数の状況</t>
    <rPh sb="2" eb="4">
      <t>キンゾク</t>
    </rPh>
    <rPh sb="4" eb="6">
      <t>ネンスウ</t>
    </rPh>
    <rPh sb="7" eb="9">
      <t>ジョウキョウ</t>
    </rPh>
    <phoneticPr fontId="3"/>
  </si>
  <si>
    <t>（１）サービス提供体制強化加算（Ⅰ）</t>
    <rPh sb="7" eb="9">
      <t>テイキョウ</t>
    </rPh>
    <rPh sb="9" eb="11">
      <t>タイセイ</t>
    </rPh>
    <rPh sb="11" eb="13">
      <t>キョウカ</t>
    </rPh>
    <rPh sb="13" eb="15">
      <t>カサン</t>
    </rPh>
    <phoneticPr fontId="3"/>
  </si>
  <si>
    <t>勤続年数の状況</t>
    <rPh sb="0" eb="2">
      <t>キンゾク</t>
    </rPh>
    <rPh sb="2" eb="4">
      <t>ネンスウ</t>
    </rPh>
    <rPh sb="5" eb="7">
      <t>ジョウキョウ</t>
    </rPh>
    <phoneticPr fontId="3"/>
  </si>
  <si>
    <t>訪問看護</t>
    <rPh sb="0" eb="2">
      <t>ホウモン</t>
    </rPh>
    <rPh sb="2" eb="4">
      <t>カンゴ</t>
    </rPh>
    <phoneticPr fontId="3"/>
  </si>
  <si>
    <t>①に占める②の割合が30％以上</t>
    <rPh sb="2" eb="3">
      <t>シ</t>
    </rPh>
    <rPh sb="7" eb="9">
      <t>ワリアイ</t>
    </rPh>
    <rPh sb="13" eb="15">
      <t>イジョウ</t>
    </rPh>
    <phoneticPr fontId="3"/>
  </si>
  <si>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3"/>
  </si>
  <si>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3"/>
  </si>
  <si>
    <t>訪問リハ</t>
    <rPh sb="0" eb="2">
      <t>ホウモン</t>
    </rPh>
    <phoneticPr fontId="3"/>
  </si>
  <si>
    <t>①に占める②の者が１名以上</t>
    <rPh sb="2" eb="3">
      <t>シ</t>
    </rPh>
    <rPh sb="7" eb="8">
      <t>モノ</t>
    </rPh>
    <rPh sb="10" eb="11">
      <t>メイ</t>
    </rPh>
    <rPh sb="11" eb="13">
      <t>イジョウ</t>
    </rPh>
    <phoneticPr fontId="3"/>
  </si>
  <si>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3"/>
  </si>
  <si>
    <t>①のうち勤続年数７年以上の者の総数</t>
    <rPh sb="4" eb="6">
      <t>キンゾク</t>
    </rPh>
    <rPh sb="6" eb="8">
      <t>ネンスウ</t>
    </rPh>
    <rPh sb="9" eb="12">
      <t>ネンイジョウ</t>
    </rPh>
    <rPh sb="13" eb="14">
      <t>モノ</t>
    </rPh>
    <rPh sb="15" eb="17">
      <t>ソウスウ</t>
    </rPh>
    <phoneticPr fontId="3"/>
  </si>
  <si>
    <t>療養通所
介護</t>
    <rPh sb="0" eb="2">
      <t>リョウヨウ</t>
    </rPh>
    <rPh sb="2" eb="4">
      <t>ツウショ</t>
    </rPh>
    <rPh sb="5" eb="7">
      <t>カイゴ</t>
    </rPh>
    <phoneticPr fontId="3"/>
  </si>
  <si>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3"/>
  </si>
  <si>
    <t>（２）サービス提供体制強化加算（Ⅱ）</t>
    <rPh sb="7" eb="9">
      <t>テイキョウ</t>
    </rPh>
    <rPh sb="9" eb="11">
      <t>タイセイ</t>
    </rPh>
    <rPh sb="11" eb="13">
      <t>キョウカ</t>
    </rPh>
    <rPh sb="13" eb="15">
      <t>カサン</t>
    </rPh>
    <phoneticPr fontId="3"/>
  </si>
  <si>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3"/>
  </si>
  <si>
    <t>①のうち勤続年数３年以上の者の総数</t>
    <rPh sb="4" eb="6">
      <t>キンゾク</t>
    </rPh>
    <rPh sb="6" eb="8">
      <t>ネンスウ</t>
    </rPh>
    <rPh sb="9" eb="12">
      <t>ネンイジョウ</t>
    </rPh>
    <rPh sb="13" eb="14">
      <t>モノ</t>
    </rPh>
    <rPh sb="15" eb="17">
      <t>ソウスウ</t>
    </rPh>
    <phoneticPr fontId="3"/>
  </si>
  <si>
    <t xml:space="preserve">備考
</t>
    <rPh sb="0" eb="2">
      <t>ビコウ</t>
    </rPh>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</si>
  <si>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</si>
  <si>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（別紙19）</t>
    <phoneticPr fontId="3"/>
  </si>
  <si>
    <t>看護体制強化加算に係る届出書（(介護予防)訪問看護事業所）</t>
    <rPh sb="16" eb="18">
      <t>カイゴ</t>
    </rPh>
    <rPh sb="18" eb="20">
      <t>ヨボウ</t>
    </rPh>
    <phoneticPr fontId="3"/>
  </si>
  <si>
    <t>○　訪問看護事業所</t>
    <phoneticPr fontId="3"/>
  </si>
  <si>
    <t>事 業 所 名</t>
    <phoneticPr fontId="3"/>
  </si>
  <si>
    <t>１  看護体制強化加算（Ⅰ）</t>
    <phoneticPr fontId="3"/>
  </si>
  <si>
    <t>２  看護体制強化加算（Ⅱ）　</t>
    <phoneticPr fontId="3"/>
  </si>
  <si>
    <t>１　緊急時訪問
      看護加算の
      算定状況</t>
    <rPh sb="2" eb="5">
      <t>キンキュウジ</t>
    </rPh>
    <rPh sb="5" eb="7">
      <t>ホウモン</t>
    </rPh>
    <rPh sb="14" eb="16">
      <t>カンゴ</t>
    </rPh>
    <rPh sb="16" eb="18">
      <t>カサン</t>
    </rPh>
    <rPh sb="26" eb="28">
      <t>サンテイ</t>
    </rPh>
    <rPh sb="28" eb="30">
      <t>ジョウキョウ</t>
    </rPh>
    <phoneticPr fontId="3"/>
  </si>
  <si>
    <t>前６か月間の実利用者の総数</t>
    <phoneticPr fontId="3"/>
  </si>
  <si>
    <t>①のうち緊急時訪問看護加算を算定した実利用者数</t>
    <phoneticPr fontId="3"/>
  </si>
  <si>
    <t>→</t>
    <phoneticPr fontId="3"/>
  </si>
  <si>
    <t>①に占める②の割合が
５０％以上</t>
    <rPh sb="2" eb="3">
      <t>シ</t>
    </rPh>
    <rPh sb="7" eb="8">
      <t>ワリ</t>
    </rPh>
    <rPh sb="8" eb="9">
      <t>ゴウ</t>
    </rPh>
    <rPh sb="14" eb="16">
      <t>イジョウ</t>
    </rPh>
    <phoneticPr fontId="3"/>
  </si>
  <si>
    <t>２　特別管理
      加算の算定
      状況</t>
    <phoneticPr fontId="3"/>
  </si>
  <si>
    <t>①のうち特別管理加算(Ⅰ)又は(Ⅱ)を算定した実利用者数</t>
    <phoneticPr fontId="3"/>
  </si>
  <si>
    <t>①に占める②の割合が
２０％以上</t>
    <rPh sb="2" eb="3">
      <t>シ</t>
    </rPh>
    <rPh sb="7" eb="8">
      <t>ワリ</t>
    </rPh>
    <rPh sb="8" eb="9">
      <t>ゴウ</t>
    </rPh>
    <rPh sb="14" eb="16">
      <t>イジョウ</t>
    </rPh>
    <phoneticPr fontId="3"/>
  </si>
  <si>
    <t>３　ターミナル
      ケア加算の
      算定状況</t>
    <rPh sb="16" eb="18">
      <t>カサン</t>
    </rPh>
    <rPh sb="26" eb="28">
      <t>サンテイ</t>
    </rPh>
    <rPh sb="28" eb="30">
      <t>ジョウキョウ</t>
    </rPh>
    <phoneticPr fontId="3"/>
  </si>
  <si>
    <t>前１２か月間のターミナルケア加算の算定人数</t>
    <phoneticPr fontId="3"/>
  </si>
  <si>
    <t>1人以上</t>
    <rPh sb="1" eb="4">
      <t>ニンイジョウ</t>
    </rPh>
    <phoneticPr fontId="3"/>
  </si>
  <si>
    <t>5人以上</t>
    <rPh sb="1" eb="4">
      <t>ニンイジョウ</t>
    </rPh>
    <phoneticPr fontId="3"/>
  </si>
  <si>
    <t>４　看護職員の
      割合</t>
    <rPh sb="2" eb="4">
      <t>カンゴ</t>
    </rPh>
    <rPh sb="4" eb="6">
      <t>ショクイン</t>
    </rPh>
    <rPh sb="14" eb="16">
      <t>ワリアイ</t>
    </rPh>
    <phoneticPr fontId="3"/>
  </si>
  <si>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3"/>
  </si>
  <si>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3"/>
  </si>
  <si>
    <t>①に占める②の割合が
６０％以上</t>
    <rPh sb="2" eb="3">
      <t>シ</t>
    </rPh>
    <rPh sb="7" eb="8">
      <t>ワリ</t>
    </rPh>
    <rPh sb="8" eb="9">
      <t>ゴウ</t>
    </rPh>
    <rPh sb="14" eb="16">
      <t>イジョウ</t>
    </rPh>
    <phoneticPr fontId="3"/>
  </si>
  <si>
    <t>○　介護予防訪問看護事業所</t>
    <phoneticPr fontId="3"/>
  </si>
  <si>
    <t>１  看護体制強化加算</t>
    <phoneticPr fontId="3"/>
  </si>
  <si>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3"/>
  </si>
  <si>
    <t>①のうち緊急時介護予防訪問看護加算を算定した実利用者数</t>
    <phoneticPr fontId="3"/>
  </si>
  <si>
    <t>２　特別管理
      加算の
      算定状況</t>
    <rPh sb="2" eb="4">
      <t>トクベツ</t>
    </rPh>
    <rPh sb="4" eb="6">
      <t>カンリ</t>
    </rPh>
    <rPh sb="13" eb="14">
      <t>カ</t>
    </rPh>
    <rPh sb="14" eb="15">
      <t>サン</t>
    </rPh>
    <rPh sb="23" eb="25">
      <t>サンテイ</t>
    </rPh>
    <rPh sb="25" eb="27">
      <t>ジョウキョウ</t>
    </rPh>
    <phoneticPr fontId="3"/>
  </si>
  <si>
    <t>３　看護職員の
      割合</t>
    <rPh sb="2" eb="4">
      <t>カンゴ</t>
    </rPh>
    <rPh sb="4" eb="6">
      <t>ショクイン</t>
    </rPh>
    <rPh sb="14" eb="16">
      <t>ワリアイ</t>
    </rPh>
    <phoneticPr fontId="3"/>
  </si>
  <si>
    <t>備考　看護体制強化加算に係る体制を敷いている場合について提出してください。</t>
    <phoneticPr fontId="3"/>
  </si>
  <si>
    <t>サービス提供体制強化加算に関する確認書　〔（介護予防）訪問看護〕</t>
    <rPh sb="4" eb="6">
      <t>テイキョウ</t>
    </rPh>
    <rPh sb="6" eb="8">
      <t>タイセイ</t>
    </rPh>
    <rPh sb="8" eb="10">
      <t>キョウカ</t>
    </rPh>
    <rPh sb="10" eb="12">
      <t>カサン</t>
    </rPh>
    <rPh sb="13" eb="14">
      <t>カン</t>
    </rPh>
    <rPh sb="16" eb="19">
      <t>カクニンショ</t>
    </rPh>
    <rPh sb="22" eb="24">
      <t>カイゴ</t>
    </rPh>
    <rPh sb="24" eb="26">
      <t>ヨボウ</t>
    </rPh>
    <rPh sb="27" eb="29">
      <t>ホウモン</t>
    </rPh>
    <rPh sb="29" eb="31">
      <t>カンゴ</t>
    </rPh>
    <phoneticPr fontId="3"/>
  </si>
  <si>
    <t>〔前年度の実績が６月に満たない事業所用〕</t>
    <phoneticPr fontId="3"/>
  </si>
  <si>
    <t>看護師等の常勤換算数　（届出月前３か月の平均）</t>
    <rPh sb="12" eb="14">
      <t>トドケデ</t>
    </rPh>
    <rPh sb="14" eb="15">
      <t>ツキ</t>
    </rPh>
    <rPh sb="15" eb="16">
      <t>マエ</t>
    </rPh>
    <rPh sb="18" eb="19">
      <t>ゲツ</t>
    </rPh>
    <rPh sb="20" eb="22">
      <t>ヘイキン</t>
    </rPh>
    <phoneticPr fontId="3"/>
  </si>
  <si>
    <t>換算月</t>
    <rPh sb="0" eb="2">
      <t>カンサン</t>
    </rPh>
    <rPh sb="2" eb="3">
      <t>ツキ</t>
    </rPh>
    <phoneticPr fontId="3"/>
  </si>
  <si>
    <t>月</t>
    <rPh sb="0" eb="1">
      <t>ツキ</t>
    </rPh>
    <phoneticPr fontId="3"/>
  </si>
  <si>
    <t>常勤換算平均【A】</t>
    <rPh sb="0" eb="2">
      <t>ジョウキン</t>
    </rPh>
    <rPh sb="2" eb="4">
      <t>カンサン</t>
    </rPh>
    <rPh sb="4" eb="6">
      <t>ヘイキン</t>
    </rPh>
    <phoneticPr fontId="3"/>
  </si>
  <si>
    <t>常勤換算数</t>
    <rPh sb="0" eb="2">
      <t>ジョウキン</t>
    </rPh>
    <rPh sb="2" eb="4">
      <t>カンサン</t>
    </rPh>
    <rPh sb="4" eb="5">
      <t>スウ</t>
    </rPh>
    <phoneticPr fontId="3"/>
  </si>
  <si>
    <t>職　　種</t>
    <rPh sb="0" eb="1">
      <t>ショク</t>
    </rPh>
    <rPh sb="3" eb="4">
      <t>シュ</t>
    </rPh>
    <phoneticPr fontId="3"/>
  </si>
  <si>
    <t>氏　　　名</t>
  </si>
  <si>
    <t>勤続期間</t>
    <rPh sb="0" eb="4">
      <t>キンゾクキカン</t>
    </rPh>
    <phoneticPr fontId="3"/>
  </si>
  <si>
    <t>勤続年数</t>
    <rPh sb="0" eb="4">
      <t>キンゾクネンスウ</t>
    </rPh>
    <phoneticPr fontId="3"/>
  </si>
  <si>
    <t>～</t>
    <phoneticPr fontId="3"/>
  </si>
  <si>
    <t>月の常勤換算数</t>
  </si>
  <si>
    <t>常勤換算平均　【B】　　</t>
    <rPh sb="0" eb="2">
      <t>ジョウキン</t>
    </rPh>
    <rPh sb="2" eb="4">
      <t>カンサン</t>
    </rPh>
    <rPh sb="4" eb="6">
      <t>ヘイキン</t>
    </rPh>
    <phoneticPr fontId="3"/>
  </si>
  <si>
    <t>　「×月の常勤換算数」の欄は、月ごとに小数点第２位以下を切り捨ててください。</t>
    <rPh sb="3" eb="4">
      <t>ツキ</t>
    </rPh>
    <rPh sb="5" eb="7">
      <t>ジョウキン</t>
    </rPh>
    <rPh sb="7" eb="9">
      <t>カンサン</t>
    </rPh>
    <rPh sb="9" eb="10">
      <t>スウ</t>
    </rPh>
    <rPh sb="12" eb="13">
      <t>ラン</t>
    </rPh>
    <rPh sb="15" eb="16">
      <t>ツキ</t>
    </rPh>
    <rPh sb="19" eb="22">
      <t>ショウスウテン</t>
    </rPh>
    <rPh sb="22" eb="23">
      <t>ダイ</t>
    </rPh>
    <rPh sb="24" eb="27">
      <t>イイカ</t>
    </rPh>
    <rPh sb="28" eb="29">
      <t>キ</t>
    </rPh>
    <rPh sb="30" eb="31">
      <t>ス</t>
    </rPh>
    <phoneticPr fontId="3"/>
  </si>
  <si>
    <t>　「常勤換算平均」の欄は、常勤換算方法により算出した届出日の属する月の前３か月の平均を記入してください。</t>
    <rPh sb="2" eb="4">
      <t>ジョウキン</t>
    </rPh>
    <rPh sb="4" eb="6">
      <t>カンサン</t>
    </rPh>
    <rPh sb="6" eb="8">
      <t>ヘイキン</t>
    </rPh>
    <rPh sb="10" eb="11">
      <t>ラン</t>
    </rPh>
    <rPh sb="13" eb="15">
      <t>ジョウキン</t>
    </rPh>
    <rPh sb="15" eb="17">
      <t>カンサン</t>
    </rPh>
    <rPh sb="17" eb="19">
      <t>ホウホウ</t>
    </rPh>
    <rPh sb="22" eb="24">
      <t>サンシュツ</t>
    </rPh>
    <rPh sb="40" eb="42">
      <t>ヘイキン</t>
    </rPh>
    <rPh sb="43" eb="45">
      <t>キニュウ</t>
    </rPh>
    <phoneticPr fontId="3"/>
  </si>
  <si>
    <t>勤続年数３年以上の者の割合</t>
    <rPh sb="0" eb="2">
      <t>キンゾク</t>
    </rPh>
    <rPh sb="2" eb="4">
      <t>ネンスウ</t>
    </rPh>
    <rPh sb="5" eb="6">
      <t>ネン</t>
    </rPh>
    <rPh sb="6" eb="8">
      <t>イジョウ</t>
    </rPh>
    <rPh sb="9" eb="10">
      <t>モノ</t>
    </rPh>
    <rPh sb="11" eb="13">
      <t>ワリアイ</t>
    </rPh>
    <phoneticPr fontId="3"/>
  </si>
  <si>
    <t>B ／ A × 100</t>
    <phoneticPr fontId="3"/>
  </si>
  <si>
    <t>％</t>
    <phoneticPr fontId="3"/>
  </si>
  <si>
    <t>適　・　否</t>
    <rPh sb="0" eb="1">
      <t>テキ</t>
    </rPh>
    <rPh sb="4" eb="5">
      <t>ヒ</t>
    </rPh>
    <phoneticPr fontId="3"/>
  </si>
  <si>
    <t>←</t>
    <phoneticPr fontId="3"/>
  </si>
  <si>
    <t>３０％以上が適</t>
    <rPh sb="3" eb="5">
      <t>イジョウ</t>
    </rPh>
    <rPh sb="6" eb="7">
      <t>テキ</t>
    </rPh>
    <phoneticPr fontId="3"/>
  </si>
  <si>
    <t>（注意事項）</t>
  </si>
  <si>
    <t>　届出月前３か月の平均の状況で作成すること。（４月１日から算定を行う場合は、１２月、１月、２月の平均）</t>
  </si>
  <si>
    <t>　３か月間の平均で届出を行った場合は、届出月以降においても直近３か月間の職員の割合につき、毎月継続的に所定の</t>
    <phoneticPr fontId="3"/>
  </si>
  <si>
    <t>割合を維持する必要がある。その割合については、毎月記録するとともに、所定の割合を下回った場合には、加算の取り下げ</t>
    <phoneticPr fontId="3"/>
  </si>
  <si>
    <t>を行うこと。</t>
    <phoneticPr fontId="3"/>
  </si>
  <si>
    <t>　勤続年数とは、各月の前月の末日時点における勤続年数をいう。</t>
  </si>
  <si>
    <t>　勤続年数の算定に当たっては、当該事業所の勤続年数に加え、同一法人の経営する他の介護サービス事業所、病院、</t>
    <phoneticPr fontId="3"/>
  </si>
  <si>
    <t>社会福祉施設等においてサービスを利用者に直接提供する職員として勤務した年数を含めることができる。</t>
    <phoneticPr fontId="3"/>
  </si>
  <si>
    <t>看護師等の常勤換算数　（３月を除く前年度の平均）</t>
    <rPh sb="0" eb="3">
      <t>カンゴシ</t>
    </rPh>
    <rPh sb="3" eb="4">
      <t>ナド</t>
    </rPh>
    <rPh sb="5" eb="7">
      <t>ジョウキン</t>
    </rPh>
    <rPh sb="7" eb="9">
      <t>カンサン</t>
    </rPh>
    <rPh sb="9" eb="10">
      <t>スウ</t>
    </rPh>
    <rPh sb="13" eb="14">
      <t>ガツ</t>
    </rPh>
    <rPh sb="15" eb="16">
      <t>ノゾ</t>
    </rPh>
    <rPh sb="17" eb="20">
      <t>ゼンネンド</t>
    </rPh>
    <rPh sb="21" eb="23">
      <t>ヘイキン</t>
    </rPh>
    <phoneticPr fontId="3"/>
  </si>
  <si>
    <t>４月</t>
    <rPh sb="1" eb="2">
      <t>ガツ</t>
    </rPh>
    <phoneticPr fontId="3"/>
  </si>
  <si>
    <t>５月</t>
  </si>
  <si>
    <t>６月</t>
  </si>
  <si>
    <t>７月</t>
  </si>
  <si>
    <t>８月</t>
  </si>
  <si>
    <t>９月</t>
  </si>
  <si>
    <t>１０月</t>
  </si>
  <si>
    <t>１１月</t>
  </si>
  <si>
    <t>１２月</t>
  </si>
  <si>
    <t>１月</t>
  </si>
  <si>
    <t>２月</t>
  </si>
  <si>
    <t>常勤換算平均 【A】</t>
    <rPh sb="0" eb="2">
      <t>ジョウキン</t>
    </rPh>
    <rPh sb="2" eb="4">
      <t>カンサン</t>
    </rPh>
    <rPh sb="4" eb="6">
      <t>ヘイキン</t>
    </rPh>
    <phoneticPr fontId="3"/>
  </si>
  <si>
    <t>看護師等のうち勤続年数３年以上の者の氏名、常勤換算数　（３月を除く前年度の平均）</t>
    <rPh sb="0" eb="3">
      <t>カンゴシ</t>
    </rPh>
    <rPh sb="3" eb="4">
      <t>ナド</t>
    </rPh>
    <rPh sb="7" eb="9">
      <t>キンゾク</t>
    </rPh>
    <rPh sb="9" eb="11">
      <t>ネンスウ</t>
    </rPh>
    <rPh sb="18" eb="19">
      <t>シ</t>
    </rPh>
    <rPh sb="19" eb="20">
      <t>メイ</t>
    </rPh>
    <rPh sb="21" eb="23">
      <t>ジョウキン</t>
    </rPh>
    <rPh sb="23" eb="25">
      <t>カンサン</t>
    </rPh>
    <rPh sb="25" eb="26">
      <t>スウ</t>
    </rPh>
    <rPh sb="29" eb="30">
      <t>ガツ</t>
    </rPh>
    <rPh sb="31" eb="32">
      <t>ノゾ</t>
    </rPh>
    <phoneticPr fontId="3"/>
  </si>
  <si>
    <t>職　　種</t>
    <rPh sb="0" eb="1">
      <t>ショク</t>
    </rPh>
    <rPh sb="3" eb="4">
      <t>タネ</t>
    </rPh>
    <phoneticPr fontId="3"/>
  </si>
  <si>
    <t>氏　　　名</t>
    <rPh sb="0" eb="1">
      <t>シ</t>
    </rPh>
    <rPh sb="4" eb="5">
      <t>メイ</t>
    </rPh>
    <phoneticPr fontId="3"/>
  </si>
  <si>
    <t>勤続期間</t>
    <rPh sb="0" eb="2">
      <t>キンゾク</t>
    </rPh>
    <rPh sb="2" eb="4">
      <t>キカン</t>
    </rPh>
    <phoneticPr fontId="3"/>
  </si>
  <si>
    <t>勤続年数</t>
    <rPh sb="0" eb="2">
      <t>キンゾク</t>
    </rPh>
    <rPh sb="2" eb="4">
      <t>ネンスウ</t>
    </rPh>
    <phoneticPr fontId="3"/>
  </si>
  <si>
    <t>４月の常勤換算数</t>
    <rPh sb="1" eb="2">
      <t>ガツ</t>
    </rPh>
    <rPh sb="3" eb="5">
      <t>ジョウキン</t>
    </rPh>
    <rPh sb="5" eb="7">
      <t>カンサン</t>
    </rPh>
    <rPh sb="7" eb="8">
      <t>スウ</t>
    </rPh>
    <phoneticPr fontId="3"/>
  </si>
  <si>
    <t>５月</t>
    <rPh sb="1" eb="2">
      <t>ガツ</t>
    </rPh>
    <phoneticPr fontId="3"/>
  </si>
  <si>
    <t>５月の常勤換算数</t>
    <rPh sb="1" eb="2">
      <t>ガツ</t>
    </rPh>
    <rPh sb="3" eb="5">
      <t>ジョウキン</t>
    </rPh>
    <rPh sb="5" eb="7">
      <t>カンサン</t>
    </rPh>
    <rPh sb="7" eb="8">
      <t>スウ</t>
    </rPh>
    <phoneticPr fontId="3"/>
  </si>
  <si>
    <t>６月</t>
    <rPh sb="1" eb="2">
      <t>ガツ</t>
    </rPh>
    <phoneticPr fontId="3"/>
  </si>
  <si>
    <t>６月の常勤換算数</t>
    <rPh sb="1" eb="2">
      <t>ガツ</t>
    </rPh>
    <rPh sb="3" eb="5">
      <t>ジョウキン</t>
    </rPh>
    <rPh sb="5" eb="7">
      <t>カンサン</t>
    </rPh>
    <rPh sb="7" eb="8">
      <t>スウ</t>
    </rPh>
    <phoneticPr fontId="3"/>
  </si>
  <si>
    <t>７月</t>
    <rPh sb="1" eb="2">
      <t>ガツ</t>
    </rPh>
    <phoneticPr fontId="3"/>
  </si>
  <si>
    <t>７月の常勤換算数</t>
    <rPh sb="1" eb="2">
      <t>ガツ</t>
    </rPh>
    <rPh sb="3" eb="5">
      <t>ジョウキン</t>
    </rPh>
    <rPh sb="5" eb="7">
      <t>カンサン</t>
    </rPh>
    <rPh sb="7" eb="8">
      <t>スウ</t>
    </rPh>
    <phoneticPr fontId="3"/>
  </si>
  <si>
    <t>８月</t>
    <rPh sb="1" eb="2">
      <t>ガツ</t>
    </rPh>
    <phoneticPr fontId="3"/>
  </si>
  <si>
    <t>８月の常勤換算数</t>
    <rPh sb="1" eb="2">
      <t>ガツ</t>
    </rPh>
    <rPh sb="3" eb="5">
      <t>ジョウキン</t>
    </rPh>
    <rPh sb="5" eb="7">
      <t>カンサン</t>
    </rPh>
    <rPh sb="7" eb="8">
      <t>スウ</t>
    </rPh>
    <phoneticPr fontId="3"/>
  </si>
  <si>
    <t>９月</t>
    <rPh sb="1" eb="2">
      <t>ガツ</t>
    </rPh>
    <phoneticPr fontId="3"/>
  </si>
  <si>
    <t>９月の常勤換算数</t>
    <rPh sb="1" eb="2">
      <t>ガツ</t>
    </rPh>
    <rPh sb="3" eb="5">
      <t>ジョウキン</t>
    </rPh>
    <rPh sb="5" eb="7">
      <t>カンサン</t>
    </rPh>
    <rPh sb="7" eb="8">
      <t>スウ</t>
    </rPh>
    <phoneticPr fontId="3"/>
  </si>
  <si>
    <t>10月</t>
    <rPh sb="2" eb="3">
      <t>ガツ</t>
    </rPh>
    <phoneticPr fontId="3"/>
  </si>
  <si>
    <t>10月の常勤換算数</t>
    <rPh sb="2" eb="3">
      <t>ガツ</t>
    </rPh>
    <rPh sb="4" eb="6">
      <t>ジョウキン</t>
    </rPh>
    <rPh sb="6" eb="8">
      <t>カンサン</t>
    </rPh>
    <rPh sb="8" eb="9">
      <t>スウ</t>
    </rPh>
    <phoneticPr fontId="3"/>
  </si>
  <si>
    <t>11月</t>
    <rPh sb="2" eb="3">
      <t>ガツ</t>
    </rPh>
    <phoneticPr fontId="3"/>
  </si>
  <si>
    <t>11月の常勤換算数</t>
    <rPh sb="2" eb="3">
      <t>ガツ</t>
    </rPh>
    <rPh sb="4" eb="6">
      <t>ジョウキン</t>
    </rPh>
    <rPh sb="6" eb="8">
      <t>カンサン</t>
    </rPh>
    <rPh sb="8" eb="9">
      <t>スウ</t>
    </rPh>
    <phoneticPr fontId="3"/>
  </si>
  <si>
    <t>12月</t>
    <rPh sb="2" eb="3">
      <t>ガツ</t>
    </rPh>
    <phoneticPr fontId="3"/>
  </si>
  <si>
    <t>12月の常勤換算数</t>
    <rPh sb="2" eb="3">
      <t>ガツ</t>
    </rPh>
    <rPh sb="4" eb="6">
      <t>ジョウキン</t>
    </rPh>
    <rPh sb="6" eb="8">
      <t>カンサン</t>
    </rPh>
    <rPh sb="8" eb="9">
      <t>スウ</t>
    </rPh>
    <phoneticPr fontId="3"/>
  </si>
  <si>
    <t>１月</t>
    <rPh sb="1" eb="2">
      <t>ガツ</t>
    </rPh>
    <phoneticPr fontId="3"/>
  </si>
  <si>
    <t>１月の常勤換算数</t>
    <rPh sb="1" eb="2">
      <t>ガツ</t>
    </rPh>
    <rPh sb="3" eb="5">
      <t>ジョウキン</t>
    </rPh>
    <rPh sb="5" eb="7">
      <t>カンサン</t>
    </rPh>
    <rPh sb="7" eb="8">
      <t>スウ</t>
    </rPh>
    <phoneticPr fontId="3"/>
  </si>
  <si>
    <t>２月</t>
    <rPh sb="1" eb="2">
      <t>ガツ</t>
    </rPh>
    <phoneticPr fontId="3"/>
  </si>
  <si>
    <t>２月の常勤換算数</t>
    <rPh sb="1" eb="2">
      <t>ガツ</t>
    </rPh>
    <rPh sb="3" eb="5">
      <t>ジョウキン</t>
    </rPh>
    <rPh sb="5" eb="7">
      <t>カンサン</t>
    </rPh>
    <rPh sb="7" eb="8">
      <t>スウ</t>
    </rPh>
    <phoneticPr fontId="3"/>
  </si>
  <si>
    <t>常勤換算平均 【B】　（4月～2月の合計 ÷ １１）</t>
    <rPh sb="0" eb="2">
      <t>ジョウキン</t>
    </rPh>
    <rPh sb="2" eb="4">
      <t>カンサン</t>
    </rPh>
    <rPh sb="4" eb="6">
      <t>ヘイキン</t>
    </rPh>
    <rPh sb="13" eb="14">
      <t>ガツ</t>
    </rPh>
    <rPh sb="16" eb="17">
      <t>ガツ</t>
    </rPh>
    <rPh sb="18" eb="20">
      <t>ゴウケイ</t>
    </rPh>
    <phoneticPr fontId="3"/>
  </si>
  <si>
    <t>　「看護師等」とは、保健師・看護師・准看護師、理学療法士・作業療法士・言語聴覚士のことです。「資格の種類」欄には、そのいずれかを記入してください。</t>
    <rPh sb="4" eb="5">
      <t>シ</t>
    </rPh>
    <rPh sb="53" eb="54">
      <t>ラン</t>
    </rPh>
    <phoneticPr fontId="3"/>
  </si>
  <si>
    <t>　「常勤換算平均」の欄は、常勤換算方法により算出した３月を除く前年度の平均を記入してください。</t>
    <rPh sb="2" eb="4">
      <t>ジョウキン</t>
    </rPh>
    <rPh sb="4" eb="6">
      <t>カンサン</t>
    </rPh>
    <rPh sb="6" eb="8">
      <t>ヘイキン</t>
    </rPh>
    <rPh sb="10" eb="11">
      <t>ラン</t>
    </rPh>
    <rPh sb="13" eb="15">
      <t>ジョウキン</t>
    </rPh>
    <rPh sb="15" eb="17">
      <t>カンサン</t>
    </rPh>
    <rPh sb="17" eb="19">
      <t>ホウホウ</t>
    </rPh>
    <rPh sb="22" eb="24">
      <t>サンシュツ</t>
    </rPh>
    <rPh sb="27" eb="28">
      <t>ガツ</t>
    </rPh>
    <rPh sb="29" eb="30">
      <t>ノゾ</t>
    </rPh>
    <rPh sb="31" eb="34">
      <t>ゼンネンド</t>
    </rPh>
    <rPh sb="35" eb="37">
      <t>ヘイキン</t>
    </rPh>
    <rPh sb="38" eb="40">
      <t>キニュウ</t>
    </rPh>
    <phoneticPr fontId="3"/>
  </si>
  <si>
    <t>勤続年数３年以上の者の割合</t>
    <rPh sb="0" eb="2">
      <t>キンゾク</t>
    </rPh>
    <rPh sb="2" eb="4">
      <t>ネンスウ</t>
    </rPh>
    <rPh sb="5" eb="8">
      <t>ネンイジョウ</t>
    </rPh>
    <rPh sb="9" eb="10">
      <t>モノ</t>
    </rPh>
    <rPh sb="11" eb="13">
      <t>ワリアイ</t>
    </rPh>
    <phoneticPr fontId="3"/>
  </si>
  <si>
    <t>（注意事項）</t>
    <rPh sb="1" eb="3">
      <t>チュウイ</t>
    </rPh>
    <rPh sb="3" eb="5">
      <t>ジコウ</t>
    </rPh>
    <phoneticPr fontId="3"/>
  </si>
  <si>
    <t>　３月を除く前年度の平均の状況で作成すること。</t>
    <rPh sb="2" eb="3">
      <t>ガツ</t>
    </rPh>
    <rPh sb="4" eb="5">
      <t>ノゾ</t>
    </rPh>
    <rPh sb="6" eb="9">
      <t>ゼンネンド</t>
    </rPh>
    <rPh sb="10" eb="12">
      <t>ヘイキン</t>
    </rPh>
    <rPh sb="13" eb="15">
      <t>ジョウキョウ</t>
    </rPh>
    <rPh sb="16" eb="18">
      <t>サクセイ</t>
    </rPh>
    <phoneticPr fontId="3"/>
  </si>
  <si>
    <t>　届出を行った場合は、職員の割合につき、毎月継続的に記録をとっておくこと。</t>
    <rPh sb="1" eb="3">
      <t>トドケデ</t>
    </rPh>
    <rPh sb="4" eb="5">
      <t>オコナ</t>
    </rPh>
    <rPh sb="7" eb="9">
      <t>バアイ</t>
    </rPh>
    <rPh sb="11" eb="13">
      <t>ショクイン</t>
    </rPh>
    <rPh sb="14" eb="16">
      <t>ワリアイ</t>
    </rPh>
    <rPh sb="20" eb="22">
      <t>マイツキ</t>
    </rPh>
    <rPh sb="22" eb="24">
      <t>ケイゾク</t>
    </rPh>
    <rPh sb="24" eb="25">
      <t>テキ</t>
    </rPh>
    <rPh sb="26" eb="28">
      <t>キロク</t>
    </rPh>
    <phoneticPr fontId="3"/>
  </si>
  <si>
    <t>　勤続年数とは、各月の前月の末日時点における勤続年数をいう。</t>
    <rPh sb="1" eb="3">
      <t>キンゾク</t>
    </rPh>
    <rPh sb="3" eb="5">
      <t>ネンスウ</t>
    </rPh>
    <rPh sb="8" eb="10">
      <t>カクツキ</t>
    </rPh>
    <rPh sb="11" eb="13">
      <t>ゼンゲツ</t>
    </rPh>
    <rPh sb="14" eb="16">
      <t>マツジツ</t>
    </rPh>
    <rPh sb="16" eb="18">
      <t>ジテン</t>
    </rPh>
    <rPh sb="22" eb="24">
      <t>キンゾク</t>
    </rPh>
    <rPh sb="24" eb="26">
      <t>ネンスウ</t>
    </rPh>
    <phoneticPr fontId="3"/>
  </si>
  <si>
    <t>　勤続年数の算定に当たっては、当該事業所の勤続年数に加え、同一法人の経営する他の介護サービス事業所、病院、社会福祉施設等においてサービスを利用者に直接提供する職員として勤務した年数を含めることができる。</t>
    <rPh sb="1" eb="3">
      <t>キンゾク</t>
    </rPh>
    <rPh sb="3" eb="5">
      <t>ネンスウ</t>
    </rPh>
    <rPh sb="6" eb="8">
      <t>サンテイ</t>
    </rPh>
    <rPh sb="9" eb="10">
      <t>ア</t>
    </rPh>
    <rPh sb="15" eb="17">
      <t>トウガイ</t>
    </rPh>
    <rPh sb="17" eb="20">
      <t>ジギョウショ</t>
    </rPh>
    <rPh sb="21" eb="23">
      <t>キンゾク</t>
    </rPh>
    <rPh sb="23" eb="25">
      <t>ネンスウ</t>
    </rPh>
    <rPh sb="26" eb="27">
      <t>クワ</t>
    </rPh>
    <rPh sb="29" eb="31">
      <t>ドウイツ</t>
    </rPh>
    <rPh sb="31" eb="33">
      <t>ホウジン</t>
    </rPh>
    <rPh sb="34" eb="36">
      <t>ケイエイ</t>
    </rPh>
    <rPh sb="38" eb="39">
      <t>タ</t>
    </rPh>
    <rPh sb="40" eb="42">
      <t>カイゴ</t>
    </rPh>
    <rPh sb="46" eb="49">
      <t>ジギョウショ</t>
    </rPh>
    <rPh sb="50" eb="52">
      <t>ビョウイン</t>
    </rPh>
    <rPh sb="53" eb="55">
      <t>シャカイ</t>
    </rPh>
    <rPh sb="55" eb="57">
      <t>フクシ</t>
    </rPh>
    <rPh sb="57" eb="59">
      <t>シセツ</t>
    </rPh>
    <rPh sb="59" eb="60">
      <t>トウ</t>
    </rPh>
    <rPh sb="69" eb="72">
      <t>リヨウシャ</t>
    </rPh>
    <rPh sb="73" eb="75">
      <t>チョクセツ</t>
    </rPh>
    <rPh sb="75" eb="77">
      <t>テイキョウ</t>
    </rPh>
    <rPh sb="79" eb="81">
      <t>ショクイン</t>
    </rPh>
    <rPh sb="84" eb="86">
      <t>キンム</t>
    </rPh>
    <rPh sb="88" eb="90">
      <t>ネンスウ</t>
    </rPh>
    <rPh sb="91" eb="92">
      <t>フク</t>
    </rPh>
    <phoneticPr fontId="3"/>
  </si>
  <si>
    <t>勤続年数７年以上の者の割合</t>
    <rPh sb="0" eb="2">
      <t>キンゾク</t>
    </rPh>
    <rPh sb="2" eb="4">
      <t>ネンスウ</t>
    </rPh>
    <rPh sb="5" eb="6">
      <t>ネン</t>
    </rPh>
    <rPh sb="6" eb="8">
      <t>イジョウ</t>
    </rPh>
    <rPh sb="9" eb="10">
      <t>モノ</t>
    </rPh>
    <rPh sb="11" eb="13">
      <t>ワリアイ</t>
    </rPh>
    <phoneticPr fontId="3"/>
  </si>
  <si>
    <t>看護師等のうち勤続年数７年以上の者の氏名、常勤換算数　（３月を除く前年度の平均）</t>
    <rPh sb="0" eb="3">
      <t>カンゴシ</t>
    </rPh>
    <rPh sb="3" eb="4">
      <t>ナド</t>
    </rPh>
    <rPh sb="7" eb="9">
      <t>キンゾク</t>
    </rPh>
    <rPh sb="9" eb="11">
      <t>ネンスウ</t>
    </rPh>
    <rPh sb="18" eb="19">
      <t>シ</t>
    </rPh>
    <rPh sb="19" eb="20">
      <t>メイ</t>
    </rPh>
    <rPh sb="21" eb="23">
      <t>ジョウキン</t>
    </rPh>
    <rPh sb="23" eb="25">
      <t>カンサン</t>
    </rPh>
    <rPh sb="25" eb="26">
      <t>スウ</t>
    </rPh>
    <rPh sb="29" eb="30">
      <t>ガツ</t>
    </rPh>
    <rPh sb="31" eb="32">
      <t>ノゾ</t>
    </rPh>
    <phoneticPr fontId="3"/>
  </si>
  <si>
    <t>勤続年数７年以上の者の割合</t>
    <rPh sb="0" eb="2">
      <t>キンゾク</t>
    </rPh>
    <rPh sb="2" eb="4">
      <t>ネンスウ</t>
    </rPh>
    <rPh sb="5" eb="8">
      <t>ネンイジョウ</t>
    </rPh>
    <rPh sb="9" eb="10">
      <t>モノ</t>
    </rPh>
    <rPh sb="11" eb="13">
      <t>ワリアイ</t>
    </rPh>
    <phoneticPr fontId="3"/>
  </si>
  <si>
    <t>中山間地域等における小規模事業所加算　(規模に関する状況）</t>
    <rPh sb="0" eb="1">
      <t>チュウ</t>
    </rPh>
    <rPh sb="1" eb="3">
      <t>サンカン</t>
    </rPh>
    <rPh sb="3" eb="6">
      <t>チイキトウ</t>
    </rPh>
    <rPh sb="10" eb="13">
      <t>ショウキボ</t>
    </rPh>
    <rPh sb="13" eb="16">
      <t>ジギョウショ</t>
    </rPh>
    <rPh sb="16" eb="18">
      <t>カサン</t>
    </rPh>
    <rPh sb="20" eb="22">
      <t>キボ</t>
    </rPh>
    <rPh sb="23" eb="24">
      <t>カン</t>
    </rPh>
    <rPh sb="26" eb="28">
      <t>ジョウキョウ</t>
    </rPh>
    <phoneticPr fontId="39"/>
  </si>
  <si>
    <t>〔（介護予防）訪問看護〕</t>
    <rPh sb="2" eb="4">
      <t>カイゴ</t>
    </rPh>
    <rPh sb="4" eb="6">
      <t>ヨボウ</t>
    </rPh>
    <rPh sb="7" eb="9">
      <t>ホウモン</t>
    </rPh>
    <rPh sb="9" eb="11">
      <t>カンゴ</t>
    </rPh>
    <phoneticPr fontId="39"/>
  </si>
  <si>
    <t>※地域に関する状況が該当する場合のみ記載</t>
    <rPh sb="1" eb="3">
      <t>チイキ</t>
    </rPh>
    <rPh sb="4" eb="5">
      <t>カン</t>
    </rPh>
    <rPh sb="7" eb="9">
      <t>ジョウキョウ</t>
    </rPh>
    <rPh sb="10" eb="12">
      <t>ガイトウ</t>
    </rPh>
    <rPh sb="14" eb="16">
      <t>バアイ</t>
    </rPh>
    <rPh sb="18" eb="20">
      <t>キサイ</t>
    </rPh>
    <phoneticPr fontId="39"/>
  </si>
  <si>
    <t>（１）訪問看護にかかるもの</t>
    <rPh sb="3" eb="5">
      <t>ホウモン</t>
    </rPh>
    <rPh sb="5" eb="7">
      <t>カンゴ</t>
    </rPh>
    <phoneticPr fontId="39"/>
  </si>
  <si>
    <t>対象月</t>
    <rPh sb="0" eb="2">
      <t>タイショウ</t>
    </rPh>
    <rPh sb="2" eb="3">
      <t>ツキ</t>
    </rPh>
    <phoneticPr fontId="39"/>
  </si>
  <si>
    <t>延訪問回数</t>
    <rPh sb="0" eb="1">
      <t>ノ</t>
    </rPh>
    <rPh sb="1" eb="3">
      <t>ホウモン</t>
    </rPh>
    <rPh sb="3" eb="5">
      <t>カイスウ</t>
    </rPh>
    <phoneticPr fontId="39"/>
  </si>
  <si>
    <t>月</t>
    <rPh sb="0" eb="1">
      <t>ツキ</t>
    </rPh>
    <phoneticPr fontId="39"/>
  </si>
  <si>
    <t>回</t>
    <rPh sb="0" eb="1">
      <t>カイ</t>
    </rPh>
    <phoneticPr fontId="39"/>
  </si>
  <si>
    <t>平均延訪問回数</t>
    <rPh sb="0" eb="2">
      <t>ヘイキン</t>
    </rPh>
    <rPh sb="2" eb="3">
      <t>ノ</t>
    </rPh>
    <rPh sb="3" eb="5">
      <t>ホウモン</t>
    </rPh>
    <rPh sb="5" eb="7">
      <t>カイスウ</t>
    </rPh>
    <phoneticPr fontId="39"/>
  </si>
  <si>
    <t>１月当たりの</t>
    <rPh sb="1" eb="2">
      <t>ツキ</t>
    </rPh>
    <rPh sb="2" eb="3">
      <t>ア</t>
    </rPh>
    <phoneticPr fontId="39"/>
  </si>
  <si>
    <t>→</t>
    <phoneticPr fontId="39"/>
  </si>
  <si>
    <t>延訪問回数が１００回以下</t>
    <phoneticPr fontId="39"/>
  </si>
  <si>
    <t>（２）介護予防訪問看護にかかるもの</t>
    <rPh sb="3" eb="5">
      <t>カイゴ</t>
    </rPh>
    <rPh sb="5" eb="7">
      <t>ヨボウ</t>
    </rPh>
    <rPh sb="7" eb="9">
      <t>ホウモン</t>
    </rPh>
    <rPh sb="9" eb="11">
      <t>カンゴ</t>
    </rPh>
    <phoneticPr fontId="39"/>
  </si>
  <si>
    <t>延訪問回数が５回以下</t>
    <phoneticPr fontId="39"/>
  </si>
  <si>
    <t>（標準様式1）</t>
    <rPh sb="1" eb="3">
      <t>ヒョウジュン</t>
    </rPh>
    <rPh sb="3" eb="5">
      <t>ヨウシキ</t>
    </rPh>
    <phoneticPr fontId="3"/>
  </si>
  <si>
    <t>従業者の勤務の体制及び勤務形態一覧表</t>
    <phoneticPr fontId="44"/>
  </si>
  <si>
    <t>サービス種別</t>
    <rPh sb="4" eb="6">
      <t>シュベツ</t>
    </rPh>
    <phoneticPr fontId="44"/>
  </si>
  <si>
    <t>(</t>
    <phoneticPr fontId="44"/>
  </si>
  <si>
    <t>訪問看護（訪問看護ステーション）</t>
    <rPh sb="0" eb="2">
      <t>ホウモン</t>
    </rPh>
    <rPh sb="2" eb="4">
      <t>カンゴ</t>
    </rPh>
    <rPh sb="5" eb="7">
      <t>ホウモン</t>
    </rPh>
    <rPh sb="7" eb="9">
      <t>カンゴ</t>
    </rPh>
    <phoneticPr fontId="44"/>
  </si>
  <si>
    <t>）</t>
    <phoneticPr fontId="44"/>
  </si>
  <si>
    <t>令和</t>
    <rPh sb="0" eb="2">
      <t>レイワ</t>
    </rPh>
    <phoneticPr fontId="44"/>
  </si>
  <si>
    <t>)</t>
    <phoneticPr fontId="44"/>
  </si>
  <si>
    <t>年</t>
    <rPh sb="0" eb="1">
      <t>ネン</t>
    </rPh>
    <phoneticPr fontId="44"/>
  </si>
  <si>
    <t>月</t>
    <rPh sb="0" eb="1">
      <t>ゲツ</t>
    </rPh>
    <phoneticPr fontId="44"/>
  </si>
  <si>
    <t>事業所名</t>
    <rPh sb="0" eb="3">
      <t>ジギョウショ</t>
    </rPh>
    <rPh sb="3" eb="4">
      <t>メイ</t>
    </rPh>
    <phoneticPr fontId="44"/>
  </si>
  <si>
    <t>(1)</t>
    <phoneticPr fontId="44"/>
  </si>
  <si>
    <t>４週</t>
  </si>
  <si>
    <t>(2)</t>
    <phoneticPr fontId="44"/>
  </si>
  <si>
    <t>予定</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</si>
  <si>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44"/>
  </si>
  <si>
    <t>時間/週</t>
    <rPh sb="0" eb="2">
      <t>ジカン</t>
    </rPh>
    <rPh sb="3" eb="4">
      <t>シュウ</t>
    </rPh>
    <phoneticPr fontId="44"/>
  </si>
  <si>
    <t>時間/月</t>
    <rPh sb="0" eb="2">
      <t>ジカン</t>
    </rPh>
    <rPh sb="3" eb="4">
      <t>ツキ</t>
    </rPh>
    <phoneticPr fontId="44"/>
  </si>
  <si>
    <t>当月の日数</t>
    <rPh sb="0" eb="2">
      <t>トウゲツ</t>
    </rPh>
    <rPh sb="3" eb="5">
      <t>ニッスウ</t>
    </rPh>
    <phoneticPr fontId="44"/>
  </si>
  <si>
    <t>日</t>
    <rPh sb="0" eb="1">
      <t>ニチ</t>
    </rPh>
    <phoneticPr fontId="44"/>
  </si>
  <si>
    <t>No</t>
    <phoneticPr fontId="44"/>
  </si>
  <si>
    <t>(4) 
職種</t>
    <phoneticPr fontId="3"/>
  </si>
  <si>
    <t>(5)
勤務
形態</t>
    <phoneticPr fontId="3"/>
  </si>
  <si>
    <t>(6)
資格</t>
    <rPh sb="4" eb="6">
      <t>シカク</t>
    </rPh>
    <phoneticPr fontId="44"/>
  </si>
  <si>
    <t>(7) 氏　名</t>
    <phoneticPr fontId="3"/>
  </si>
  <si>
    <t>(8)</t>
    <phoneticPr fontId="44"/>
  </si>
  <si>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</si>
  <si>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</si>
  <si>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1週目</t>
    <rPh sb="1" eb="2">
      <t>シュウ</t>
    </rPh>
    <rPh sb="2" eb="3">
      <t>メ</t>
    </rPh>
    <phoneticPr fontId="44"/>
  </si>
  <si>
    <t>2週目</t>
    <rPh sb="1" eb="2">
      <t>シュウ</t>
    </rPh>
    <rPh sb="2" eb="3">
      <t>メ</t>
    </rPh>
    <phoneticPr fontId="44"/>
  </si>
  <si>
    <t>3週目</t>
    <rPh sb="1" eb="2">
      <t>シュウ</t>
    </rPh>
    <rPh sb="2" eb="3">
      <t>メ</t>
    </rPh>
    <phoneticPr fontId="44"/>
  </si>
  <si>
    <t>4週目</t>
    <rPh sb="1" eb="2">
      <t>シュウ</t>
    </rPh>
    <rPh sb="2" eb="3">
      <t>メ</t>
    </rPh>
    <phoneticPr fontId="44"/>
  </si>
  <si>
    <t>5週目</t>
    <rPh sb="1" eb="2">
      <t>シュウ</t>
    </rPh>
    <rPh sb="2" eb="3">
      <t>メ</t>
    </rPh>
    <phoneticPr fontId="44"/>
  </si>
  <si>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44"/>
  </si>
  <si>
    <t>（勤務形態の記号）</t>
    <rPh sb="1" eb="3">
      <t>キンム</t>
    </rPh>
    <rPh sb="3" eb="5">
      <t>ケイタイ</t>
    </rPh>
    <rPh sb="6" eb="8">
      <t>キゴウ</t>
    </rPh>
    <phoneticPr fontId="44"/>
  </si>
  <si>
    <t>勤務形態</t>
    <rPh sb="0" eb="2">
      <t>キンム</t>
    </rPh>
    <rPh sb="2" eb="4">
      <t>ケイタイ</t>
    </rPh>
    <phoneticPr fontId="44"/>
  </si>
  <si>
    <t>勤務時間数合計</t>
    <rPh sb="0" eb="2">
      <t>キンム</t>
    </rPh>
    <rPh sb="2" eb="5">
      <t>ジカンスウ</t>
    </rPh>
    <rPh sb="5" eb="7">
      <t>ゴウケイ</t>
    </rPh>
    <phoneticPr fontId="44"/>
  </si>
  <si>
    <t>常勤換算の対象時間数</t>
    <rPh sb="0" eb="2">
      <t>ジョウキン</t>
    </rPh>
    <rPh sb="2" eb="4">
      <t>カンサン</t>
    </rPh>
    <rPh sb="5" eb="7">
      <t>タイショウ</t>
    </rPh>
    <rPh sb="7" eb="9">
      <t>ジカン</t>
    </rPh>
    <rPh sb="9" eb="10">
      <t>スウ</t>
    </rPh>
    <phoneticPr fontId="44"/>
  </si>
  <si>
    <t>常勤換算方法対象外の</t>
    <rPh sb="0" eb="2">
      <t>ジョウキン</t>
    </rPh>
    <rPh sb="2" eb="4">
      <t>カンサン</t>
    </rPh>
    <rPh sb="4" eb="6">
      <t>ホウホウ</t>
    </rPh>
    <rPh sb="6" eb="9">
      <t>タイショウガイ</t>
    </rPh>
    <phoneticPr fontId="44"/>
  </si>
  <si>
    <t>記号</t>
    <rPh sb="0" eb="2">
      <t>キゴウ</t>
    </rPh>
    <phoneticPr fontId="44"/>
  </si>
  <si>
    <t>区分</t>
    <rPh sb="0" eb="2">
      <t>クブン</t>
    </rPh>
    <phoneticPr fontId="44"/>
  </si>
  <si>
    <t>当月合計</t>
    <rPh sb="0" eb="2">
      <t>トウゲツ</t>
    </rPh>
    <rPh sb="2" eb="4">
      <t>ゴウケイ</t>
    </rPh>
    <phoneticPr fontId="44"/>
  </si>
  <si>
    <t>週平均</t>
    <rPh sb="0" eb="3">
      <t>シュウヘイキン</t>
    </rPh>
    <phoneticPr fontId="44"/>
  </si>
  <si>
    <t>常勤の従業者の人数</t>
    <rPh sb="0" eb="2">
      <t>ジョウキン</t>
    </rPh>
    <rPh sb="3" eb="6">
      <t>ジュウギョウシャ</t>
    </rPh>
    <rPh sb="7" eb="9">
      <t>ニンズウ</t>
    </rPh>
    <phoneticPr fontId="44"/>
  </si>
  <si>
    <t>A</t>
    <phoneticPr fontId="44"/>
  </si>
  <si>
    <t>常勤で専従</t>
    <rPh sb="0" eb="2">
      <t>ジョウキン</t>
    </rPh>
    <rPh sb="3" eb="5">
      <t>センジュウ</t>
    </rPh>
    <phoneticPr fontId="44"/>
  </si>
  <si>
    <t>B</t>
    <phoneticPr fontId="44"/>
  </si>
  <si>
    <t>常勤で兼務</t>
    <rPh sb="0" eb="2">
      <t>ジョウキン</t>
    </rPh>
    <rPh sb="3" eb="5">
      <t>ケンム</t>
    </rPh>
    <phoneticPr fontId="44"/>
  </si>
  <si>
    <t>C</t>
    <phoneticPr fontId="44"/>
  </si>
  <si>
    <t>非常勤で専従</t>
    <rPh sb="0" eb="3">
      <t>ヒジョウキン</t>
    </rPh>
    <rPh sb="4" eb="6">
      <t>センジュウ</t>
    </rPh>
    <phoneticPr fontId="44"/>
  </si>
  <si>
    <t>-</t>
    <phoneticPr fontId="44"/>
  </si>
  <si>
    <t>D</t>
    <phoneticPr fontId="44"/>
  </si>
  <si>
    <t>非常勤で兼務</t>
    <rPh sb="0" eb="3">
      <t>ヒジョウキン</t>
    </rPh>
    <rPh sb="4" eb="6">
      <t>ケンム</t>
    </rPh>
    <phoneticPr fontId="44"/>
  </si>
  <si>
    <t>合計</t>
    <rPh sb="0" eb="2">
      <t>ゴウケイ</t>
    </rPh>
    <phoneticPr fontId="44"/>
  </si>
  <si>
    <t>■ 常勤換算方法による人数</t>
    <rPh sb="2" eb="4">
      <t>ジョウキン</t>
    </rPh>
    <rPh sb="4" eb="6">
      <t>カンサン</t>
    </rPh>
    <rPh sb="6" eb="8">
      <t>ホウホウ</t>
    </rPh>
    <rPh sb="11" eb="13">
      <t>ニンズウ</t>
    </rPh>
    <phoneticPr fontId="44"/>
  </si>
  <si>
    <t>基準：</t>
    <rPh sb="0" eb="2">
      <t>キジュン</t>
    </rPh>
    <phoneticPr fontId="44"/>
  </si>
  <si>
    <t>週</t>
  </si>
  <si>
    <t>常勤換算の</t>
    <rPh sb="0" eb="2">
      <t>ジョウキン</t>
    </rPh>
    <rPh sb="2" eb="4">
      <t>カンサン</t>
    </rPh>
    <phoneticPr fontId="44"/>
  </si>
  <si>
    <t>常勤の従業者が</t>
    <rPh sb="0" eb="2">
      <t>ジョウキン</t>
    </rPh>
    <rPh sb="3" eb="6">
      <t>ジュウギョウシャ</t>
    </rPh>
    <phoneticPr fontId="44"/>
  </si>
  <si>
    <t>常勤換算後の人数</t>
    <rPh sb="0" eb="2">
      <t>ジョウキン</t>
    </rPh>
    <rPh sb="2" eb="4">
      <t>カンサン</t>
    </rPh>
    <rPh sb="4" eb="5">
      <t>ゴ</t>
    </rPh>
    <rPh sb="6" eb="8">
      <t>ニンズウ</t>
    </rPh>
    <phoneticPr fontId="44"/>
  </si>
  <si>
    <t>÷</t>
    <phoneticPr fontId="44"/>
  </si>
  <si>
    <t>＝</t>
    <phoneticPr fontId="44"/>
  </si>
  <si>
    <t>（小数点第2位以下切り捨て）</t>
    <rPh sb="1" eb="4">
      <t>ショウスウテン</t>
    </rPh>
    <rPh sb="4" eb="5">
      <t>ダイ</t>
    </rPh>
    <rPh sb="6" eb="7">
      <t>イ</t>
    </rPh>
    <rPh sb="7" eb="9">
      <t>イカ</t>
    </rPh>
    <rPh sb="9" eb="10">
      <t>キ</t>
    </rPh>
    <rPh sb="11" eb="12">
      <t>ス</t>
    </rPh>
    <phoneticPr fontId="44"/>
  </si>
  <si>
    <t>■ 看護職員の常勤換算方法による人数</t>
    <rPh sb="2" eb="4">
      <t>カンゴ</t>
    </rPh>
    <rPh sb="4" eb="6">
      <t>ショクイン</t>
    </rPh>
    <rPh sb="7" eb="9">
      <t>ジョウキン</t>
    </rPh>
    <rPh sb="9" eb="11">
      <t>カンサン</t>
    </rPh>
    <rPh sb="11" eb="13">
      <t>ホウホウ</t>
    </rPh>
    <rPh sb="16" eb="18">
      <t>ニンズウ</t>
    </rPh>
    <phoneticPr fontId="44"/>
  </si>
  <si>
    <t>常勤の従業者の人数</t>
  </si>
  <si>
    <t>常勤換算方法による人数</t>
    <rPh sb="0" eb="2">
      <t>ジョウキン</t>
    </rPh>
    <rPh sb="2" eb="4">
      <t>カンサン</t>
    </rPh>
    <rPh sb="4" eb="6">
      <t>ホウホウ</t>
    </rPh>
    <rPh sb="9" eb="11">
      <t>ニンズウ</t>
    </rPh>
    <phoneticPr fontId="44"/>
  </si>
  <si>
    <t>＋</t>
    <phoneticPr fontId="44"/>
  </si>
  <si>
    <t>○○○○</t>
    <phoneticPr fontId="44"/>
  </si>
  <si>
    <t>管理者</t>
    <rPh sb="0" eb="3">
      <t>カンリシャ</t>
    </rPh>
    <phoneticPr fontId="44"/>
  </si>
  <si>
    <t>A</t>
  </si>
  <si>
    <t>保健師</t>
    <rPh sb="0" eb="3">
      <t>ホケンシ</t>
    </rPh>
    <phoneticPr fontId="44"/>
  </si>
  <si>
    <t>厚労　太郎</t>
    <rPh sb="0" eb="2">
      <t>コウロウ</t>
    </rPh>
    <rPh sb="3" eb="5">
      <t>タロウ</t>
    </rPh>
    <phoneticPr fontId="44"/>
  </si>
  <si>
    <t>看護職員</t>
    <rPh sb="0" eb="2">
      <t>カンゴ</t>
    </rPh>
    <rPh sb="2" eb="4">
      <t>ショクイン</t>
    </rPh>
    <phoneticPr fontId="44"/>
  </si>
  <si>
    <t>看護師</t>
    <rPh sb="0" eb="3">
      <t>カンゴシ</t>
    </rPh>
    <phoneticPr fontId="44"/>
  </si>
  <si>
    <t>○○　A郞</t>
    <rPh sb="4" eb="5">
      <t>ロウ</t>
    </rPh>
    <phoneticPr fontId="44"/>
  </si>
  <si>
    <t>○○　B子</t>
    <rPh sb="4" eb="5">
      <t>コ</t>
    </rPh>
    <phoneticPr fontId="44"/>
  </si>
  <si>
    <t>D</t>
  </si>
  <si>
    <t>准看護師</t>
    <rPh sb="0" eb="4">
      <t>ジュンカンゴシ</t>
    </rPh>
    <phoneticPr fontId="44"/>
  </si>
  <si>
    <t>○○　C子</t>
    <rPh sb="4" eb="5">
      <t>コ</t>
    </rPh>
    <phoneticPr fontId="44"/>
  </si>
  <si>
    <t>理学療法士</t>
    <rPh sb="0" eb="2">
      <t>リガク</t>
    </rPh>
    <rPh sb="2" eb="5">
      <t>リョウホウシ</t>
    </rPh>
    <phoneticPr fontId="44"/>
  </si>
  <si>
    <t>○○　D子</t>
    <rPh sb="4" eb="5">
      <t>コ</t>
    </rPh>
    <phoneticPr fontId="44"/>
  </si>
  <si>
    <t>≪提出不要≫</t>
    <rPh sb="1" eb="3">
      <t>テイシュツ</t>
    </rPh>
    <rPh sb="3" eb="5">
      <t>フヨウ</t>
    </rPh>
    <phoneticPr fontId="44"/>
  </si>
  <si>
    <t>従業者の勤務の体制及び勤務形態一覧表　記入方法　（訪問看護）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カンゴ</t>
    </rPh>
    <phoneticPr fontId="3"/>
  </si>
  <si>
    <t>・・・直接入力する必要がある箇所です。</t>
    <rPh sb="3" eb="5">
      <t>チョクセツ</t>
    </rPh>
    <rPh sb="5" eb="7">
      <t>ニュウリョク</t>
    </rPh>
    <rPh sb="9" eb="11">
      <t>ヒツヨウ</t>
    </rPh>
    <rPh sb="14" eb="16">
      <t>カショ</t>
    </rPh>
    <phoneticPr fontId="44"/>
  </si>
  <si>
    <t>下記の記入方法に従って、入力してください。</t>
    <rPh sb="0" eb="2">
      <t>カキ</t>
    </rPh>
    <rPh sb="3" eb="5">
      <t>キニュウ</t>
    </rPh>
    <rPh sb="5" eb="7">
      <t>ホウホウ</t>
    </rPh>
    <rPh sb="8" eb="9">
      <t>シタガ</t>
    </rPh>
    <rPh sb="12" eb="14">
      <t>ニュウリョク</t>
    </rPh>
    <phoneticPr fontId="44"/>
  </si>
  <si>
    <t>・・・プルダウンから選択して入力する必要がある箇所です。</t>
    <rPh sb="10" eb="12">
      <t>センタク</t>
    </rPh>
    <rPh sb="14" eb="16">
      <t>ニュウリョク</t>
    </rPh>
    <rPh sb="18" eb="20">
      <t>ヒツヨウ</t>
    </rPh>
    <rPh sb="23" eb="25">
      <t>カショ</t>
    </rPh>
    <phoneticPr fontId="44"/>
  </si>
  <si>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44"/>
  </si>
  <si>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44"/>
  </si>
  <si>
    <t>　(1) 「４週」・「暦月」のいずれかを選択してください。</t>
    <rPh sb="7" eb="8">
      <t>シュウ</t>
    </rPh>
    <rPh sb="11" eb="12">
      <t>レキ</t>
    </rPh>
    <rPh sb="12" eb="13">
      <t>ツキ</t>
    </rPh>
    <rPh sb="20" eb="22">
      <t>センタク</t>
    </rPh>
    <phoneticPr fontId="44"/>
  </si>
  <si>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44"/>
  </si>
  <si>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44"/>
  </si>
  <si>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44"/>
  </si>
  <si>
    <t xml:space="preserve"> 　　 記入の順序は、職種ごとにまとめてください。</t>
    <rPh sb="4" eb="6">
      <t>キニュウ</t>
    </rPh>
    <rPh sb="7" eb="9">
      <t>ジュンジョ</t>
    </rPh>
    <rPh sb="11" eb="13">
      <t>ショクシュ</t>
    </rPh>
    <phoneticPr fontId="44"/>
  </si>
  <si>
    <t>職種名</t>
    <rPh sb="0" eb="2">
      <t>ショクシュ</t>
    </rPh>
    <rPh sb="2" eb="3">
      <t>メイ</t>
    </rPh>
    <phoneticPr fontId="44"/>
  </si>
  <si>
    <t>作業療法士</t>
    <rPh sb="0" eb="2">
      <t>サギョウ</t>
    </rPh>
    <rPh sb="2" eb="5">
      <t>リョウホウシ</t>
    </rPh>
    <phoneticPr fontId="44"/>
  </si>
  <si>
    <t>言語聴覚士</t>
    <rPh sb="0" eb="2">
      <t>ゲンゴ</t>
    </rPh>
    <rPh sb="2" eb="5">
      <t>チョウカクシ</t>
    </rPh>
    <phoneticPr fontId="44"/>
  </si>
  <si>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</si>
  <si>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44"/>
  </si>
  <si>
    <t>（注）常勤・非常勤の区分について</t>
    <rPh sb="1" eb="2">
      <t>チュウ</t>
    </rPh>
    <rPh sb="3" eb="5">
      <t>ジョウキン</t>
    </rPh>
    <rPh sb="6" eb="9">
      <t>ヒジョウキン</t>
    </rPh>
    <rPh sb="10" eb="12">
      <t>クブン</t>
    </rPh>
    <phoneticPr fontId="44"/>
  </si>
  <si>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44"/>
  </si>
  <si>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44"/>
  </si>
  <si>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44"/>
  </si>
  <si>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44"/>
  </si>
  <si>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44"/>
  </si>
  <si>
    <t>　(7) 従業者の氏名を記入してください。</t>
    <rPh sb="5" eb="8">
      <t>ジュウギョウシャ</t>
    </rPh>
    <rPh sb="9" eb="11">
      <t>シメイ</t>
    </rPh>
    <rPh sb="12" eb="14">
      <t>キニュウ</t>
    </rPh>
    <phoneticPr fontId="44"/>
  </si>
  <si>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44"/>
  </si>
  <si>
    <t>　　  ※ 指定基準の確認に際しては、４週分の入力で差し支えありません。</t>
    <phoneticPr fontId="44"/>
  </si>
  <si>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44"/>
  </si>
  <si>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44"/>
  </si>
  <si>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44"/>
  </si>
  <si>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44"/>
  </si>
  <si>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44"/>
  </si>
  <si>
    <t>　　　 その他、特記事項欄としてもご活用ください。</t>
    <rPh sb="6" eb="7">
      <t>タ</t>
    </rPh>
    <rPh sb="8" eb="10">
      <t>トッキ</t>
    </rPh>
    <rPh sb="10" eb="12">
      <t>ジコウ</t>
    </rPh>
    <rPh sb="12" eb="13">
      <t>ラン</t>
    </rPh>
    <rPh sb="18" eb="20">
      <t>カツヨウ</t>
    </rPh>
    <phoneticPr fontId="3"/>
  </si>
  <si>
    <t>　(12)【任意入力】 看護職員について、各欄に該当する数字を入力し、常勤換算後の人数を算出してください。</t>
    <rPh sb="6" eb="8">
      <t>ニンイ</t>
    </rPh>
    <rPh sb="8" eb="10">
      <t>ニュウリョク</t>
    </rPh>
    <rPh sb="12" eb="14">
      <t>カンゴ</t>
    </rPh>
    <rPh sb="14" eb="16">
      <t>ショクイン</t>
    </rPh>
    <rPh sb="21" eb="22">
      <t>カク</t>
    </rPh>
    <rPh sb="22" eb="23">
      <t>ラン</t>
    </rPh>
    <rPh sb="24" eb="26">
      <t>ガイトウ</t>
    </rPh>
    <rPh sb="28" eb="30">
      <t>スウジ</t>
    </rPh>
    <rPh sb="31" eb="33">
      <t>ニュウリョク</t>
    </rPh>
    <rPh sb="35" eb="37">
      <t>ジョウキン</t>
    </rPh>
    <rPh sb="37" eb="39">
      <t>カンサン</t>
    </rPh>
    <rPh sb="39" eb="40">
      <t>ゴ</t>
    </rPh>
    <rPh sb="41" eb="43">
      <t>ニンズウ</t>
    </rPh>
    <rPh sb="44" eb="46">
      <t>サンシュツ</t>
    </rPh>
    <phoneticPr fontId="44"/>
  </si>
  <si>
    <t>　　　　○ 常勤換算方法とは、非常勤の従業者について「事業所の従業者の勤務延時間数を当該事業所において常勤の従業者が勤務すべき時間数で除することにより、</t>
    <phoneticPr fontId="44"/>
  </si>
  <si>
    <t>　　　　　常勤の従業者の員数に換算する方法」であるため、常勤の従業者については常勤換算方法によらず、実人数で計算する。</t>
    <phoneticPr fontId="44"/>
  </si>
  <si>
    <r>
      <t>　　　　　したがって、勤務形態「</t>
    </r>
    <r>
      <rPr>
        <sz val="11"/>
        <color rgb="FF000000"/>
        <rFont val="Calibri"/>
        <family val="2"/>
      </rPr>
      <t>A</t>
    </r>
    <r>
      <rPr>
        <sz val="11"/>
        <color rgb="FF000000"/>
        <rFont val="ＭＳ Ｐゴシック"/>
        <family val="3"/>
        <charset val="128"/>
        <scheme val="minor"/>
      </rPr>
      <t>：常勤で専従」及び「</t>
    </r>
    <r>
      <rPr>
        <sz val="11"/>
        <color rgb="FF000000"/>
        <rFont val="Calibri"/>
        <family val="2"/>
      </rPr>
      <t>B</t>
    </r>
    <r>
      <rPr>
        <sz val="11"/>
        <color rgb="FF000000"/>
        <rFont val="ＭＳ Ｐゴシック"/>
        <family val="3"/>
        <charset val="128"/>
        <scheme val="minor"/>
      </rPr>
      <t>：常勤で兼務」については、実態に応じて「常勤換算の対象時間数」及び「常勤換算方法対象外の常勤の従業者の人数」を確認し、</t>
    </r>
    <phoneticPr fontId="44"/>
  </si>
  <si>
    <t>　　　　　手入力すること。</t>
    <phoneticPr fontId="44"/>
  </si>
  <si>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44"/>
  </si>
  <si>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44"/>
  </si>
  <si>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44"/>
  </si>
  <si>
    <t>１．サービス種別</t>
    <rPh sb="6" eb="8">
      <t>シュベツ</t>
    </rPh>
    <phoneticPr fontId="44"/>
  </si>
  <si>
    <t>サービス種別名</t>
    <rPh sb="4" eb="6">
      <t>シュベツ</t>
    </rPh>
    <rPh sb="6" eb="7">
      <t>メイ</t>
    </rPh>
    <phoneticPr fontId="44"/>
  </si>
  <si>
    <t>訪問看護（病院・診療所）</t>
    <rPh sb="0" eb="2">
      <t>ホウモン</t>
    </rPh>
    <rPh sb="2" eb="4">
      <t>カンゴ</t>
    </rPh>
    <rPh sb="5" eb="7">
      <t>ビョウイン</t>
    </rPh>
    <rPh sb="8" eb="11">
      <t>シンリョウジョ</t>
    </rPh>
    <phoneticPr fontId="44"/>
  </si>
  <si>
    <t>介護予防訪問看護（訪問看護ステーション）</t>
    <rPh sb="0" eb="2">
      <t>カイゴ</t>
    </rPh>
    <rPh sb="2" eb="4">
      <t>ヨボウ</t>
    </rPh>
    <rPh sb="4" eb="6">
      <t>ホウモン</t>
    </rPh>
    <rPh sb="6" eb="8">
      <t>カンゴ</t>
    </rPh>
    <rPh sb="9" eb="11">
      <t>ホウモン</t>
    </rPh>
    <rPh sb="11" eb="13">
      <t>カンゴ</t>
    </rPh>
    <phoneticPr fontId="44"/>
  </si>
  <si>
    <t>介護予防訪問看護（病院・診療所）</t>
    <rPh sb="0" eb="2">
      <t>カイゴ</t>
    </rPh>
    <rPh sb="2" eb="4">
      <t>ヨボウ</t>
    </rPh>
    <rPh sb="4" eb="6">
      <t>ホウモン</t>
    </rPh>
    <rPh sb="6" eb="8">
      <t>カンゴ</t>
    </rPh>
    <rPh sb="9" eb="11">
      <t>ビョウイン</t>
    </rPh>
    <rPh sb="12" eb="15">
      <t>シンリョウジョ</t>
    </rPh>
    <phoneticPr fontId="44"/>
  </si>
  <si>
    <t>訪問看護・介護予防訪問看護（訪問看護ステーション）</t>
    <rPh sb="0" eb="2">
      <t>ホウモン</t>
    </rPh>
    <rPh sb="2" eb="4">
      <t>カンゴ</t>
    </rPh>
    <rPh sb="5" eb="7">
      <t>カイゴ</t>
    </rPh>
    <rPh sb="7" eb="9">
      <t>ヨボウ</t>
    </rPh>
    <rPh sb="9" eb="11">
      <t>ホウモン</t>
    </rPh>
    <rPh sb="11" eb="13">
      <t>カンゴ</t>
    </rPh>
    <rPh sb="14" eb="16">
      <t>ホウモン</t>
    </rPh>
    <rPh sb="16" eb="18">
      <t>カンゴ</t>
    </rPh>
    <phoneticPr fontId="44"/>
  </si>
  <si>
    <t>訪問看護・介護予防訪問看護（病院・診療所）</t>
    <rPh sb="0" eb="2">
      <t>ホウモン</t>
    </rPh>
    <rPh sb="2" eb="4">
      <t>カンゴ</t>
    </rPh>
    <rPh sb="5" eb="7">
      <t>カイゴ</t>
    </rPh>
    <rPh sb="7" eb="9">
      <t>ヨボウ</t>
    </rPh>
    <rPh sb="9" eb="11">
      <t>ホウモン</t>
    </rPh>
    <rPh sb="11" eb="13">
      <t>カンゴ</t>
    </rPh>
    <rPh sb="14" eb="16">
      <t>ビョウイン</t>
    </rPh>
    <rPh sb="17" eb="20">
      <t>シンリョウジョ</t>
    </rPh>
    <phoneticPr fontId="44"/>
  </si>
  <si>
    <t>２．職種名・資格名称</t>
    <rPh sb="2" eb="4">
      <t>ショクシュ</t>
    </rPh>
    <rPh sb="4" eb="5">
      <t>メイ</t>
    </rPh>
    <rPh sb="6" eb="8">
      <t>シカク</t>
    </rPh>
    <rPh sb="8" eb="10">
      <t>メイショウ</t>
    </rPh>
    <phoneticPr fontId="44"/>
  </si>
  <si>
    <t>ー</t>
    <phoneticPr fontId="44"/>
  </si>
  <si>
    <t>資格</t>
    <rPh sb="0" eb="2">
      <t>シカク</t>
    </rPh>
    <phoneticPr fontId="44"/>
  </si>
  <si>
    <t>ー</t>
  </si>
  <si>
    <t>【自治体の皆様へ】</t>
    <rPh sb="1" eb="4">
      <t>ジチタイ</t>
    </rPh>
    <rPh sb="5" eb="7">
      <t>ミナサマ</t>
    </rPh>
    <phoneticPr fontId="44"/>
  </si>
  <si>
    <t>※ INDIRECT関数使用のため、以下のとおりセルに「名前の定義」をしています。</t>
    <rPh sb="10" eb="12">
      <t>カンスウ</t>
    </rPh>
    <rPh sb="12" eb="14">
      <t>シヨウ</t>
    </rPh>
    <rPh sb="18" eb="20">
      <t>イカ</t>
    </rPh>
    <rPh sb="28" eb="30">
      <t>ナマエ</t>
    </rPh>
    <rPh sb="31" eb="33">
      <t>テイギ</t>
    </rPh>
    <phoneticPr fontId="44"/>
  </si>
  <si>
    <t>　15行目・・・「職種」</t>
    <rPh sb="3" eb="5">
      <t>ギョウメ</t>
    </rPh>
    <rPh sb="9" eb="11">
      <t>ショクシュ</t>
    </rPh>
    <phoneticPr fontId="44"/>
  </si>
  <si>
    <t>　C列・・・「管理者」</t>
    <rPh sb="2" eb="3">
      <t>レツ</t>
    </rPh>
    <rPh sb="7" eb="10">
      <t>カンリシャ</t>
    </rPh>
    <phoneticPr fontId="44"/>
  </si>
  <si>
    <t>　D列・・・「看護職員」</t>
    <rPh sb="2" eb="3">
      <t>レツ</t>
    </rPh>
    <rPh sb="7" eb="9">
      <t>カンゴ</t>
    </rPh>
    <rPh sb="9" eb="11">
      <t>ショクイン</t>
    </rPh>
    <phoneticPr fontId="44"/>
  </si>
  <si>
    <t>　E列・・・「理学療法士」</t>
    <rPh sb="2" eb="3">
      <t>レツ</t>
    </rPh>
    <rPh sb="7" eb="9">
      <t>リガク</t>
    </rPh>
    <rPh sb="9" eb="12">
      <t>リョウホウシ</t>
    </rPh>
    <phoneticPr fontId="44"/>
  </si>
  <si>
    <t>　F列・・・「作業療法士」</t>
    <rPh sb="2" eb="3">
      <t>レツ</t>
    </rPh>
    <rPh sb="7" eb="9">
      <t>サギョウ</t>
    </rPh>
    <rPh sb="9" eb="12">
      <t>リョウホウシ</t>
    </rPh>
    <phoneticPr fontId="44"/>
  </si>
  <si>
    <t>　G列・・・「言語聴覚士」</t>
    <rPh sb="2" eb="3">
      <t>レツ</t>
    </rPh>
    <rPh sb="7" eb="9">
      <t>ゲンゴ</t>
    </rPh>
    <rPh sb="9" eb="12">
      <t>チョウカクシ</t>
    </rPh>
    <phoneticPr fontId="44"/>
  </si>
  <si>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44"/>
  </si>
  <si>
    <t>　行が足りない場合は、適宜追加してください。</t>
    <rPh sb="1" eb="2">
      <t>ギョウ</t>
    </rPh>
    <rPh sb="3" eb="4">
      <t>タ</t>
    </rPh>
    <rPh sb="7" eb="9">
      <t>バアイ</t>
    </rPh>
    <rPh sb="11" eb="13">
      <t>テキギ</t>
    </rPh>
    <rPh sb="13" eb="15">
      <t>ツイカ</t>
    </rPh>
    <phoneticPr fontId="44"/>
  </si>
  <si>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44"/>
  </si>
  <si>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44"/>
  </si>
  <si>
    <t>　・「数式」タブ　⇒　「名前の定義」を選択</t>
    <rPh sb="3" eb="5">
      <t>スウシキ</t>
    </rPh>
    <rPh sb="12" eb="14">
      <t>ナマエ</t>
    </rPh>
    <rPh sb="15" eb="17">
      <t>テイギ</t>
    </rPh>
    <rPh sb="19" eb="21">
      <t>センタク</t>
    </rPh>
    <phoneticPr fontId="44"/>
  </si>
  <si>
    <t>　・「名前」に職種名を入力</t>
    <rPh sb="3" eb="5">
      <t>ナマエ</t>
    </rPh>
    <rPh sb="7" eb="9">
      <t>ショクシュ</t>
    </rPh>
    <rPh sb="9" eb="10">
      <t>メイ</t>
    </rPh>
    <rPh sb="11" eb="13">
      <t>ニュウリョク</t>
    </rPh>
    <phoneticPr fontId="44"/>
  </si>
  <si>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44"/>
  </si>
  <si>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44"/>
  </si>
  <si>
    <t>（別紙●）</t>
    <rPh sb="1" eb="3">
      <t>ベッシ</t>
    </rPh>
    <phoneticPr fontId="3"/>
  </si>
  <si>
    <t>受付番号</t>
    <phoneticPr fontId="3"/>
  </si>
  <si>
    <t>介護給付費算定に係る体制等に関する進達書＜基準該当事業者用＞</t>
    <rPh sb="17" eb="19">
      <t>シンタツ</t>
    </rPh>
    <rPh sb="21" eb="23">
      <t>キジュン</t>
    </rPh>
    <rPh sb="23" eb="25">
      <t>ガイトウ</t>
    </rPh>
    <rPh sb="25" eb="28">
      <t>ジギョウシャ</t>
    </rPh>
    <phoneticPr fontId="3"/>
  </si>
  <si>
    <t>平成</t>
    <rPh sb="0" eb="2">
      <t>ヘイセイ</t>
    </rPh>
    <phoneticPr fontId="3"/>
  </si>
  <si>
    <t>日</t>
    <rPh sb="0" eb="1">
      <t>ヒ</t>
    </rPh>
    <phoneticPr fontId="3"/>
  </si>
  <si>
    <t>　　知事　　殿</t>
    <phoneticPr fontId="3"/>
  </si>
  <si>
    <t>市町村長名</t>
    <rPh sb="0" eb="3">
      <t>シチョウソン</t>
    </rPh>
    <rPh sb="3" eb="4">
      <t>チョウ</t>
    </rPh>
    <rPh sb="4" eb="5">
      <t>メイ</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</si>
  <si>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</si>
  <si>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　出　者</t>
    <phoneticPr fontId="3"/>
  </si>
  <si>
    <t>フリガナ</t>
  </si>
  <si>
    <t>名　　称</t>
    <phoneticPr fontId="3"/>
  </si>
  <si>
    <t>主たる事務所の所在地</t>
  </si>
  <si>
    <t>　(郵便番号　　―　　　)</t>
    <phoneticPr fontId="3"/>
  </si>
  <si>
    <t>　　　　　県　　　　郡市</t>
    <phoneticPr fontId="3"/>
  </si>
  <si>
    <t>　(ビルの名称等)</t>
    <phoneticPr fontId="3"/>
  </si>
  <si>
    <t>連 絡 先</t>
    <phoneticPr fontId="3"/>
  </si>
  <si>
    <t>法人である場合その種別</t>
    <rPh sb="5" eb="7">
      <t>バアイ</t>
    </rPh>
    <phoneticPr fontId="3"/>
  </si>
  <si>
    <t>法人所轄庁</t>
  </si>
  <si>
    <t>事業所の状況</t>
    <phoneticPr fontId="3"/>
  </si>
  <si>
    <t>主たる事業所の所在地</t>
    <rPh sb="3" eb="6">
      <t>ジギョウショ</t>
    </rPh>
    <phoneticPr fontId="3"/>
  </si>
  <si>
    <t>主たる事業所の所在地以外の場所で一部実施する場合の出張所等の所在地</t>
  </si>
  <si>
    <t>届出を行う事業所の状況</t>
    <rPh sb="9" eb="11">
      <t>ジョウキョウ</t>
    </rPh>
    <phoneticPr fontId="3"/>
  </si>
  <si>
    <t>同一所在地において行う　　　　　　　　　　　　　　　事業等の種類</t>
    <phoneticPr fontId="3"/>
  </si>
  <si>
    <t>実施事業</t>
  </si>
  <si>
    <t>登録年</t>
    <rPh sb="0" eb="2">
      <t>トウロク</t>
    </rPh>
    <rPh sb="2" eb="3">
      <t>ネン</t>
    </rPh>
    <phoneticPr fontId="3"/>
  </si>
  <si>
    <t>異動等の区分</t>
  </si>
  <si>
    <t>異動（予定）</t>
    <phoneticPr fontId="3"/>
  </si>
  <si>
    <t>異動項目</t>
    <phoneticPr fontId="3"/>
  </si>
  <si>
    <t>市町村が定める率</t>
    <rPh sb="0" eb="3">
      <t>シチョウソン</t>
    </rPh>
    <rPh sb="4" eb="5">
      <t>サダ</t>
    </rPh>
    <rPh sb="7" eb="8">
      <t>リツ</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</si>
  <si>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</si>
  <si>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</si>
  <si>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</si>
  <si>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</si>
  <si>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訪問介護</t>
  </si>
  <si>
    <t xml:space="preserve"> 1新規　2変更　3終了</t>
    <phoneticPr fontId="3"/>
  </si>
  <si>
    <t>訪問入浴介護</t>
  </si>
  <si>
    <t>通所介護</t>
  </si>
  <si>
    <t>短期入所生活介護</t>
  </si>
  <si>
    <t>福祉用具貸与</t>
  </si>
  <si>
    <t>居宅介護支援</t>
    <rPh sb="0" eb="2">
      <t>キョタク</t>
    </rPh>
    <rPh sb="2" eb="4">
      <t>カイゴ</t>
    </rPh>
    <rPh sb="4" eb="6">
      <t>シエン</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</si>
  <si>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</si>
  <si>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</si>
  <si>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</si>
  <si>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</si>
  <si>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</si>
  <si>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</si>
  <si>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</si>
  <si>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</si>
  <si>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</si>
  <si>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</si>
  <si>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</si>
  <si>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</si>
  <si>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</si>
  <si>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</si>
  <si>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</si>
  <si>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</si>
  <si>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</si>
  <si>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</si>
  <si>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</si>
  <si>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</si>
  <si>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「異動等の区分」欄には、今回届出を行う事業所について該当する数字に「〇」を記入してください。</t>
    <phoneticPr fontId="3"/>
  </si>
  <si>
    <t>　　6　「異動項目」欄には、(別紙1，1－2)「介護給付費算定に係る体制等状況一覧表」に掲げる項目を記載してください。</t>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</si>
  <si>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</si>
  <si>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　　8　「特記事項」欄には、異動の状況について具体的に記載してください。</t>
    <phoneticPr fontId="3"/>
  </si>
  <si>
    <t>　　9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</si>
  <si>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</si>
  <si>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</si>
  <si>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</si>
  <si>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</si>
  <si>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</si>
  <si>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</si>
  <si>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</si>
  <si>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</si>
  <si>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</si>
  <si>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３か月間の平均で届出を行った場合は、届出月以降においても直近３か月間の職員の割合につき、毎月継続的に</t>
    <phoneticPr fontId="3"/>
  </si>
  <si>
    <t>所定の割合を維持する必要がある。その割合については、毎月記録するとともに、所定の割合を下回った場合には、</t>
    <phoneticPr fontId="3"/>
  </si>
  <si>
    <t>加算の取り下げを行うこと。</t>
    <phoneticPr fontId="3"/>
  </si>
  <si>
    <t>　勤続年数の算定に当たっては、当該事業所の勤続年数に加え、同一法人の経営する他の介護サービス事業所、</t>
    <phoneticPr fontId="3"/>
  </si>
  <si>
    <t>病院、社会福祉施設等においてサービスを利用者に直接提供する職員として勤務した年数を含めることができる。</t>
    <phoneticPr fontId="3"/>
  </si>
  <si>
    <t>訪問看護事業所における定期巡回・随時対応型訪問介護看護連携に係る届出書＜別紙１５＞</t>
    <rPh sb="0" eb="2">
      <t>ホウモン</t>
    </rPh>
    <rPh sb="2" eb="4">
      <t>カンゴ</t>
    </rPh>
    <rPh sb="4" eb="7">
      <t>ジギョウショ</t>
    </rPh>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カカワ</t>
    </rPh>
    <rPh sb="32" eb="35">
      <t>トドケデショ</t>
    </rPh>
    <rPh sb="36" eb="38">
      <t>ベッシ</t>
    </rPh>
    <phoneticPr fontId="3"/>
  </si>
  <si>
    <t>施設等の区分
＊介護サービスのみ</t>
    <rPh sb="0" eb="2">
      <t>シセツ</t>
    </rPh>
    <rPh sb="2" eb="3">
      <t>トウ</t>
    </rPh>
    <rPh sb="4" eb="6">
      <t>クブン</t>
    </rPh>
    <phoneticPr fontId="3"/>
  </si>
  <si>
    <t>緊急時（介護予防）訪問看護加算
＊届出の受理日から算定可</t>
    <rPh sb="0" eb="3">
      <t>キンキュウジ</t>
    </rPh>
    <rPh sb="4" eb="6">
      <t>カイゴ</t>
    </rPh>
    <rPh sb="6" eb="8">
      <t>ヨボウ</t>
    </rPh>
    <rPh sb="9" eb="11">
      <t>ホウモン</t>
    </rPh>
    <rPh sb="11" eb="13">
      <t>カンゴ</t>
    </rPh>
    <rPh sb="13" eb="15">
      <t>カサン</t>
    </rPh>
    <rPh sb="17" eb="19">
      <t>トドケデ</t>
    </rPh>
    <rPh sb="20" eb="22">
      <t>ジュリ</t>
    </rPh>
    <rPh sb="22" eb="23">
      <t>ビ</t>
    </rPh>
    <rPh sb="25" eb="27">
      <t>サンテイ</t>
    </rPh>
    <phoneticPr fontId="3"/>
  </si>
  <si>
    <t>ターミナルケア体制
＊介護サービスのみ</t>
    <rPh sb="7" eb="9">
      <t>タイセイ</t>
    </rPh>
    <rPh sb="11" eb="13">
      <t>カイゴ</t>
    </rPh>
    <phoneticPr fontId="3"/>
  </si>
  <si>
    <t>中山間地域等における小規模事業所加算（規模に関する状況）
＊開設時からの算定は不可</t>
    <rPh sb="0" eb="1">
      <t>ナカ</t>
    </rPh>
    <rPh sb="1" eb="3">
      <t>ヤマアイ</t>
    </rPh>
    <rPh sb="3" eb="6">
      <t>チイキナド</t>
    </rPh>
    <rPh sb="10" eb="13">
      <t>ショウキボ</t>
    </rPh>
    <rPh sb="13" eb="16">
      <t>ジギョウショ</t>
    </rPh>
    <rPh sb="16" eb="18">
      <t>カサン</t>
    </rPh>
    <rPh sb="19" eb="21">
      <t>キボ</t>
    </rPh>
    <rPh sb="22" eb="23">
      <t>カン</t>
    </rPh>
    <rPh sb="25" eb="27">
      <t>ジョウキョウ</t>
    </rPh>
    <phoneticPr fontId="3"/>
  </si>
  <si>
    <t>施設等の区分が、「3定期巡回・随時対応型サービス連携」に該当する場合。</t>
    <rPh sb="0" eb="2">
      <t>シセツ</t>
    </rPh>
    <rPh sb="2" eb="3">
      <t>トウ</t>
    </rPh>
    <rPh sb="4" eb="6">
      <t>クブン</t>
    </rPh>
    <rPh sb="28" eb="30">
      <t>ガイトウ</t>
    </rPh>
    <rPh sb="32" eb="34">
      <t>バアイ</t>
    </rPh>
    <phoneticPr fontId="3"/>
  </si>
  <si>
    <t>施設等の区分が、「3定期巡回・随時対応型サービス連携」に該当する場合。
連携事業所の名称、住所、その他必要な事項がわかるもの。</t>
    <phoneticPr fontId="3"/>
  </si>
  <si>
    <t>高齢者虐待防止
措置実施の有無</t>
    <rPh sb="0" eb="3">
      <t>コウレイシャ</t>
    </rPh>
    <rPh sb="3" eb="7">
      <t>ギャクタイボウシ</t>
    </rPh>
    <rPh sb="8" eb="10">
      <t>ソチ</t>
    </rPh>
    <rPh sb="10" eb="12">
      <t>ジッシ</t>
    </rPh>
    <rPh sb="13" eb="15">
      <t>ウム</t>
    </rPh>
    <phoneticPr fontId="39"/>
  </si>
  <si>
    <t>緊急時（介護予防）訪問看護加算・緊急時対応加算・特別管理体制・ターミナルケア体制に係る届出書＜別紙16＞</t>
    <phoneticPr fontId="3"/>
  </si>
  <si>
    <t>特別管理体制</t>
    <rPh sb="0" eb="2">
      <t>トクベツ</t>
    </rPh>
    <rPh sb="2" eb="4">
      <t>カンリ</t>
    </rPh>
    <rPh sb="4" eb="6">
      <t>タイセイ</t>
    </rPh>
    <phoneticPr fontId="3"/>
  </si>
  <si>
    <r>
      <t>従業者の勤務の体制及び勤務形態</t>
    </r>
    <r>
      <rPr>
        <sz val="9"/>
        <color theme="1"/>
        <rFont val="ＭＳ Ｐゴシック"/>
        <family val="3"/>
        <charset val="128"/>
      </rPr>
      <t>一覧表＜標準様式１＞</t>
    </r>
    <rPh sb="19" eb="21">
      <t>ヒョウジュン</t>
    </rPh>
    <rPh sb="21" eb="23">
      <t>ヨウシキ</t>
    </rPh>
    <phoneticPr fontId="3"/>
  </si>
  <si>
    <r>
      <t>看護体制強化加算に係る届出</t>
    </r>
    <r>
      <rPr>
        <sz val="9"/>
        <color theme="1"/>
        <rFont val="ＭＳ Ｐゴシック"/>
        <family val="3"/>
        <charset val="128"/>
      </rPr>
      <t>書＜別紙19＞</t>
    </r>
    <phoneticPr fontId="3"/>
  </si>
  <si>
    <t>（別紙５）</t>
    <phoneticPr fontId="3"/>
  </si>
  <si>
    <t>事業所・施設名</t>
    <rPh sb="0" eb="3">
      <t>ジギョウショ</t>
    </rPh>
    <rPh sb="4" eb="6">
      <t>シセツ</t>
    </rPh>
    <rPh sb="6" eb="7">
      <t>メイ</t>
    </rPh>
    <phoneticPr fontId="3"/>
  </si>
  <si>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3"/>
  </si>
  <si>
    <t>　1　割引率等</t>
    <rPh sb="3" eb="6">
      <t>ワリビキリツ</t>
    </rPh>
    <rPh sb="6" eb="7">
      <t>トウ</t>
    </rPh>
    <phoneticPr fontId="3"/>
  </si>
  <si>
    <t>サービスの種類</t>
    <rPh sb="5" eb="7">
      <t>シュルイ</t>
    </rPh>
    <phoneticPr fontId="3"/>
  </si>
  <si>
    <t>割引率</t>
    <rPh sb="0" eb="2">
      <t>ワリビキ</t>
    </rPh>
    <rPh sb="2" eb="3">
      <t>リツ</t>
    </rPh>
    <phoneticPr fontId="3"/>
  </si>
  <si>
    <t>適用条件</t>
    <rPh sb="0" eb="2">
      <t>テキヨウ</t>
    </rPh>
    <rPh sb="2" eb="4">
      <t>ジョウケン</t>
    </rPh>
    <phoneticPr fontId="3"/>
  </si>
  <si>
    <t>（例）10</t>
    <rPh sb="1" eb="2">
      <t>レイ</t>
    </rPh>
    <phoneticPr fontId="3"/>
  </si>
  <si>
    <t>％</t>
  </si>
  <si>
    <t>　（例）毎日　午後２時から午後４時まで</t>
    <rPh sb="2" eb="3">
      <t>レイ</t>
    </rPh>
    <rPh sb="4" eb="6">
      <t>マイニチ</t>
    </rPh>
    <rPh sb="7" eb="9">
      <t>ゴゴ</t>
    </rPh>
    <rPh sb="10" eb="11">
      <t>ジ</t>
    </rPh>
    <rPh sb="13" eb="15">
      <t>ゴゴ</t>
    </rPh>
    <rPh sb="16" eb="17">
      <t>ジ</t>
    </rPh>
    <phoneticPr fontId="3"/>
  </si>
  <si>
    <t>特定施設入居者生活介護</t>
    <rPh sb="0" eb="2">
      <t>トクテイ</t>
    </rPh>
    <rPh sb="2" eb="4">
      <t>シセツ</t>
    </rPh>
    <rPh sb="4" eb="7">
      <t>ニュウキョシャ</t>
    </rPh>
    <rPh sb="7" eb="9">
      <t>セイカツ</t>
    </rPh>
    <rPh sb="9" eb="11">
      <t>カイゴ</t>
    </rPh>
    <phoneticPr fontId="3"/>
  </si>
  <si>
    <t>介護老人福祉施設</t>
    <rPh sb="0" eb="2">
      <t>カイゴ</t>
    </rPh>
    <rPh sb="2" eb="4">
      <t>ロウジン</t>
    </rPh>
    <rPh sb="4" eb="6">
      <t>フクシ</t>
    </rPh>
    <rPh sb="6" eb="8">
      <t>シセツ</t>
    </rPh>
    <phoneticPr fontId="3"/>
  </si>
  <si>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</si>
  <si>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3"/>
  </si>
  <si>
    <t>　　記載してください。</t>
    <phoneticPr fontId="3"/>
  </si>
  <si>
    <t>　2　適用開始年月日</t>
    <rPh sb="3" eb="5">
      <t>テキヨウ</t>
    </rPh>
    <rPh sb="5" eb="7">
      <t>カイシ</t>
    </rPh>
    <rPh sb="7" eb="10">
      <t>ネンガッピ</t>
    </rPh>
    <phoneticPr fontId="3"/>
  </si>
  <si>
    <t>（あて先）</t>
    <rPh sb="3" eb="4">
      <t>サキ</t>
    </rPh>
    <phoneticPr fontId="3"/>
  </si>
  <si>
    <t>福岡市長</t>
    <rPh sb="0" eb="4">
      <t>フクオカシチョウ</t>
    </rPh>
    <phoneticPr fontId="3"/>
  </si>
  <si>
    <t>サービス提供体制強化加算算定に係る届出書　＜別紙14-2＞</t>
    <rPh sb="4" eb="6">
      <t>テイキョウ</t>
    </rPh>
    <rPh sb="6" eb="8">
      <t>タイセイ</t>
    </rPh>
    <rPh sb="8" eb="10">
      <t>キョウカ</t>
    </rPh>
    <rPh sb="10" eb="12">
      <t>カサン</t>
    </rPh>
    <rPh sb="12" eb="14">
      <t>サンテイ</t>
    </rPh>
    <rPh sb="15" eb="16">
      <t>カカ</t>
    </rPh>
    <rPh sb="17" eb="20">
      <t>トドケデショ</t>
    </rPh>
    <phoneticPr fontId="3"/>
  </si>
  <si>
    <r>
      <t>任意の様式で可。研修記録は既に実施している場合</t>
    </r>
    <r>
      <rPr>
        <sz val="9"/>
        <color theme="1"/>
        <rFont val="ＭＳ Ｐゴシック"/>
        <family val="3"/>
        <charset val="128"/>
      </rPr>
      <t>。なお、研修計画又は研修記録は個人毎に研修の目標・内容・実施時期・研修期間がわかるものを添付すること。</t>
    </r>
    <rPh sb="0" eb="2">
      <t>ニンイ</t>
    </rPh>
    <rPh sb="3" eb="5">
      <t>ヨウシキ</t>
    </rPh>
    <rPh sb="6" eb="7">
      <t>カ</t>
    </rPh>
    <rPh sb="27" eb="29">
      <t>ケンシュウ</t>
    </rPh>
    <rPh sb="29" eb="31">
      <t>ケイカク</t>
    </rPh>
    <rPh sb="31" eb="32">
      <t>マタ</t>
    </rPh>
    <rPh sb="33" eb="37">
      <t>ケンシュウキロク</t>
    </rPh>
    <rPh sb="38" eb="40">
      <t>コジン</t>
    </rPh>
    <rPh sb="40" eb="41">
      <t>ゴト</t>
    </rPh>
    <rPh sb="42" eb="44">
      <t>ケンシュウ</t>
    </rPh>
    <rPh sb="67" eb="69">
      <t>テンプ</t>
    </rPh>
    <phoneticPr fontId="3"/>
  </si>
  <si>
    <t>前年度の実績が６月に満たない事業所は参考様式1-1又は1-3、前年度の実績が６月以上の事業所は参考様式1-2又は1-4を使用。</t>
    <rPh sb="25" eb="26">
      <t>マタ</t>
    </rPh>
    <rPh sb="54" eb="55">
      <t>マタ</t>
    </rPh>
    <phoneticPr fontId="3"/>
  </si>
  <si>
    <t>（例：令和６年４月における勤続年数３年以上の者とは、令和６年３月３１日時点で勤続年数３年以上の者。）</t>
    <rPh sb="3" eb="5">
      <t>レイワ</t>
    </rPh>
    <rPh sb="26" eb="28">
      <t>レイワ</t>
    </rPh>
    <phoneticPr fontId="3"/>
  </si>
  <si>
    <t>（例：令和６年４月における勤続年数３年以上の者とは、令和６年３月３１日時点で勤続年数３年以上の者。）</t>
    <rPh sb="1" eb="2">
      <t>レイ</t>
    </rPh>
    <rPh sb="3" eb="5">
      <t>レイワ</t>
    </rPh>
    <rPh sb="6" eb="7">
      <t>ネン</t>
    </rPh>
    <rPh sb="8" eb="9">
      <t>ガツ</t>
    </rPh>
    <rPh sb="13" eb="15">
      <t>キンゾク</t>
    </rPh>
    <rPh sb="15" eb="17">
      <t>ネンスウ</t>
    </rPh>
    <rPh sb="18" eb="19">
      <t>ネン</t>
    </rPh>
    <rPh sb="19" eb="21">
      <t>イジョウ</t>
    </rPh>
    <rPh sb="22" eb="23">
      <t>モノ</t>
    </rPh>
    <rPh sb="26" eb="28">
      <t>レイワ</t>
    </rPh>
    <rPh sb="29" eb="30">
      <t>ネン</t>
    </rPh>
    <rPh sb="31" eb="32">
      <t>ガツ</t>
    </rPh>
    <rPh sb="34" eb="35">
      <t>ニチ</t>
    </rPh>
    <rPh sb="35" eb="37">
      <t>ジテン</t>
    </rPh>
    <rPh sb="38" eb="40">
      <t>キンゾク</t>
    </rPh>
    <rPh sb="40" eb="42">
      <t>ネンスウ</t>
    </rPh>
    <rPh sb="43" eb="44">
      <t>ネン</t>
    </rPh>
    <rPh sb="44" eb="46">
      <t>イジョウ</t>
    </rPh>
    <rPh sb="47" eb="48">
      <t>モノ</t>
    </rPh>
    <phoneticPr fontId="3"/>
  </si>
  <si>
    <t>看護師等以外の職員が電話連絡の対応を行う場合のみ提出すること。</t>
    <rPh sb="0" eb="4">
      <t>カンゴシトウ</t>
    </rPh>
    <rPh sb="4" eb="6">
      <t>イガイ</t>
    </rPh>
    <rPh sb="7" eb="9">
      <t>ショクイン</t>
    </rPh>
    <rPh sb="10" eb="14">
      <t>デンワレンラク</t>
    </rPh>
    <rPh sb="15" eb="17">
      <t>タイオウ</t>
    </rPh>
    <rPh sb="18" eb="19">
      <t>オコナ</t>
    </rPh>
    <rPh sb="20" eb="22">
      <t>バアイ</t>
    </rPh>
    <rPh sb="24" eb="26">
      <t>テイシュツ</t>
    </rPh>
    <phoneticPr fontId="3"/>
  </si>
  <si>
    <t>協力医療機関との協定書（写）等相談できる体制を確保していることがわかるもの</t>
    <rPh sb="0" eb="2">
      <t>キョウリョク</t>
    </rPh>
    <rPh sb="2" eb="4">
      <t>イリョウ</t>
    </rPh>
    <rPh sb="4" eb="6">
      <t>キカン</t>
    </rPh>
    <rPh sb="8" eb="11">
      <t>キョウテイショ</t>
    </rPh>
    <rPh sb="12" eb="13">
      <t>ウツ</t>
    </rPh>
    <rPh sb="14" eb="15">
      <t>ナド</t>
    </rPh>
    <rPh sb="15" eb="17">
      <t>ソウダン</t>
    </rPh>
    <rPh sb="20" eb="22">
      <t>タイセイ</t>
    </rPh>
    <rPh sb="23" eb="25">
      <t>カクホ</t>
    </rPh>
    <phoneticPr fontId="39"/>
  </si>
  <si>
    <t>それぞれの研修を修了したことが確認できる文書</t>
    <rPh sb="5" eb="7">
      <t>ケンシュウ</t>
    </rPh>
    <rPh sb="8" eb="10">
      <t>シュウリョウ</t>
    </rPh>
    <rPh sb="15" eb="17">
      <t>カクニン</t>
    </rPh>
    <rPh sb="20" eb="22">
      <t>ブンショ</t>
    </rPh>
    <phoneticPr fontId="3"/>
  </si>
  <si>
    <t>研修を修了したことが確認できる文書</t>
    <rPh sb="0" eb="2">
      <t>ケンシュウ</t>
    </rPh>
    <rPh sb="3" eb="5">
      <t>シュウリョウ</t>
    </rPh>
    <rPh sb="10" eb="12">
      <t>カクニン</t>
    </rPh>
    <rPh sb="15" eb="17">
      <t>ブンショ</t>
    </rPh>
    <phoneticPr fontId="3"/>
  </si>
  <si>
    <t>看護師等ごとに作成した研修計画書（案でも可）、研修記録</t>
    <rPh sb="0" eb="3">
      <t>カンゴシ</t>
    </rPh>
    <rPh sb="3" eb="4">
      <t>ナド</t>
    </rPh>
    <rPh sb="7" eb="9">
      <t>サクセイ</t>
    </rPh>
    <rPh sb="11" eb="13">
      <t>ケンシュウ</t>
    </rPh>
    <rPh sb="13" eb="16">
      <t>ケイカクショ</t>
    </rPh>
    <rPh sb="17" eb="18">
      <t>アン</t>
    </rPh>
    <rPh sb="20" eb="21">
      <t>カ</t>
    </rPh>
    <phoneticPr fontId="3"/>
  </si>
  <si>
    <t>＜別紙16＞の２の①に該当するマニュアル</t>
    <rPh sb="1" eb="3">
      <t>ベッシ</t>
    </rPh>
    <rPh sb="11" eb="13">
      <t>ガイトウ</t>
    </rPh>
    <phoneticPr fontId="3"/>
  </si>
  <si>
    <t>本チェック表</t>
    <rPh sb="0" eb="1">
      <t>ホン</t>
    </rPh>
    <rPh sb="5" eb="6">
      <t>オモテ</t>
    </rPh>
    <phoneticPr fontId="3"/>
  </si>
  <si>
    <t>（別紙２）</t>
    <rPh sb="1" eb="3">
      <t>ベッシ</t>
    </rPh>
    <phoneticPr fontId="3"/>
  </si>
  <si>
    <t>介護給付費算定に係る体制等に関する届出書＜指定事業者用＞</t>
    <phoneticPr fontId="3"/>
  </si>
  <si>
    <t>（あて先）福岡市長</t>
    <rPh sb="3" eb="4">
      <t>サキ</t>
    </rPh>
    <rPh sb="5" eb="9">
      <t>フクオカシチョウ</t>
    </rPh>
    <phoneticPr fontId="3"/>
  </si>
  <si>
    <t>所在地</t>
    <phoneticPr fontId="3"/>
  </si>
  <si>
    <t>名　称</t>
    <phoneticPr fontId="3"/>
  </si>
  <si>
    <t>このことについて、関係書類を添えて以下のとおり届け出ます。</t>
    <phoneticPr fontId="3"/>
  </si>
  <si>
    <t>事業所所在地市町村番号</t>
    <phoneticPr fontId="3"/>
  </si>
  <si>
    <t>主たる事務所の所在地</t>
    <phoneticPr fontId="3"/>
  </si>
  <si>
    <t>(郵便番号</t>
    <phoneticPr fontId="3"/>
  </si>
  <si>
    <t>ー</t>
    <phoneticPr fontId="3"/>
  </si>
  <si>
    <t>　　　　　</t>
    <phoneticPr fontId="3"/>
  </si>
  <si>
    <t>県</t>
    <rPh sb="0" eb="1">
      <t>ケン</t>
    </rPh>
    <phoneticPr fontId="3"/>
  </si>
  <si>
    <t>群市</t>
    <rPh sb="0" eb="1">
      <t>グン</t>
    </rPh>
    <rPh sb="1" eb="2">
      <t>シ</t>
    </rPh>
    <phoneticPr fontId="3"/>
  </si>
  <si>
    <t>法人の種別</t>
    <phoneticPr fontId="3"/>
  </si>
  <si>
    <t>代表者の職・氏名</t>
    <phoneticPr fontId="3"/>
  </si>
  <si>
    <t>事業所・施設の状況</t>
  </si>
  <si>
    <t>フリガナ</t>
    <phoneticPr fontId="3"/>
  </si>
  <si>
    <t>事業所・施設の名称</t>
    <phoneticPr fontId="3"/>
  </si>
  <si>
    <t>主たる事業所・施設の所在地</t>
    <phoneticPr fontId="3"/>
  </si>
  <si>
    <t>市</t>
    <rPh sb="0" eb="1">
      <t>シ</t>
    </rPh>
    <phoneticPr fontId="3"/>
  </si>
  <si>
    <t>主たる事業所の所在地以外の場所で一部実施する場合の出張所等の所在地</t>
    <phoneticPr fontId="3"/>
  </si>
  <si>
    <t>届出を行う事業所・施設の種類</t>
  </si>
  <si>
    <t>指定（許可）</t>
    <rPh sb="0" eb="2">
      <t>シテイ</t>
    </rPh>
    <rPh sb="3" eb="5">
      <t>キョカ</t>
    </rPh>
    <phoneticPr fontId="3"/>
  </si>
  <si>
    <t>指定居宅サービス</t>
  </si>
  <si>
    <t>1新規</t>
  </si>
  <si>
    <t>2変更</t>
    <phoneticPr fontId="3"/>
  </si>
  <si>
    <t>3終了</t>
    <phoneticPr fontId="3"/>
  </si>
  <si>
    <t>1新規</t>
    <phoneticPr fontId="3"/>
  </si>
  <si>
    <t>訪問ﾘﾊﾋﾞﾘﾃｰｼｮﾝ</t>
    <phoneticPr fontId="3"/>
  </si>
  <si>
    <t>居宅療養管理指導</t>
  </si>
  <si>
    <t>通所ﾘﾊﾋﾞﾘﾃｰｼｮﾝ</t>
    <phoneticPr fontId="3"/>
  </si>
  <si>
    <t>短期入所療養介護</t>
  </si>
  <si>
    <t>特定施設入居者生活介護</t>
    <rPh sb="5" eb="6">
      <t>キョ</t>
    </rPh>
    <phoneticPr fontId="3"/>
  </si>
  <si>
    <t>介護予防訪問ﾘﾊﾋﾞﾘﾃｰｼｮﾝ</t>
    <rPh sb="0" eb="2">
      <t>カイゴ</t>
    </rPh>
    <rPh sb="2" eb="4">
      <t>ヨボウ</t>
    </rPh>
    <phoneticPr fontId="3"/>
  </si>
  <si>
    <t>介護予防居宅療養管理指導</t>
    <rPh sb="0" eb="2">
      <t>カイゴ</t>
    </rPh>
    <rPh sb="2" eb="4">
      <t>ヨボウ</t>
    </rPh>
    <phoneticPr fontId="3"/>
  </si>
  <si>
    <t>介護予防通所ﾘﾊﾋﾞﾘﾃｰｼｮﾝ</t>
    <rPh sb="0" eb="2">
      <t>カイゴ</t>
    </rPh>
    <rPh sb="2" eb="4">
      <t>ヨボウ</t>
    </rPh>
    <phoneticPr fontId="3"/>
  </si>
  <si>
    <t>介護予防短期入所療養介護</t>
    <rPh sb="0" eb="2">
      <t>カイゴ</t>
    </rPh>
    <rPh sb="2" eb="4">
      <t>ヨボウ</t>
    </rPh>
    <phoneticPr fontId="3"/>
  </si>
  <si>
    <t>介護予防特定施設入居者生活介護</t>
    <rPh sb="0" eb="2">
      <t>カイゴ</t>
    </rPh>
    <rPh sb="2" eb="4">
      <t>ヨボウ</t>
    </rPh>
    <rPh sb="9" eb="10">
      <t>キョ</t>
    </rPh>
    <phoneticPr fontId="3"/>
  </si>
  <si>
    <t>施設</t>
  </si>
  <si>
    <t>介護老人福祉施設</t>
  </si>
  <si>
    <t>介護老人保健施設</t>
  </si>
  <si>
    <t>介護医療院</t>
    <rPh sb="0" eb="2">
      <t>カイゴ</t>
    </rPh>
    <rPh sb="2" eb="4">
      <t>イリョウ</t>
    </rPh>
    <rPh sb="4" eb="5">
      <t>イン</t>
    </rPh>
    <phoneticPr fontId="3"/>
  </si>
  <si>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</si>
  <si>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</si>
  <si>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</si>
  <si>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5　「異動等の区分」欄には、今回届出を行う事業所・施設について該当する数字の横の□を■にしてください。</t>
    <rPh sb="40" eb="41">
      <t>ヨコ</t>
    </rPh>
    <phoneticPr fontId="3"/>
  </si>
  <si>
    <t>　　6　「異動項目」欄には、(別紙1，1－2)「介護給付費算定に係る体制等状況一覧表」に掲げる項目（施設等の区分、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</si>
  <si>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</si>
  <si>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</si>
  <si>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</si>
  <si>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介護給付費算定に係る体制等に関する届出書　チェック表
（訪問看護・介護予防訪問看護）</t>
    <rPh sb="0" eb="2">
      <t>カイゴ</t>
    </rPh>
    <rPh sb="2" eb="4">
      <t>キュウフ</t>
    </rPh>
    <rPh sb="4" eb="5">
      <t>ヒ</t>
    </rPh>
    <rPh sb="5" eb="7">
      <t>サンテイ</t>
    </rPh>
    <rPh sb="8" eb="9">
      <t>カカ</t>
    </rPh>
    <rPh sb="10" eb="12">
      <t>タイセイ</t>
    </rPh>
    <rPh sb="12" eb="13">
      <t>トウ</t>
    </rPh>
    <rPh sb="14" eb="15">
      <t>カン</t>
    </rPh>
    <rPh sb="17" eb="20">
      <t>トドケデショ</t>
    </rPh>
    <rPh sb="25" eb="26">
      <t>ヒョウ</t>
    </rPh>
    <rPh sb="28" eb="30">
      <t>ホウモン</t>
    </rPh>
    <rPh sb="30" eb="32">
      <t>カンゴ</t>
    </rPh>
    <rPh sb="33" eb="35">
      <t>カイゴ</t>
    </rPh>
    <rPh sb="35" eb="37">
      <t>ヨボウ</t>
    </rPh>
    <rPh sb="37" eb="39">
      <t>ホウモン</t>
    </rPh>
    <rPh sb="39" eb="41">
      <t>カンゴ</t>
    </rPh>
    <phoneticPr fontId="3"/>
  </si>
  <si>
    <t>介護給付費算定に係る体制等に関する届出書＜別紙２＞</t>
    <rPh sb="0" eb="2">
      <t>カイゴ</t>
    </rPh>
    <rPh sb="2" eb="4">
      <t>キュウフ</t>
    </rPh>
    <rPh sb="4" eb="5">
      <t>ヒ</t>
    </rPh>
    <rPh sb="5" eb="7">
      <t>サンテイ</t>
    </rPh>
    <rPh sb="8" eb="9">
      <t>カカ</t>
    </rPh>
    <rPh sb="10" eb="12">
      <t>タイセイ</t>
    </rPh>
    <rPh sb="12" eb="13">
      <t>トウ</t>
    </rPh>
    <rPh sb="14" eb="15">
      <t>カン</t>
    </rPh>
    <rPh sb="17" eb="20">
      <t>トドケデショ</t>
    </rPh>
    <rPh sb="21" eb="23">
      <t>ベッシ</t>
    </rPh>
    <phoneticPr fontId="3"/>
  </si>
  <si>
    <t>（別紙１ー１－２）</t>
    <rPh sb="1" eb="3">
      <t>ベッシ</t>
    </rPh>
    <phoneticPr fontId="3"/>
  </si>
  <si>
    <t>高齢者虐待防止措置実施の有無</t>
    <phoneticPr fontId="3"/>
  </si>
  <si>
    <t>１ 減算型</t>
    <phoneticPr fontId="3"/>
  </si>
  <si>
    <t>２ 基準型</t>
    <phoneticPr fontId="3"/>
  </si>
  <si>
    <t>専門管理加算</t>
    <rPh sb="0" eb="2">
      <t>センモン</t>
    </rPh>
    <rPh sb="2" eb="4">
      <t>カンリ</t>
    </rPh>
    <rPh sb="4" eb="6">
      <t>カサン</t>
    </rPh>
    <phoneticPr fontId="4"/>
  </si>
  <si>
    <t>遠隔死亡診断補助加算</t>
    <rPh sb="0" eb="2">
      <t>エンカク</t>
    </rPh>
    <rPh sb="2" eb="4">
      <t>シボウ</t>
    </rPh>
    <rPh sb="4" eb="6">
      <t>シンダン</t>
    </rPh>
    <rPh sb="6" eb="8">
      <t>ホジョ</t>
    </rPh>
    <rPh sb="8" eb="10">
      <t>カサン</t>
    </rPh>
    <phoneticPr fontId="4"/>
  </si>
  <si>
    <t>口腔連携強化加算</t>
    <rPh sb="0" eb="2">
      <t>コウクウ</t>
    </rPh>
    <rPh sb="2" eb="4">
      <t>レンケイ</t>
    </rPh>
    <rPh sb="4" eb="6">
      <t>キョウカ</t>
    </rPh>
    <rPh sb="6" eb="8">
      <t>カサン</t>
    </rPh>
    <phoneticPr fontId="3"/>
  </si>
  <si>
    <t>（別紙１－２－２）</t>
  </si>
  <si>
    <r>
      <rPr>
        <sz val="9"/>
        <color rgb="FF000000"/>
        <rFont val="ＭＳ Ｐゴシック"/>
        <family val="3"/>
        <charset val="128"/>
      </rPr>
      <t xml:space="preserve">介護給付費算定に係る体制等状況一覧表
</t>
    </r>
    <r>
      <rPr>
        <sz val="9"/>
        <color theme="1"/>
        <rFont val="ＭＳ Ｐゴシック"/>
        <family val="3"/>
        <charset val="128"/>
      </rPr>
      <t>訪問看護…＜別紙1-1-2＞、介護予防訪問看護…＜別紙1－2－2＞</t>
    </r>
    <rPh sb="19" eb="23">
      <t>ホウモンカンゴ</t>
    </rPh>
    <rPh sb="34" eb="38">
      <t>カイゴヨボウ</t>
    </rPh>
    <rPh sb="38" eb="42">
      <t>ホウモンカンゴ</t>
    </rPh>
    <rPh sb="44" eb="46">
      <t>ベッシ</t>
    </rPh>
    <phoneticPr fontId="3"/>
  </si>
  <si>
    <t>前年度４月～２月の分。なお、前年度実績が６月に満たない場合は届出前３か月分</t>
    <rPh sb="4" eb="5">
      <t>ガツ</t>
    </rPh>
    <rPh sb="7" eb="8">
      <t>ガツ</t>
    </rPh>
    <rPh sb="9" eb="10">
      <t>ブン</t>
    </rPh>
    <rPh sb="14" eb="17">
      <t>ゼンネンド</t>
    </rPh>
    <rPh sb="17" eb="19">
      <t>ジッセキ</t>
    </rPh>
    <rPh sb="21" eb="22">
      <t>ゲツ</t>
    </rPh>
    <rPh sb="23" eb="24">
      <t>ミ</t>
    </rPh>
    <rPh sb="27" eb="29">
      <t>バアイ</t>
    </rPh>
    <rPh sb="30" eb="32">
      <t>トドケデ</t>
    </rPh>
    <rPh sb="32" eb="33">
      <t>マエ</t>
    </rPh>
    <rPh sb="35" eb="36">
      <t>ゲツ</t>
    </rPh>
    <rPh sb="36" eb="37">
      <t>ブン</t>
    </rPh>
    <phoneticPr fontId="3"/>
  </si>
  <si>
    <t>看護師等のうち勤続年数３年以上の者の氏名、常勤換算数（届出月前３か月の平均）</t>
    <rPh sb="0" eb="3">
      <t>カンゴシ</t>
    </rPh>
    <rPh sb="3" eb="4">
      <t>ナド</t>
    </rPh>
    <rPh sb="7" eb="11">
      <t>キンゾクネンスウ</t>
    </rPh>
    <rPh sb="12" eb="13">
      <t>ネン</t>
    </rPh>
    <rPh sb="13" eb="15">
      <t>イジョウ</t>
    </rPh>
    <rPh sb="16" eb="17">
      <t>モノ</t>
    </rPh>
    <rPh sb="18" eb="20">
      <t>シメイ</t>
    </rPh>
    <rPh sb="21" eb="26">
      <t>ジョウキンカンザンスウ</t>
    </rPh>
    <rPh sb="27" eb="29">
      <t>トドケデ</t>
    </rPh>
    <rPh sb="29" eb="30">
      <t>ツキ</t>
    </rPh>
    <rPh sb="30" eb="31">
      <t>マエ</t>
    </rPh>
    <rPh sb="33" eb="34">
      <t>ゲツ</t>
    </rPh>
    <rPh sb="35" eb="37">
      <t>ヘイキン</t>
    </rPh>
    <phoneticPr fontId="3"/>
  </si>
  <si>
    <t>　「看護師等」とは、保健師・看護師・準看護師、理学療法士、作業療法士、言語聴覚士のことです。「資格の種類」欄には、そのいずれかを記入してください。</t>
    <rPh sb="2" eb="5">
      <t>カンゴシ</t>
    </rPh>
    <rPh sb="5" eb="6">
      <t>ナド</t>
    </rPh>
    <rPh sb="10" eb="13">
      <t>ホケンシ</t>
    </rPh>
    <rPh sb="14" eb="17">
      <t>カンゴシ</t>
    </rPh>
    <rPh sb="18" eb="19">
      <t>ジュン</t>
    </rPh>
    <rPh sb="19" eb="22">
      <t>カンゴシ</t>
    </rPh>
    <rPh sb="23" eb="28">
      <t>リガクリョウホウシ</t>
    </rPh>
    <rPh sb="29" eb="34">
      <t>サギョウリョウホウシ</t>
    </rPh>
    <rPh sb="35" eb="40">
      <t>ゲンゴチョウカクシ</t>
    </rPh>
    <rPh sb="47" eb="49">
      <t>シカク</t>
    </rPh>
    <rPh sb="50" eb="52">
      <t>シュルイ</t>
    </rPh>
    <rPh sb="53" eb="54">
      <t>ラン</t>
    </rPh>
    <rPh sb="64" eb="66">
      <t>キニュウ</t>
    </rPh>
    <phoneticPr fontId="3"/>
  </si>
  <si>
    <t>看護師等のうち勤続年数７年以上の者の氏名、常勤換算数（届出月前３か月の平均）</t>
    <rPh sb="0" eb="3">
      <t>カンゴシ</t>
    </rPh>
    <rPh sb="3" eb="4">
      <t>ナド</t>
    </rPh>
    <rPh sb="7" eb="11">
      <t>キンゾクネンスウ</t>
    </rPh>
    <rPh sb="12" eb="13">
      <t>ネン</t>
    </rPh>
    <rPh sb="13" eb="15">
      <t>イジョウ</t>
    </rPh>
    <rPh sb="16" eb="17">
      <t>モノ</t>
    </rPh>
    <rPh sb="18" eb="20">
      <t>シメイ</t>
    </rPh>
    <rPh sb="21" eb="26">
      <t>ジョウキンカンザンスウ</t>
    </rPh>
    <rPh sb="27" eb="29">
      <t>トドケデ</t>
    </rPh>
    <rPh sb="29" eb="30">
      <t>ツキ</t>
    </rPh>
    <rPh sb="30" eb="31">
      <t>マエ</t>
    </rPh>
    <rPh sb="33" eb="34">
      <t>ゲツ</t>
    </rPh>
    <rPh sb="35" eb="37">
      <t>ヘイキン</t>
    </rPh>
    <phoneticPr fontId="3"/>
  </si>
  <si>
    <t>□</t>
    <phoneticPr fontId="3"/>
  </si>
  <si>
    <t>健康診断を実施したことがわかる記録（予定でも可）</t>
    <rPh sb="0" eb="2">
      <t>ケンコウ</t>
    </rPh>
    <rPh sb="2" eb="4">
      <t>シンダン</t>
    </rPh>
    <rPh sb="5" eb="7">
      <t>ジッシ</t>
    </rPh>
    <rPh sb="15" eb="17">
      <t>キロク</t>
    </rPh>
    <rPh sb="18" eb="20">
      <t>ヨテイ</t>
    </rPh>
    <rPh sb="22" eb="23">
      <t>カ</t>
    </rPh>
    <phoneticPr fontId="3"/>
  </si>
  <si>
    <t>任意の様式で可。対象職員は常勤、非常勤問わず全員で、受診者および受診日がわかるもの。未実施の場合は、実施予定のものを提出すること。
※個人の健診結果を提出してはならない。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</si>
</sst>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
    <numFmt numFmtId="177" formatCode="#,##0.0&quot;人&quot;"/>
    <numFmt numFmtId="178" formatCode="0.0"/>
    <numFmt numFmtId="179" formatCode="#,##0.0;[Red]\-#,##0.0"/>
    <numFmt numFmtId="180" formatCode="#,##0.##"/>
    <numFmt numFmtId="181" formatCode="#,##0&quot;人&quot;"/>
    <numFmt numFmtId="182" formatCode="#,##0.0#"/>
  </numFmts>
  <fonts count="6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b/>
      <sz val="11"/>
      <name val="HGSｺﾞｼｯｸM"/>
      <family val="3"/>
      <charset val="128"/>
    </font>
    <font>
      <sz val="9"/>
      <name val="HGSｺﾞｼｯｸM"/>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8"/>
      <name val="HGSｺﾞｼｯｸM"/>
      <family val="3"/>
      <charset val="128"/>
    </font>
    <font>
      <sz val="9"/>
      <name val="ＭＳ Ｐゴシック"/>
      <family val="3"/>
      <charset val="128"/>
    </font>
    <font>
      <sz val="12"/>
      <name val="ＭＳ Ｐゴシック"/>
      <family val="3"/>
      <charset val="128"/>
    </font>
    <font>
      <sz val="6"/>
      <name val="ＭＳ 明朝"/>
      <family val="1"/>
      <charset val="128"/>
    </font>
    <font>
      <sz val="8"/>
      <name val="ＭＳ 明朝"/>
      <family val="1"/>
      <charset val="128"/>
    </font>
    <font>
      <sz val="9"/>
      <name val="ＭＳ Ｐ明朝"/>
      <family val="1"/>
      <charset val="128"/>
    </font>
    <font>
      <sz val="10"/>
      <name val="ＭＳ Ｐ明朝"/>
      <family val="1"/>
      <charset val="128"/>
    </font>
    <font>
      <sz val="12"/>
      <name val="HGSｺﾞｼｯｸM"/>
      <family val="3"/>
      <charset val="128"/>
    </font>
    <font>
      <sz val="6"/>
      <name val="ＭＳ Ｐゴシック"/>
      <family val="2"/>
      <charset val="128"/>
      <scheme val="minor"/>
    </font>
    <font>
      <sz val="14"/>
      <color rgb="FFFF0000"/>
      <name val="HGSｺﾞｼｯｸM"/>
      <family val="3"/>
      <charset val="128"/>
    </font>
    <font>
      <b/>
      <sz val="16"/>
      <name val="HGSｺﾞｼｯｸM"/>
      <family val="3"/>
      <charset val="128"/>
    </font>
    <font>
      <b/>
      <sz val="14"/>
      <name val="HGSｺﾞｼｯｸM"/>
      <family val="3"/>
      <charset val="128"/>
    </font>
    <font>
      <sz val="11"/>
      <color rgb="FF000000"/>
      <name val="ＭＳ Ｐゴシック"/>
      <family val="3"/>
      <charset val="128"/>
      <scheme val="minor"/>
    </font>
    <font>
      <sz val="11"/>
      <color rgb="FF000000"/>
      <name val="Calibri"/>
      <family val="2"/>
    </font>
    <font>
      <sz val="12"/>
      <name val="HGSｺﾞｼｯｸE"/>
      <family val="3"/>
      <charset val="128"/>
    </font>
    <font>
      <sz val="11"/>
      <name val="ＭＳ Ｐゴシック"/>
      <family val="2"/>
      <charset val="128"/>
      <scheme val="minor"/>
    </font>
    <font>
      <b/>
      <u/>
      <sz val="12"/>
      <name val="HGSｺﾞｼｯｸM"/>
      <family val="3"/>
      <charset val="128"/>
    </font>
    <font>
      <u/>
      <sz val="12"/>
      <name val="HGSｺﾞｼｯｸE"/>
      <family val="3"/>
      <charset val="128"/>
    </font>
    <font>
      <b/>
      <sz val="12"/>
      <color rgb="FFFF0000"/>
      <name val="HGSｺﾞｼｯｸM"/>
      <family val="3"/>
      <charset val="128"/>
    </font>
    <font>
      <sz val="16"/>
      <color theme="1"/>
      <name val="ＭＳ Ｐゴシック"/>
      <family val="2"/>
      <charset val="128"/>
      <scheme val="minor"/>
    </font>
    <font>
      <sz val="9"/>
      <name val="ＭＳ ゴシック"/>
      <family val="3"/>
      <charset val="128"/>
    </font>
    <font>
      <sz val="10"/>
      <name val="ＭＳ Ｐゴシック"/>
      <family val="3"/>
      <charset val="128"/>
    </font>
    <font>
      <sz val="14"/>
      <name val="ＭＳ Ｐゴシック"/>
      <family val="3"/>
      <charset val="128"/>
    </font>
    <font>
      <sz val="9"/>
      <color rgb="FFFF0000"/>
      <name val="ＭＳ Ｐゴシック"/>
      <family val="3"/>
      <charset val="128"/>
    </font>
    <font>
      <sz val="11"/>
      <name val="ＭＳ Ｐ明朝"/>
      <family val="1"/>
      <charset val="128"/>
    </font>
    <font>
      <sz val="8"/>
      <name val="ＭＳ Ｐゴシック"/>
      <family val="3"/>
      <charset val="128"/>
    </font>
    <font>
      <sz val="9"/>
      <color rgb="FF000000"/>
      <name val="ＭＳ Ｐゴシック"/>
      <family val="3"/>
      <charset val="128"/>
    </font>
    <font>
      <sz val="9"/>
      <color theme="1"/>
      <name val="ＭＳ Ｐゴシック"/>
      <family val="3"/>
      <charset val="128"/>
    </font>
    <font>
      <sz val="9"/>
      <color theme="1"/>
      <name val="ＭＳ ゴシック"/>
      <family val="3"/>
      <charset val="128"/>
    </font>
    <font>
      <sz val="9"/>
      <color theme="1"/>
      <name val="ＭＳ Ｐ明朝"/>
      <family val="1"/>
      <charset val="128"/>
    </font>
  </fonts>
  <fills count="41">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rgb="FFCCFFCC"/>
        <bgColor indexed="64"/>
      </patternFill>
    </fill>
    <fill>
      <patternFill patternType="solid">
        <fgColor theme="8" tint="0.79998168889431442"/>
        <bgColor indexed="64"/>
      </patternFill>
    </fill>
    <fill>
      <patternFill patternType="solid">
        <fgColor rgb="FFCCECFF"/>
        <bgColor indexed="64"/>
      </patternFill>
    </fill>
    <fill>
      <patternFill patternType="solid">
        <fgColor indexed="9"/>
        <bgColor indexed="64"/>
      </patternFill>
    </fill>
    <fill>
      <patternFill patternType="solid">
        <fgColor indexed="42"/>
        <bgColor indexed="64"/>
      </patternFill>
    </fill>
    <fill>
      <patternFill patternType="solid">
        <fgColor rgb="FFFFFF00"/>
        <bgColor indexed="64"/>
      </patternFill>
    </fill>
  </fills>
  <borders count="21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bottom style="hair">
        <color indexed="64"/>
      </bottom>
      <diagonal/>
    </border>
    <border diagonalUp="1">
      <left/>
      <right style="thin">
        <color indexed="64"/>
      </right>
      <top/>
      <bottom style="hair">
        <color indexed="64"/>
      </bottom>
      <diagonal style="hair">
        <color indexed="64"/>
      </diagonal>
    </border>
    <border diagonalUp="1">
      <left/>
      <right/>
      <top/>
      <bottom style="hair">
        <color indexed="64"/>
      </bottom>
      <diagonal style="hair">
        <color indexed="64"/>
      </diagonal>
    </border>
    <border diagonalUp="1">
      <left style="thin">
        <color indexed="64"/>
      </left>
      <right/>
      <top/>
      <bottom style="hair">
        <color indexed="64"/>
      </bottom>
      <diagonal style="hair">
        <color indexed="64"/>
      </diagonal>
    </border>
    <border diagonalUp="1">
      <left style="thin">
        <color indexed="64"/>
      </left>
      <right style="thin">
        <color indexed="64"/>
      </right>
      <top/>
      <bottom style="hair">
        <color indexed="64"/>
      </bottom>
      <diagonal style="hair">
        <color indexed="64"/>
      </diagonal>
    </border>
    <border diagonalUp="1">
      <left/>
      <right style="thin">
        <color indexed="64"/>
      </right>
      <top/>
      <bottom/>
      <diagonal style="hair">
        <color indexed="64"/>
      </diagonal>
    </border>
    <border diagonalUp="1">
      <left/>
      <right/>
      <top/>
      <bottom/>
      <diagonal style="hair">
        <color indexed="64"/>
      </diagonal>
    </border>
    <border diagonalUp="1">
      <left style="thin">
        <color indexed="64"/>
      </left>
      <right/>
      <top/>
      <bottom/>
      <diagonal style="hair">
        <color indexed="64"/>
      </diagonal>
    </border>
    <border diagonalUp="1">
      <left style="thin">
        <color indexed="64"/>
      </left>
      <right style="thin">
        <color indexed="64"/>
      </right>
      <top/>
      <bottom/>
      <diagonal style="hair">
        <color indexed="64"/>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right style="thin">
        <color indexed="64"/>
      </right>
      <top style="thin">
        <color indexed="64"/>
      </top>
      <bottom style="hair">
        <color indexed="64"/>
      </bottom>
      <diagonal/>
    </border>
    <border>
      <left style="double">
        <color indexed="64"/>
      </left>
      <right/>
      <top style="thin">
        <color indexed="64"/>
      </top>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diagonalUp="1">
      <left/>
      <right style="thin">
        <color indexed="64"/>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diagonalUp="1">
      <left style="thin">
        <color indexed="64"/>
      </left>
      <right/>
      <top style="thin">
        <color indexed="64"/>
      </top>
      <bottom style="double">
        <color indexed="64"/>
      </bottom>
      <diagonal style="thin">
        <color indexed="64"/>
      </diagonal>
    </border>
    <border>
      <left style="double">
        <color indexed="64"/>
      </left>
      <right style="thin">
        <color indexed="64"/>
      </right>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diagonal/>
    </border>
    <border>
      <left/>
      <right style="double">
        <color indexed="64"/>
      </right>
      <top style="thin">
        <color indexed="64"/>
      </top>
      <bottom style="thin">
        <color indexed="64"/>
      </bottom>
      <diagonal/>
    </border>
    <border>
      <left/>
      <right style="thin">
        <color indexed="64"/>
      </right>
      <top style="thin">
        <color indexed="64"/>
      </top>
      <bottom style="double">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right style="double">
        <color indexed="64"/>
      </right>
      <top/>
      <bottom style="medium">
        <color indexed="64"/>
      </bottom>
      <diagonal/>
    </border>
    <border>
      <left/>
      <right style="double">
        <color indexed="64"/>
      </right>
      <top style="double">
        <color indexed="64"/>
      </top>
      <bottom/>
      <diagonal/>
    </border>
    <border>
      <left style="medium">
        <color indexed="64"/>
      </left>
      <right/>
      <top style="double">
        <color indexed="64"/>
      </top>
      <bottom/>
      <diagonal/>
    </border>
    <border>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double">
        <color indexed="64"/>
      </right>
      <top style="thin">
        <color indexed="64"/>
      </top>
      <bottom/>
      <diagonal/>
    </border>
    <border>
      <left/>
      <right/>
      <top style="double">
        <color indexed="64"/>
      </top>
      <bottom style="medium">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hair">
        <color indexed="64"/>
      </right>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thin">
        <color indexed="64"/>
      </right>
      <top style="hair">
        <color indexed="64"/>
      </top>
      <bottom style="hair">
        <color indexed="64"/>
      </bottom>
      <diagonal style="hair">
        <color indexed="64"/>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s>
  <cellStyleXfs count="61">
    <xf numFmtId="0" fontId="0" fillId="0" borderId="0"/>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19" fillId="26" borderId="0" applyNumberFormat="0" applyBorder="0" applyAlignment="0" applyProtection="0">
      <alignment vertical="center"/>
    </xf>
    <xf numFmtId="0" fontId="19" fillId="27" borderId="0" applyNumberFormat="0" applyBorder="0" applyAlignment="0" applyProtection="0">
      <alignment vertical="center"/>
    </xf>
    <xf numFmtId="0" fontId="20" fillId="0" borderId="0" applyNumberFormat="0" applyFill="0" applyBorder="0" applyAlignment="0" applyProtection="0">
      <alignment vertical="center"/>
    </xf>
    <xf numFmtId="0" fontId="21" fillId="28" borderId="68" applyNumberFormat="0" applyAlignment="0" applyProtection="0">
      <alignment vertical="center"/>
    </xf>
    <xf numFmtId="0" fontId="22" fillId="29" borderId="0" applyNumberFormat="0" applyBorder="0" applyAlignment="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0" fontId="10" fillId="3" borderId="69" applyNumberFormat="0" applyFont="0" applyAlignment="0" applyProtection="0">
      <alignment vertical="center"/>
    </xf>
    <xf numFmtId="0" fontId="24" fillId="0" borderId="70" applyNumberFormat="0" applyFill="0" applyAlignment="0" applyProtection="0">
      <alignment vertical="center"/>
    </xf>
    <xf numFmtId="0" fontId="25" fillId="30" borderId="0" applyNumberFormat="0" applyBorder="0" applyAlignment="0" applyProtection="0">
      <alignment vertical="center"/>
    </xf>
    <xf numFmtId="0" fontId="26" fillId="31" borderId="71" applyNumberFormat="0" applyAlignment="0" applyProtection="0">
      <alignment vertical="center"/>
    </xf>
    <xf numFmtId="0" fontId="27" fillId="0" borderId="0" applyNumberFormat="0" applyFill="0" applyBorder="0" applyAlignment="0" applyProtection="0">
      <alignment vertical="center"/>
    </xf>
    <xf numFmtId="38" fontId="23" fillId="0" borderId="0" applyFont="0" applyFill="0" applyBorder="0" applyAlignment="0" applyProtection="0">
      <alignment vertical="center"/>
    </xf>
    <xf numFmtId="0" fontId="28" fillId="0" borderId="72" applyNumberFormat="0" applyFill="0" applyAlignment="0" applyProtection="0">
      <alignment vertical="center"/>
    </xf>
    <xf numFmtId="0" fontId="29" fillId="0" borderId="73" applyNumberFormat="0" applyFill="0" applyAlignment="0" applyProtection="0">
      <alignment vertical="center"/>
    </xf>
    <xf numFmtId="0" fontId="30" fillId="0" borderId="74" applyNumberFormat="0" applyFill="0" applyAlignment="0" applyProtection="0">
      <alignment vertical="center"/>
    </xf>
    <xf numFmtId="0" fontId="30" fillId="0" borderId="0" applyNumberFormat="0" applyFill="0" applyBorder="0" applyAlignment="0" applyProtection="0">
      <alignment vertical="center"/>
    </xf>
    <xf numFmtId="0" fontId="31" fillId="0" borderId="75" applyNumberFormat="0" applyFill="0" applyAlignment="0" applyProtection="0">
      <alignment vertical="center"/>
    </xf>
    <xf numFmtId="0" fontId="32" fillId="31" borderId="76" applyNumberFormat="0" applyAlignment="0" applyProtection="0">
      <alignment vertical="center"/>
    </xf>
    <xf numFmtId="0" fontId="33" fillId="0" borderId="0" applyNumberFormat="0" applyFill="0" applyBorder="0" applyAlignment="0" applyProtection="0">
      <alignment vertical="center"/>
    </xf>
    <xf numFmtId="0" fontId="34" fillId="2" borderId="71" applyNumberFormat="0" applyAlignment="0" applyProtection="0">
      <alignment vertical="center"/>
    </xf>
    <xf numFmtId="0" fontId="10" fillId="0" borderId="0"/>
    <xf numFmtId="0" fontId="10" fillId="0" borderId="0">
      <alignment vertical="center"/>
    </xf>
    <xf numFmtId="0" fontId="23" fillId="0" borderId="0">
      <alignment vertical="center"/>
    </xf>
    <xf numFmtId="0" fontId="23" fillId="0" borderId="0">
      <alignment vertical="center"/>
    </xf>
    <xf numFmtId="0" fontId="23" fillId="0" borderId="0">
      <alignment vertical="center"/>
    </xf>
    <xf numFmtId="0" fontId="35" fillId="32" borderId="0" applyNumberFormat="0" applyBorder="0" applyAlignment="0" applyProtection="0">
      <alignment vertical="center"/>
    </xf>
    <xf numFmtId="0" fontId="40" fillId="0" borderId="0">
      <alignment vertical="center"/>
    </xf>
    <xf numFmtId="0" fontId="2" fillId="0" borderId="0">
      <alignment vertical="center"/>
    </xf>
    <xf numFmtId="38" fontId="2" fillId="0" borderId="0" applyFont="0" applyFill="0" applyBorder="0" applyAlignment="0" applyProtection="0">
      <alignment vertical="center"/>
    </xf>
    <xf numFmtId="0" fontId="10" fillId="0" borderId="0">
      <alignment vertical="center"/>
    </xf>
    <xf numFmtId="0" fontId="40" fillId="0" borderId="0">
      <alignment vertical="center"/>
    </xf>
    <xf numFmtId="0" fontId="1" fillId="0" borderId="0">
      <alignment vertical="center"/>
    </xf>
    <xf numFmtId="0" fontId="10" fillId="0" borderId="0">
      <alignment vertical="center"/>
    </xf>
    <xf numFmtId="0" fontId="10" fillId="0" borderId="0">
      <alignment vertical="center"/>
    </xf>
    <xf numFmtId="0" fontId="40" fillId="0" borderId="0">
      <alignment vertical="center"/>
    </xf>
    <xf numFmtId="0" fontId="10" fillId="0" borderId="0">
      <alignment vertical="center"/>
    </xf>
  </cellStyleXfs>
  <cellXfs count="1282">
    <xf numFmtId="0" fontId="0" fillId="0" borderId="0" xfId="0"/>
    <xf numFmtId="0" fontId="5" fillId="0" borderId="0" xfId="0" applyFont="1" applyAlignment="1">
      <alignment horizontal="left" vertical="center"/>
    </xf>
    <xf numFmtId="0" fontId="5" fillId="0" borderId="0" xfId="0" applyFont="1" applyAlignment="1">
      <alignment vertical="center"/>
    </xf>
    <xf numFmtId="0" fontId="5" fillId="0" borderId="0" xfId="0" applyFo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xf numFmtId="0" fontId="5" fillId="0" borderId="7" xfId="0" applyFont="1" applyBorder="1"/>
    <xf numFmtId="0" fontId="5" fillId="0" borderId="8" xfId="0" applyFont="1" applyBorder="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17" xfId="0" applyFont="1" applyBorder="1" applyAlignment="1">
      <alignment horizontal="left"/>
    </xf>
    <xf numFmtId="0" fontId="5" fillId="0" borderId="3" xfId="0" applyFont="1" applyBorder="1"/>
    <xf numFmtId="0" fontId="5" fillId="0" borderId="4" xfId="0" applyFont="1" applyBorder="1"/>
    <xf numFmtId="0" fontId="5" fillId="0" borderId="1" xfId="0" applyFont="1" applyBorder="1"/>
    <xf numFmtId="0" fontId="5" fillId="0" borderId="5" xfId="0" applyFont="1" applyBorder="1"/>
    <xf numFmtId="0" fontId="5" fillId="0" borderId="15" xfId="0" applyFont="1" applyBorder="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xf numFmtId="0" fontId="5" fillId="0" borderId="24" xfId="0" applyFont="1" applyBorder="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xf numFmtId="0" fontId="13" fillId="0" borderId="0" xfId="0" applyFont="1" applyAlignment="1">
      <alignment horizontal="left" vertical="center"/>
    </xf>
    <xf numFmtId="0" fontId="5" fillId="0" borderId="0" xfId="0" applyFont="1" applyAlignment="1">
      <alignment vertical="top"/>
    </xf>
    <xf numFmtId="0" fontId="0" fillId="0" borderId="0" xfId="0" applyAlignment="1">
      <alignment horizontal="left" vertical="center"/>
    </xf>
    <xf numFmtId="0" fontId="5" fillId="0" borderId="27" xfId="0" applyFont="1" applyBorder="1"/>
    <xf numFmtId="0" fontId="5" fillId="0" borderId="27" xfId="0" applyFont="1" applyBorder="1" applyAlignment="1">
      <alignment vertical="center"/>
    </xf>
    <xf numFmtId="0" fontId="5" fillId="0" borderId="0" xfId="0" applyFont="1" applyAlignment="1">
      <alignment horizontal="center"/>
    </xf>
    <xf numFmtId="0" fontId="5" fillId="0" borderId="17" xfId="0" applyFont="1" applyBorder="1" applyAlignment="1">
      <alignment vertical="center"/>
    </xf>
    <xf numFmtId="0" fontId="15" fillId="0" borderId="0" xfId="0" applyFont="1" applyAlignment="1">
      <alignment horizontal="center" vertical="center"/>
    </xf>
    <xf numFmtId="0" fontId="5" fillId="0" borderId="17" xfId="0" applyFont="1" applyBorder="1" applyAlignment="1">
      <alignment horizontal="center"/>
    </xf>
    <xf numFmtId="0" fontId="5" fillId="0" borderId="17" xfId="0" applyFont="1" applyBorder="1"/>
    <xf numFmtId="0" fontId="15" fillId="0" borderId="17" xfId="0" applyFont="1" applyBorder="1" applyAlignment="1">
      <alignment horizontal="center"/>
    </xf>
    <xf numFmtId="0" fontId="15" fillId="0" borderId="0" xfId="0" applyFont="1" applyAlignment="1">
      <alignment horizontal="center"/>
    </xf>
    <xf numFmtId="0" fontId="15" fillId="0" borderId="27" xfId="0" applyFont="1" applyBorder="1" applyAlignment="1">
      <alignment horizontal="center"/>
    </xf>
    <xf numFmtId="0" fontId="6" fillId="0" borderId="32" xfId="0" applyFont="1" applyBorder="1" applyAlignment="1">
      <alignment horizontal="center" vertical="center"/>
    </xf>
    <xf numFmtId="0" fontId="6" fillId="0" borderId="0" xfId="0" applyFont="1" applyAlignment="1">
      <alignment horizontal="left" vertical="center" wrapText="1" indent="1"/>
    </xf>
    <xf numFmtId="0" fontId="5" fillId="0" borderId="33" xfId="0" applyFont="1" applyBorder="1" applyAlignment="1">
      <alignment horizontal="center" vertical="center"/>
    </xf>
    <xf numFmtId="0" fontId="5" fillId="0" borderId="28"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left" vertical="center"/>
    </xf>
    <xf numFmtId="0" fontId="6" fillId="0" borderId="36" xfId="0" applyFont="1" applyBorder="1" applyAlignment="1">
      <alignment horizontal="center" vertical="center"/>
    </xf>
    <xf numFmtId="0" fontId="5" fillId="0" borderId="36" xfId="0" applyFont="1" applyBorder="1" applyAlignment="1">
      <alignment horizontal="left"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6" xfId="45" applyFont="1" applyBorder="1" applyAlignment="1">
      <alignment horizontal="center" vertical="center"/>
    </xf>
    <xf numFmtId="0" fontId="5" fillId="0" borderId="7" xfId="45" applyFont="1" applyBorder="1" applyAlignment="1">
      <alignment horizontal="center" vertical="center"/>
    </xf>
    <xf numFmtId="0" fontId="5" fillId="0" borderId="0" xfId="45" applyFont="1" applyAlignment="1">
      <alignment horizontal="center" vertical="center"/>
    </xf>
    <xf numFmtId="0" fontId="5" fillId="0" borderId="16" xfId="45" applyFont="1" applyBorder="1" applyAlignment="1">
      <alignment horizontal="center" vertical="center"/>
    </xf>
    <xf numFmtId="0" fontId="5" fillId="0" borderId="5" xfId="45" applyFont="1" applyBorder="1" applyAlignment="1">
      <alignment horizontal="center" vertical="center"/>
    </xf>
    <xf numFmtId="0" fontId="15" fillId="0" borderId="4" xfId="0" applyFont="1" applyBorder="1" applyAlignment="1">
      <alignment horizontal="center" vertical="center"/>
    </xf>
    <xf numFmtId="0" fontId="5" fillId="0" borderId="17" xfId="45" applyFont="1" applyBorder="1" applyAlignment="1">
      <alignment horizontal="center" vertical="center"/>
    </xf>
    <xf numFmtId="0" fontId="5" fillId="0" borderId="16" xfId="0" applyFont="1" applyBorder="1"/>
    <xf numFmtId="0" fontId="6" fillId="0" borderId="0" xfId="0" applyFont="1"/>
    <xf numFmtId="0" fontId="8" fillId="0" borderId="8"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17" fillId="0" borderId="27" xfId="0" applyFont="1" applyBorder="1" applyAlignment="1">
      <alignment vertical="center" shrinkToFit="1"/>
    </xf>
    <xf numFmtId="176" fontId="5" fillId="0" borderId="0" xfId="0" applyNumberFormat="1" applyFont="1" applyAlignment="1">
      <alignment horizontal="center" vertical="center"/>
    </xf>
    <xf numFmtId="176" fontId="5" fillId="0" borderId="0" xfId="0" applyNumberFormat="1" applyFont="1" applyAlignment="1">
      <alignment vertical="center"/>
    </xf>
    <xf numFmtId="176" fontId="5" fillId="0" borderId="5" xfId="0" applyNumberFormat="1" applyFont="1" applyBorder="1" applyAlignment="1">
      <alignment vertical="center"/>
    </xf>
    <xf numFmtId="176" fontId="5" fillId="0" borderId="5" xfId="0" applyNumberFormat="1" applyFont="1" applyBorder="1" applyAlignment="1">
      <alignment horizontal="center" vertical="center"/>
    </xf>
    <xf numFmtId="0" fontId="16" fillId="0" borderId="0" xfId="0" applyFont="1" applyAlignment="1">
      <alignmen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14" fontId="5" fillId="0" borderId="0" xfId="0" applyNumberFormat="1" applyFont="1" applyAlignment="1">
      <alignment horizontal="left" vertical="center"/>
    </xf>
    <xf numFmtId="0" fontId="0" fillId="0" borderId="5" xfId="0" applyBorder="1"/>
    <xf numFmtId="0" fontId="5" fillId="0" borderId="17" xfId="0" applyFont="1" applyBorder="1" applyAlignment="1">
      <alignment horizontal="center" vertical="top"/>
    </xf>
    <xf numFmtId="0" fontId="5" fillId="33" borderId="0" xfId="0" applyFont="1" applyFill="1" applyAlignment="1">
      <alignment horizontal="left" vertical="center"/>
    </xf>
    <xf numFmtId="0" fontId="5" fillId="34" borderId="0" xfId="0" applyFont="1" applyFill="1" applyAlignment="1">
      <alignment vertical="top"/>
    </xf>
    <xf numFmtId="0" fontId="5" fillId="0" borderId="29" xfId="0" applyFont="1" applyBorder="1" applyAlignment="1">
      <alignment horizontal="left"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left" vertical="center"/>
    </xf>
    <xf numFmtId="0" fontId="5" fillId="33" borderId="4" xfId="0" applyFont="1" applyFill="1" applyBorder="1" applyAlignment="1">
      <alignment vertical="center"/>
    </xf>
    <xf numFmtId="0" fontId="5" fillId="33" borderId="4" xfId="0" applyFont="1" applyFill="1" applyBorder="1" applyAlignment="1">
      <alignment vertical="center" wrapText="1"/>
    </xf>
    <xf numFmtId="0" fontId="5" fillId="33" borderId="1" xfId="0" applyFont="1" applyFill="1" applyBorder="1" applyAlignment="1">
      <alignment vertical="center" wrapText="1"/>
    </xf>
    <xf numFmtId="0" fontId="5" fillId="33" borderId="0" xfId="0" applyFont="1" applyFill="1" applyAlignment="1">
      <alignment vertical="center"/>
    </xf>
    <xf numFmtId="0" fontId="5" fillId="33" borderId="0" xfId="0" applyFont="1" applyFill="1" applyAlignment="1">
      <alignment vertical="center" wrapText="1"/>
    </xf>
    <xf numFmtId="0" fontId="5" fillId="33" borderId="27" xfId="0" applyFont="1" applyFill="1" applyBorder="1" applyAlignment="1">
      <alignment vertical="center" wrapText="1"/>
    </xf>
    <xf numFmtId="0" fontId="5" fillId="33" borderId="3" xfId="0" applyFont="1" applyFill="1" applyBorder="1" applyAlignment="1">
      <alignment vertical="center"/>
    </xf>
    <xf numFmtId="0" fontId="5" fillId="33" borderId="1" xfId="0" applyFont="1" applyFill="1" applyBorder="1" applyAlignment="1">
      <alignment horizontal="center" vertical="center"/>
    </xf>
    <xf numFmtId="0" fontId="5" fillId="33" borderId="25" xfId="0" applyFont="1" applyFill="1" applyBorder="1" applyAlignment="1">
      <alignment vertical="center"/>
    </xf>
    <xf numFmtId="0" fontId="5" fillId="33" borderId="3" xfId="0" applyFont="1" applyFill="1" applyBorder="1" applyAlignment="1">
      <alignment horizontal="left" vertical="center"/>
    </xf>
    <xf numFmtId="0" fontId="5" fillId="33" borderId="3" xfId="0" applyFont="1" applyFill="1" applyBorder="1" applyAlignment="1">
      <alignment horizontal="left" vertical="center" wrapText="1"/>
    </xf>
    <xf numFmtId="0" fontId="5" fillId="33" borderId="1" xfId="0" applyFont="1" applyFill="1" applyBorder="1" applyAlignment="1">
      <alignment vertical="center"/>
    </xf>
    <xf numFmtId="0" fontId="5" fillId="33" borderId="17" xfId="0" applyFont="1" applyFill="1" applyBorder="1" applyAlignment="1">
      <alignment vertical="center"/>
    </xf>
    <xf numFmtId="0" fontId="5" fillId="33" borderId="27" xfId="0" applyFont="1" applyFill="1" applyBorder="1" applyAlignment="1">
      <alignment horizontal="center" vertical="center"/>
    </xf>
    <xf numFmtId="0" fontId="5" fillId="33" borderId="29" xfId="0" applyFont="1" applyFill="1" applyBorder="1" applyAlignment="1">
      <alignment vertical="center"/>
    </xf>
    <xf numFmtId="0" fontId="5" fillId="33" borderId="17" xfId="0" applyFont="1" applyFill="1" applyBorder="1" applyAlignment="1">
      <alignment horizontal="left" vertical="center"/>
    </xf>
    <xf numFmtId="0" fontId="5" fillId="33" borderId="17" xfId="0" applyFont="1" applyFill="1" applyBorder="1" applyAlignment="1">
      <alignment horizontal="left" vertical="center" wrapText="1"/>
    </xf>
    <xf numFmtId="0" fontId="5" fillId="33" borderId="27" xfId="0" applyFont="1" applyFill="1" applyBorder="1" applyAlignment="1">
      <alignment vertical="center"/>
    </xf>
    <xf numFmtId="0" fontId="5" fillId="33" borderId="0" xfId="0" applyFont="1" applyFill="1" applyAlignment="1">
      <alignment vertical="top"/>
    </xf>
    <xf numFmtId="0" fontId="5" fillId="33" borderId="27" xfId="0" applyFont="1" applyFill="1" applyBorder="1" applyAlignment="1">
      <alignment vertical="top"/>
    </xf>
    <xf numFmtId="0" fontId="5" fillId="33" borderId="31" xfId="0" applyFont="1" applyFill="1" applyBorder="1" applyAlignment="1">
      <alignment horizontal="left" vertical="center"/>
    </xf>
    <xf numFmtId="0" fontId="5" fillId="33" borderId="17" xfId="0" applyFont="1" applyFill="1" applyBorder="1" applyAlignment="1">
      <alignment vertical="top"/>
    </xf>
    <xf numFmtId="0" fontId="5" fillId="33" borderId="45" xfId="0" applyFont="1" applyFill="1" applyBorder="1" applyAlignment="1">
      <alignment horizontal="left" vertical="center" wrapText="1"/>
    </xf>
    <xf numFmtId="0" fontId="5" fillId="33" borderId="43" xfId="0" applyFont="1" applyFill="1" applyBorder="1" applyAlignment="1">
      <alignment vertical="center"/>
    </xf>
    <xf numFmtId="0" fontId="5" fillId="33" borderId="44" xfId="0" applyFont="1" applyFill="1" applyBorder="1" applyAlignment="1">
      <alignment vertical="center"/>
    </xf>
    <xf numFmtId="0" fontId="5" fillId="33" borderId="46" xfId="0" applyFont="1" applyFill="1" applyBorder="1" applyAlignment="1">
      <alignment vertical="center"/>
    </xf>
    <xf numFmtId="0" fontId="5" fillId="33" borderId="31" xfId="0" applyFont="1" applyFill="1" applyBorder="1" applyAlignment="1">
      <alignment vertical="center"/>
    </xf>
    <xf numFmtId="0" fontId="5" fillId="33" borderId="16" xfId="0" applyFont="1" applyFill="1" applyBorder="1" applyAlignment="1">
      <alignment vertical="center"/>
    </xf>
    <xf numFmtId="0" fontId="5" fillId="33" borderId="15" xfId="0" applyFont="1" applyFill="1" applyBorder="1" applyAlignment="1">
      <alignment horizontal="center" vertical="center"/>
    </xf>
    <xf numFmtId="0" fontId="5" fillId="33" borderId="30" xfId="0" applyFont="1" applyFill="1" applyBorder="1" applyAlignment="1">
      <alignment vertical="center"/>
    </xf>
    <xf numFmtId="0" fontId="5" fillId="33" borderId="16" xfId="0" applyFont="1" applyFill="1" applyBorder="1" applyAlignment="1">
      <alignment horizontal="left" vertical="center"/>
    </xf>
    <xf numFmtId="0" fontId="5" fillId="33" borderId="15" xfId="0" applyFont="1" applyFill="1" applyBorder="1" applyAlignment="1">
      <alignment vertical="center" wrapText="1"/>
    </xf>
    <xf numFmtId="0" fontId="5" fillId="33" borderId="16" xfId="0" applyFont="1" applyFill="1" applyBorder="1" applyAlignment="1">
      <alignment horizontal="left" vertical="center" wrapText="1"/>
    </xf>
    <xf numFmtId="0" fontId="5" fillId="33" borderId="15" xfId="0" applyFont="1" applyFill="1" applyBorder="1" applyAlignment="1">
      <alignment vertical="center"/>
    </xf>
    <xf numFmtId="0" fontId="5" fillId="33" borderId="49" xfId="0" applyFont="1" applyFill="1" applyBorder="1" applyAlignment="1">
      <alignment horizontal="left" vertical="center"/>
    </xf>
    <xf numFmtId="0" fontId="5" fillId="33" borderId="13" xfId="0" applyFont="1" applyFill="1" applyBorder="1" applyAlignment="1">
      <alignment vertical="center"/>
    </xf>
    <xf numFmtId="0" fontId="5" fillId="33" borderId="16" xfId="0" applyFont="1" applyFill="1" applyBorder="1" applyAlignment="1">
      <alignment vertical="top"/>
    </xf>
    <xf numFmtId="0" fontId="5" fillId="33" borderId="5" xfId="0" applyFont="1" applyFill="1" applyBorder="1" applyAlignment="1">
      <alignment vertical="top"/>
    </xf>
    <xf numFmtId="0" fontId="5" fillId="33" borderId="15" xfId="0" applyFont="1" applyFill="1" applyBorder="1" applyAlignment="1">
      <alignment vertical="top"/>
    </xf>
    <xf numFmtId="0" fontId="5" fillId="33" borderId="51" xfId="0" applyFont="1" applyFill="1" applyBorder="1" applyAlignment="1">
      <alignment vertical="center"/>
    </xf>
    <xf numFmtId="0" fontId="5" fillId="33" borderId="43" xfId="0" applyFont="1" applyFill="1" applyBorder="1" applyAlignment="1">
      <alignment horizontal="left" vertical="center" wrapText="1"/>
    </xf>
    <xf numFmtId="0" fontId="5" fillId="33" borderId="43" xfId="0" applyFont="1" applyFill="1" applyBorder="1" applyAlignment="1">
      <alignment horizontal="left" vertical="center"/>
    </xf>
    <xf numFmtId="0" fontId="5" fillId="33" borderId="44" xfId="0" applyFont="1" applyFill="1" applyBorder="1" applyAlignment="1">
      <alignment horizontal="left" vertical="center"/>
    </xf>
    <xf numFmtId="0" fontId="5" fillId="33" borderId="46" xfId="0" applyFont="1" applyFill="1" applyBorder="1" applyAlignment="1">
      <alignment horizontal="left" vertical="center"/>
    </xf>
    <xf numFmtId="0" fontId="5" fillId="33" borderId="47" xfId="0" applyFont="1" applyFill="1" applyBorder="1" applyAlignment="1">
      <alignment horizontal="left" vertical="center"/>
    </xf>
    <xf numFmtId="0" fontId="5" fillId="33" borderId="27" xfId="0" applyFont="1" applyFill="1" applyBorder="1" applyAlignment="1">
      <alignment horizontal="left" vertical="center"/>
    </xf>
    <xf numFmtId="0" fontId="14" fillId="33" borderId="5" xfId="0" applyFont="1" applyFill="1" applyBorder="1" applyAlignment="1">
      <alignment horizontal="left" vertical="center"/>
    </xf>
    <xf numFmtId="0" fontId="5" fillId="33" borderId="1" xfId="0" applyFont="1" applyFill="1" applyBorder="1" applyAlignment="1">
      <alignment horizontal="left" vertical="center"/>
    </xf>
    <xf numFmtId="0" fontId="5" fillId="33" borderId="15" xfId="0" applyFont="1" applyFill="1" applyBorder="1" applyAlignment="1">
      <alignment horizontal="left" vertical="center"/>
    </xf>
    <xf numFmtId="0" fontId="5" fillId="33" borderId="45" xfId="0" applyFont="1" applyFill="1" applyBorder="1" applyAlignment="1">
      <alignment horizontal="left" vertical="center"/>
    </xf>
    <xf numFmtId="0" fontId="5" fillId="33" borderId="45" xfId="0" applyFont="1" applyFill="1" applyBorder="1" applyAlignment="1">
      <alignment horizontal="left" vertical="center" shrinkToFit="1"/>
    </xf>
    <xf numFmtId="0" fontId="5" fillId="33" borderId="17" xfId="0" applyFont="1" applyFill="1" applyBorder="1" applyAlignment="1">
      <alignment vertical="center" wrapText="1"/>
    </xf>
    <xf numFmtId="0" fontId="0" fillId="33" borderId="0" xfId="0" applyFill="1" applyAlignment="1">
      <alignment horizontal="center" vertical="center"/>
    </xf>
    <xf numFmtId="0" fontId="0" fillId="33" borderId="17" xfId="0" applyFill="1" applyBorder="1" applyAlignment="1">
      <alignment horizontal="center" vertical="center"/>
    </xf>
    <xf numFmtId="0" fontId="0" fillId="33" borderId="4" xfId="0" applyFill="1" applyBorder="1" applyAlignment="1">
      <alignment horizontal="center" vertical="center"/>
    </xf>
    <xf numFmtId="0" fontId="0" fillId="33" borderId="0" xfId="0" applyFill="1" applyAlignment="1">
      <alignment horizontal="left" vertical="center"/>
    </xf>
    <xf numFmtId="0" fontId="0" fillId="33" borderId="40" xfId="0" applyFill="1" applyBorder="1" applyAlignment="1">
      <alignment horizontal="center" vertical="center"/>
    </xf>
    <xf numFmtId="0" fontId="0" fillId="33" borderId="31" xfId="0" applyFill="1" applyBorder="1" applyAlignment="1">
      <alignment horizontal="left" vertical="center"/>
    </xf>
    <xf numFmtId="0" fontId="0" fillId="33" borderId="41" xfId="0" applyFill="1" applyBorder="1" applyAlignment="1">
      <alignment horizontal="left" vertical="center"/>
    </xf>
    <xf numFmtId="0" fontId="0" fillId="33" borderId="42" xfId="0" applyFill="1" applyBorder="1" applyAlignment="1">
      <alignment horizontal="center" vertical="center"/>
    </xf>
    <xf numFmtId="0" fontId="0" fillId="33" borderId="43" xfId="0" applyFill="1" applyBorder="1" applyAlignment="1">
      <alignment vertical="center"/>
    </xf>
    <xf numFmtId="0" fontId="0" fillId="33" borderId="43" xfId="0" applyFill="1" applyBorder="1" applyAlignment="1">
      <alignment horizontal="center" vertical="center"/>
    </xf>
    <xf numFmtId="0" fontId="0" fillId="33" borderId="43" xfId="0" applyFill="1" applyBorder="1" applyAlignment="1">
      <alignment horizontal="left" vertical="center"/>
    </xf>
    <xf numFmtId="0" fontId="0" fillId="33" borderId="44" xfId="0" applyFill="1" applyBorder="1" applyAlignment="1">
      <alignment horizontal="left" vertical="center"/>
    </xf>
    <xf numFmtId="0" fontId="0" fillId="33" borderId="31" xfId="0" applyFill="1" applyBorder="1" applyAlignment="1">
      <alignment vertical="center"/>
    </xf>
    <xf numFmtId="0" fontId="0" fillId="33" borderId="46" xfId="0" applyFill="1" applyBorder="1" applyAlignment="1">
      <alignment vertical="center"/>
    </xf>
    <xf numFmtId="0" fontId="0" fillId="33" borderId="47" xfId="0" applyFill="1" applyBorder="1" applyAlignment="1">
      <alignment vertical="center"/>
    </xf>
    <xf numFmtId="0" fontId="0" fillId="33" borderId="48" xfId="0" applyFill="1" applyBorder="1" applyAlignment="1">
      <alignment horizontal="center" vertical="center"/>
    </xf>
    <xf numFmtId="0" fontId="0" fillId="33" borderId="46" xfId="0" applyFill="1" applyBorder="1" applyAlignment="1">
      <alignment horizontal="center"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3" xfId="0" applyFill="1" applyBorder="1" applyAlignment="1">
      <alignment horizontal="left" vertical="center"/>
    </xf>
    <xf numFmtId="0" fontId="0" fillId="33" borderId="50" xfId="0" applyFill="1" applyBorder="1" applyAlignment="1">
      <alignment horizontal="center" vertical="center"/>
    </xf>
    <xf numFmtId="0" fontId="0" fillId="33" borderId="51" xfId="0" applyFill="1" applyBorder="1" applyAlignment="1">
      <alignment vertical="center"/>
    </xf>
    <xf numFmtId="0" fontId="0" fillId="33" borderId="51" xfId="0" applyFill="1" applyBorder="1" applyAlignment="1">
      <alignment horizontal="center" vertical="center"/>
    </xf>
    <xf numFmtId="0" fontId="0" fillId="33" borderId="51" xfId="0" applyFill="1" applyBorder="1" applyAlignment="1">
      <alignment horizontal="left" vertical="center"/>
    </xf>
    <xf numFmtId="0" fontId="0" fillId="33" borderId="52" xfId="0" applyFill="1" applyBorder="1" applyAlignment="1">
      <alignment horizontal="left" vertical="center"/>
    </xf>
    <xf numFmtId="0" fontId="0" fillId="33" borderId="31" xfId="0" applyFill="1" applyBorder="1" applyAlignment="1">
      <alignment horizontal="center" vertical="center"/>
    </xf>
    <xf numFmtId="0" fontId="0" fillId="33" borderId="3" xfId="0" applyFill="1" applyBorder="1" applyAlignment="1">
      <alignment horizontal="center" vertical="center"/>
    </xf>
    <xf numFmtId="0" fontId="0" fillId="33" borderId="5" xfId="0" applyFill="1" applyBorder="1" applyAlignment="1">
      <alignment horizontal="center"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0" fillId="33" borderId="46" xfId="0" applyFill="1" applyBorder="1" applyAlignment="1">
      <alignment horizontal="left" vertical="center"/>
    </xf>
    <xf numFmtId="0" fontId="0" fillId="33" borderId="47" xfId="0" applyFill="1" applyBorder="1" applyAlignment="1">
      <alignment horizontal="left" vertical="center"/>
    </xf>
    <xf numFmtId="0" fontId="13" fillId="33" borderId="0" xfId="0" applyFont="1" applyFill="1" applyAlignment="1">
      <alignment horizontal="center" vertical="center"/>
    </xf>
    <xf numFmtId="0" fontId="0" fillId="33" borderId="15" xfId="0" applyFill="1" applyBorder="1" applyAlignment="1">
      <alignment vertical="center"/>
    </xf>
    <xf numFmtId="0" fontId="0" fillId="33" borderId="27" xfId="0" applyFill="1" applyBorder="1" applyAlignment="1">
      <alignment vertical="center"/>
    </xf>
    <xf numFmtId="0" fontId="0" fillId="33" borderId="13" xfId="0" applyFill="1" applyBorder="1" applyAlignment="1">
      <alignment vertical="center"/>
    </xf>
    <xf numFmtId="0" fontId="0" fillId="33" borderId="14" xfId="0" applyFill="1" applyBorder="1" applyAlignment="1">
      <alignment vertical="center"/>
    </xf>
    <xf numFmtId="0" fontId="11" fillId="33" borderId="0" xfId="0" applyFont="1" applyFill="1" applyAlignment="1">
      <alignment vertical="center"/>
    </xf>
    <xf numFmtId="0" fontId="11" fillId="33" borderId="0" xfId="0" applyFont="1" applyFill="1" applyAlignment="1">
      <alignment horizontal="center" vertical="center"/>
    </xf>
    <xf numFmtId="0" fontId="5" fillId="33" borderId="0" xfId="0" applyFont="1" applyFill="1" applyAlignment="1">
      <alignment horizontal="center" vertical="center"/>
    </xf>
    <xf numFmtId="0" fontId="5" fillId="33" borderId="3"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5" xfId="0" applyFont="1" applyFill="1" applyBorder="1" applyAlignment="1">
      <alignment vertical="center"/>
    </xf>
    <xf numFmtId="0" fontId="5" fillId="33" borderId="5" xfId="0" applyFont="1" applyFill="1" applyBorder="1" applyAlignment="1">
      <alignment vertical="center" wrapText="1"/>
    </xf>
    <xf numFmtId="0" fontId="5" fillId="33" borderId="5" xfId="0" applyFont="1" applyFill="1" applyBorder="1" applyAlignment="1">
      <alignment horizontal="left" vertical="center"/>
    </xf>
    <xf numFmtId="0" fontId="5" fillId="33" borderId="53" xfId="0" applyFont="1" applyFill="1" applyBorder="1" applyAlignment="1">
      <alignment vertical="center" wrapText="1" shrinkToFit="1"/>
    </xf>
    <xf numFmtId="0" fontId="5" fillId="33" borderId="0" xfId="0" applyFont="1" applyFill="1" applyAlignment="1">
      <alignment horizontal="center"/>
    </xf>
    <xf numFmtId="0" fontId="5" fillId="33" borderId="0" xfId="0" applyFont="1" applyFill="1"/>
    <xf numFmtId="0" fontId="0" fillId="33" borderId="16" xfId="0" applyFill="1" applyBorder="1" applyAlignment="1">
      <alignment horizontal="center" vertical="center"/>
    </xf>
    <xf numFmtId="0" fontId="36" fillId="0" borderId="3" xfId="0" applyFont="1" applyBorder="1" applyAlignment="1">
      <alignment horizontal="center" vertical="center"/>
    </xf>
    <xf numFmtId="0" fontId="36" fillId="0" borderId="8" xfId="0" applyFont="1" applyBorder="1" applyAlignment="1">
      <alignment horizontal="center" vertical="center"/>
    </xf>
    <xf numFmtId="0" fontId="0" fillId="33" borderId="0" xfId="0" applyFill="1"/>
    <xf numFmtId="0" fontId="13" fillId="33" borderId="0" xfId="0" applyFont="1" applyFill="1" applyAlignment="1">
      <alignment horizontal="left" vertical="center"/>
    </xf>
    <xf numFmtId="0" fontId="5" fillId="33" borderId="0" xfId="0" applyFont="1" applyFill="1" applyAlignment="1">
      <alignment horizontal="left" vertical="top"/>
    </xf>
    <xf numFmtId="0" fontId="12" fillId="33" borderId="0" xfId="0" applyFont="1" applyFill="1" applyAlignment="1">
      <alignment horizontal="left" vertical="center"/>
    </xf>
    <xf numFmtId="0" fontId="5" fillId="33" borderId="16" xfId="0" applyFont="1" applyFill="1" applyBorder="1" applyAlignment="1">
      <alignment vertical="center" wrapText="1"/>
    </xf>
    <xf numFmtId="0" fontId="11" fillId="33" borderId="0" xfId="0" applyFont="1" applyFill="1" applyAlignment="1">
      <alignment horizontal="left" vertical="center"/>
    </xf>
    <xf numFmtId="0" fontId="5" fillId="33" borderId="0" xfId="0" applyFont="1" applyFill="1" applyAlignment="1">
      <alignment vertical="top" wrapText="1"/>
    </xf>
    <xf numFmtId="0" fontId="5" fillId="0" borderId="17" xfId="0" applyFont="1" applyBorder="1" applyAlignment="1">
      <alignment horizontal="center" vertical="center"/>
    </xf>
    <xf numFmtId="0" fontId="5" fillId="0" borderId="27" xfId="0" applyFont="1" applyBorder="1" applyAlignment="1">
      <alignment horizontal="center" vertical="center"/>
    </xf>
    <xf numFmtId="0" fontId="5" fillId="33" borderId="5" xfId="0" applyFont="1" applyFill="1" applyBorder="1" applyAlignment="1">
      <alignment horizontal="left"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vertical="center" wrapText="1"/>
    </xf>
    <xf numFmtId="0" fontId="5" fillId="0" borderId="0" xfId="0" applyFont="1" applyAlignment="1">
      <alignment horizontal="left" vertical="top"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27" xfId="0" applyFont="1" applyBorder="1" applyAlignment="1">
      <alignment horizontal="left" vertical="center" wrapText="1"/>
    </xf>
    <xf numFmtId="0" fontId="5" fillId="0" borderId="5" xfId="0" applyFont="1" applyBorder="1" applyAlignment="1">
      <alignment horizontal="left" vertical="top"/>
    </xf>
    <xf numFmtId="0" fontId="5" fillId="0" borderId="16" xfId="0" applyFont="1" applyBorder="1" applyAlignment="1">
      <alignment horizontal="center"/>
    </xf>
    <xf numFmtId="0" fontId="5" fillId="0" borderId="3" xfId="0" applyFont="1" applyBorder="1" applyAlignment="1">
      <alignment horizontal="center"/>
    </xf>
    <xf numFmtId="0" fontId="6" fillId="0" borderId="0" xfId="0" applyFont="1" applyAlignment="1">
      <alignment horizontal="left" vertical="center" wrapText="1"/>
    </xf>
    <xf numFmtId="0" fontId="5" fillId="0" borderId="2" xfId="0" applyFont="1" applyBorder="1" applyAlignment="1">
      <alignment horizontal="center" vertical="center"/>
    </xf>
    <xf numFmtId="0" fontId="5" fillId="0" borderId="3" xfId="0" applyFont="1" applyBorder="1" applyAlignment="1">
      <alignment horizontal="left" vertical="top"/>
    </xf>
    <xf numFmtId="0" fontId="5" fillId="0" borderId="4" xfId="0" applyFont="1" applyBorder="1" applyAlignment="1">
      <alignment horizontal="left" vertical="top"/>
    </xf>
    <xf numFmtId="0" fontId="5" fillId="0" borderId="1" xfId="0" applyFont="1" applyBorder="1" applyAlignment="1">
      <alignment horizontal="left" vertical="top"/>
    </xf>
    <xf numFmtId="0" fontId="5" fillId="0" borderId="17" xfId="0" applyFont="1" applyBorder="1" applyAlignment="1">
      <alignment horizontal="left" vertical="top"/>
    </xf>
    <xf numFmtId="0" fontId="5" fillId="0" borderId="0" xfId="0" applyFont="1" applyAlignment="1">
      <alignment horizontal="left" vertical="top"/>
    </xf>
    <xf numFmtId="0" fontId="5" fillId="0" borderId="27" xfId="0" applyFont="1" applyBorder="1" applyAlignment="1">
      <alignment horizontal="left" vertical="top"/>
    </xf>
    <xf numFmtId="0" fontId="5" fillId="0" borderId="16" xfId="0" applyFont="1" applyBorder="1" applyAlignment="1">
      <alignment horizontal="left" vertical="top"/>
    </xf>
    <xf numFmtId="0" fontId="5" fillId="0" borderId="15" xfId="0" applyFont="1" applyBorder="1" applyAlignment="1">
      <alignment horizontal="left" vertical="top"/>
    </xf>
    <xf numFmtId="0" fontId="5" fillId="0" borderId="0" xfId="0" applyFont="1" applyAlignment="1">
      <alignment horizontal="center" vertical="center" wrapText="1"/>
    </xf>
    <xf numFmtId="0" fontId="5" fillId="0" borderId="27" xfId="0" applyFont="1" applyBorder="1" applyAlignment="1">
      <alignment horizontal="left" vertical="center"/>
    </xf>
    <xf numFmtId="0" fontId="5" fillId="0" borderId="17"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center" vertical="center" wrapText="1"/>
    </xf>
    <xf numFmtId="0" fontId="5" fillId="0" borderId="27" xfId="0" applyFont="1" applyBorder="1" applyAlignment="1">
      <alignment horizontal="center" vertical="center" wrapText="1"/>
    </xf>
    <xf numFmtId="0" fontId="8" fillId="0" borderId="7" xfId="0" applyFont="1" applyBorder="1" applyAlignment="1">
      <alignment vertical="center"/>
    </xf>
    <xf numFmtId="0" fontId="5" fillId="0" borderId="7" xfId="0" applyFont="1" applyBorder="1" applyAlignment="1">
      <alignment vertical="center"/>
    </xf>
    <xf numFmtId="0" fontId="5" fillId="0" borderId="16" xfId="0" applyFont="1" applyBorder="1" applyAlignment="1">
      <alignment vertical="center"/>
    </xf>
    <xf numFmtId="0" fontId="5" fillId="0" borderId="5" xfId="0" applyFont="1" applyBorder="1" applyAlignment="1">
      <alignment vertical="center"/>
    </xf>
    <xf numFmtId="0" fontId="5" fillId="0" borderId="30" xfId="0" applyFont="1" applyBorder="1" applyAlignment="1">
      <alignment horizontal="center" vertical="center"/>
    </xf>
    <xf numFmtId="0" fontId="5" fillId="0" borderId="8" xfId="0" applyFont="1" applyBorder="1" applyAlignment="1">
      <alignment vertical="center"/>
    </xf>
    <xf numFmtId="0" fontId="5" fillId="0" borderId="15" xfId="0" applyFont="1" applyBorder="1" applyAlignment="1">
      <alignment vertical="center"/>
    </xf>
    <xf numFmtId="0" fontId="5" fillId="0" borderId="0" xfId="0" applyFont="1" applyAlignment="1">
      <alignment vertical="top" wrapText="1"/>
    </xf>
    <xf numFmtId="0" fontId="5" fillId="0" borderId="27" xfId="0" applyFont="1" applyBorder="1" applyAlignment="1">
      <alignment vertical="top" wrapText="1"/>
    </xf>
    <xf numFmtId="0" fontId="5" fillId="0" borderId="27" xfId="0" applyFont="1" applyBorder="1" applyAlignment="1">
      <alignment vertical="center" wrapText="1"/>
    </xf>
    <xf numFmtId="0" fontId="6" fillId="0" borderId="2"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left" vertical="center"/>
    </xf>
    <xf numFmtId="0" fontId="5" fillId="0" borderId="29" xfId="0" applyFont="1" applyBorder="1"/>
    <xf numFmtId="0" fontId="0" fillId="0" borderId="17" xfId="0" applyBorder="1"/>
    <xf numFmtId="0" fontId="5" fillId="33" borderId="15" xfId="0" applyFont="1" applyFill="1" applyBorder="1" applyAlignment="1">
      <alignment horizontal="left" vertical="center" wrapText="1"/>
    </xf>
    <xf numFmtId="0" fontId="5" fillId="33" borderId="55" xfId="0" applyFont="1" applyFill="1" applyBorder="1" applyAlignment="1">
      <alignment vertical="center" wrapText="1" shrinkToFit="1"/>
    </xf>
    <xf numFmtId="0" fontId="43" fillId="0" borderId="0" xfId="52" applyFont="1">
      <alignment vertical="center"/>
    </xf>
    <xf numFmtId="0" fontId="43" fillId="0" borderId="0" xfId="52" applyFont="1" applyAlignment="1">
      <alignment horizontal="justify" vertical="center" wrapText="1"/>
    </xf>
    <xf numFmtId="0" fontId="43" fillId="0" borderId="0" xfId="52" applyFont="1" applyAlignment="1">
      <alignment vertical="center" wrapText="1"/>
    </xf>
    <xf numFmtId="0" fontId="43" fillId="0" borderId="0" xfId="52" applyFont="1" applyAlignment="1">
      <alignment horizontal="left" vertical="center"/>
    </xf>
    <xf numFmtId="0" fontId="9" fillId="0" borderId="0" xfId="52" applyFont="1">
      <alignment vertical="center"/>
    </xf>
    <xf numFmtId="0" fontId="9" fillId="0" borderId="0" xfId="52" applyFont="1" applyAlignment="1">
      <alignment horizontal="justify" vertical="center" wrapText="1"/>
    </xf>
    <xf numFmtId="0" fontId="9" fillId="0" borderId="0" xfId="52" applyFont="1" applyAlignment="1">
      <alignment vertical="center" wrapText="1"/>
    </xf>
    <xf numFmtId="0" fontId="9" fillId="0" borderId="0" xfId="52" applyFont="1" applyAlignment="1">
      <alignment horizontal="left" vertical="center"/>
    </xf>
    <xf numFmtId="0" fontId="9" fillId="0" borderId="0" xfId="52" applyFont="1" applyAlignment="1">
      <alignment horizontal="center" vertical="center"/>
    </xf>
    <xf numFmtId="0" fontId="9" fillId="33" borderId="0" xfId="52" applyFont="1" applyFill="1">
      <alignment vertical="center"/>
    </xf>
    <xf numFmtId="0" fontId="9" fillId="33" borderId="0" xfId="52" applyFont="1" applyFill="1" applyAlignment="1">
      <alignment horizontal="center" vertical="center"/>
    </xf>
    <xf numFmtId="0" fontId="9" fillId="33" borderId="0" xfId="52" applyFont="1" applyFill="1" applyAlignment="1">
      <alignment horizontal="left" vertical="center"/>
    </xf>
    <xf numFmtId="0" fontId="9" fillId="0" borderId="0" xfId="52" applyFont="1" applyAlignment="1">
      <alignment horizontal="right" vertical="center"/>
    </xf>
    <xf numFmtId="0" fontId="45" fillId="0" borderId="0" xfId="52" applyFont="1">
      <alignment vertical="center"/>
    </xf>
    <xf numFmtId="178" fontId="9" fillId="33" borderId="0" xfId="52" applyNumberFormat="1" applyFont="1" applyFill="1">
      <alignment vertical="center"/>
    </xf>
    <xf numFmtId="180" fontId="9" fillId="0" borderId="0" xfId="52" applyNumberFormat="1" applyFont="1">
      <alignment vertical="center"/>
    </xf>
    <xf numFmtId="179" fontId="9" fillId="33" borderId="0" xfId="53" applyNumberFormat="1" applyFont="1" applyFill="1" applyBorder="1" applyAlignment="1" applyProtection="1">
      <alignment vertical="center"/>
    </xf>
    <xf numFmtId="179" fontId="9" fillId="33" borderId="0" xfId="53" applyNumberFormat="1" applyFont="1" applyFill="1" applyBorder="1" applyAlignment="1" applyProtection="1">
      <alignment horizontal="right" vertical="center"/>
    </xf>
    <xf numFmtId="181" fontId="9" fillId="33" borderId="0" xfId="52" applyNumberFormat="1" applyFont="1" applyFill="1" applyAlignment="1">
      <alignment horizontal="center" vertical="center"/>
    </xf>
    <xf numFmtId="0" fontId="9" fillId="0" borderId="0" xfId="52" applyFont="1" applyAlignment="1">
      <alignment horizontal="centerContinuous" vertical="center"/>
    </xf>
    <xf numFmtId="0" fontId="5" fillId="0" borderId="0" xfId="52" applyFont="1" applyAlignment="1">
      <alignment vertical="center" shrinkToFit="1"/>
    </xf>
    <xf numFmtId="0" fontId="43" fillId="0" borderId="0" xfId="52" applyFont="1" applyAlignment="1">
      <alignment vertical="center" shrinkToFit="1"/>
    </xf>
    <xf numFmtId="0" fontId="12" fillId="0" borderId="0" xfId="52" applyFont="1">
      <alignment vertical="center"/>
    </xf>
    <xf numFmtId="182" fontId="11" fillId="35" borderId="80" xfId="52" applyNumberFormat="1" applyFont="1" applyFill="1" applyBorder="1" applyAlignment="1" applyProtection="1">
      <alignment horizontal="center" vertical="center" shrinkToFit="1"/>
      <protection locked="0"/>
    </xf>
    <xf numFmtId="182" fontId="11" fillId="35" borderId="81" xfId="52" applyNumberFormat="1" applyFont="1" applyFill="1" applyBorder="1" applyAlignment="1" applyProtection="1">
      <alignment horizontal="center" vertical="center" shrinkToFit="1"/>
      <protection locked="0"/>
    </xf>
    <xf numFmtId="182" fontId="11" fillId="35" borderId="82" xfId="52" applyNumberFormat="1" applyFont="1" applyFill="1" applyBorder="1" applyAlignment="1" applyProtection="1">
      <alignment horizontal="center" vertical="center" shrinkToFit="1"/>
      <protection locked="0"/>
    </xf>
    <xf numFmtId="0" fontId="11" fillId="0" borderId="85" xfId="52" applyFont="1" applyBorder="1">
      <alignment vertical="center"/>
    </xf>
    <xf numFmtId="182" fontId="11" fillId="35" borderId="88" xfId="52" applyNumberFormat="1" applyFont="1" applyFill="1" applyBorder="1" applyAlignment="1" applyProtection="1">
      <alignment horizontal="center" vertical="center" shrinkToFit="1"/>
      <protection locked="0"/>
    </xf>
    <xf numFmtId="182" fontId="11" fillId="35" borderId="89" xfId="52" applyNumberFormat="1" applyFont="1" applyFill="1" applyBorder="1" applyAlignment="1" applyProtection="1">
      <alignment horizontal="center" vertical="center" shrinkToFit="1"/>
      <protection locked="0"/>
    </xf>
    <xf numFmtId="182" fontId="11" fillId="35" borderId="90" xfId="52" applyNumberFormat="1" applyFont="1" applyFill="1" applyBorder="1" applyAlignment="1" applyProtection="1">
      <alignment horizontal="center" vertical="center" shrinkToFit="1"/>
      <protection locked="0"/>
    </xf>
    <xf numFmtId="0" fontId="11" fillId="0" borderId="91" xfId="52" applyFont="1" applyBorder="1">
      <alignment vertical="center"/>
    </xf>
    <xf numFmtId="182" fontId="11" fillId="35" borderId="95" xfId="52" applyNumberFormat="1" applyFont="1" applyFill="1" applyBorder="1" applyAlignment="1" applyProtection="1">
      <alignment horizontal="center" vertical="center" shrinkToFit="1"/>
      <protection locked="0"/>
    </xf>
    <xf numFmtId="182" fontId="11" fillId="35" borderId="96" xfId="52" applyNumberFormat="1" applyFont="1" applyFill="1" applyBorder="1" applyAlignment="1" applyProtection="1">
      <alignment horizontal="center" vertical="center" shrinkToFit="1"/>
      <protection locked="0"/>
    </xf>
    <xf numFmtId="182" fontId="11" fillId="35" borderId="97" xfId="52" applyNumberFormat="1" applyFont="1" applyFill="1" applyBorder="1" applyAlignment="1" applyProtection="1">
      <alignment horizontal="center" vertical="center" shrinkToFit="1"/>
      <protection locked="0"/>
    </xf>
    <xf numFmtId="0" fontId="11" fillId="0" borderId="100" xfId="52" applyFont="1" applyBorder="1">
      <alignment vertical="center"/>
    </xf>
    <xf numFmtId="0" fontId="11" fillId="0" borderId="81" xfId="52" applyFont="1" applyBorder="1" applyAlignment="1">
      <alignment horizontal="center" vertical="center" wrapText="1"/>
    </xf>
    <xf numFmtId="0" fontId="9" fillId="0" borderId="81" xfId="52" applyFont="1" applyBorder="1" applyAlignment="1">
      <alignment horizontal="center" vertical="center" wrapText="1"/>
    </xf>
    <xf numFmtId="0" fontId="9" fillId="0" borderId="80" xfId="52" applyFont="1" applyBorder="1" applyAlignment="1">
      <alignment horizontal="center" vertical="center" wrapText="1"/>
    </xf>
    <xf numFmtId="0" fontId="9" fillId="0" borderId="82" xfId="52" applyFont="1" applyBorder="1" applyAlignment="1">
      <alignment horizontal="center" vertical="center" wrapText="1"/>
    </xf>
    <xf numFmtId="0" fontId="11" fillId="0" borderId="109" xfId="52" applyFont="1" applyBorder="1" applyAlignment="1">
      <alignment horizontal="center" vertical="center"/>
    </xf>
    <xf numFmtId="0" fontId="9" fillId="0" borderId="2" xfId="52" applyFont="1" applyBorder="1" applyAlignment="1">
      <alignment horizontal="center" vertical="center"/>
    </xf>
    <xf numFmtId="0" fontId="9" fillId="0" borderId="110" xfId="52" applyFont="1" applyBorder="1" applyAlignment="1">
      <alignment horizontal="center" vertical="center"/>
    </xf>
    <xf numFmtId="0" fontId="9" fillId="0" borderId="109" xfId="52" applyFont="1" applyBorder="1" applyAlignment="1">
      <alignment horizontal="center" vertical="center"/>
    </xf>
    <xf numFmtId="0" fontId="43" fillId="0" borderId="0" xfId="52" applyFont="1" applyAlignment="1">
      <alignment horizontal="right" vertical="center"/>
    </xf>
    <xf numFmtId="0" fontId="46" fillId="0" borderId="0" xfId="52" applyFont="1">
      <alignment vertical="center"/>
    </xf>
    <xf numFmtId="0" fontId="46" fillId="0" borderId="0" xfId="52" applyFont="1" applyAlignment="1">
      <alignment horizontal="right" vertical="center"/>
    </xf>
    <xf numFmtId="0" fontId="11" fillId="0" borderId="0" xfId="52" applyFont="1">
      <alignment vertical="center"/>
    </xf>
    <xf numFmtId="0" fontId="11" fillId="0" borderId="0" xfId="52" applyFont="1" applyAlignment="1">
      <alignment horizontal="center" vertical="center"/>
    </xf>
    <xf numFmtId="0" fontId="11" fillId="0" borderId="0" xfId="52" applyFont="1" applyAlignment="1">
      <alignment horizontal="right" vertical="center"/>
    </xf>
    <xf numFmtId="0" fontId="47" fillId="33" borderId="0" xfId="52" applyFont="1" applyFill="1" applyAlignment="1">
      <alignment horizontal="center" vertical="center"/>
    </xf>
    <xf numFmtId="0" fontId="47" fillId="33" borderId="0" xfId="52" applyFont="1" applyFill="1">
      <alignment vertical="center"/>
    </xf>
    <xf numFmtId="0" fontId="11" fillId="33" borderId="0" xfId="52" applyFont="1" applyFill="1" applyAlignment="1">
      <alignment horizontal="left" vertical="center"/>
    </xf>
    <xf numFmtId="178" fontId="11" fillId="33" borderId="0" xfId="52" applyNumberFormat="1" applyFont="1" applyFill="1">
      <alignment vertical="center"/>
    </xf>
    <xf numFmtId="20" fontId="11" fillId="33" borderId="0" xfId="52" applyNumberFormat="1" applyFont="1" applyFill="1" applyAlignment="1">
      <alignment horizontal="center" vertical="center"/>
    </xf>
    <xf numFmtId="0" fontId="11" fillId="33" borderId="0" xfId="52" applyFont="1" applyFill="1" applyAlignment="1">
      <alignment horizontal="center" vertical="center"/>
    </xf>
    <xf numFmtId="20" fontId="11" fillId="33" borderId="0" xfId="52" applyNumberFormat="1" applyFont="1" applyFill="1">
      <alignment vertical="center"/>
    </xf>
    <xf numFmtId="0" fontId="11" fillId="33" borderId="0" xfId="52" applyFont="1" applyFill="1">
      <alignment vertical="center"/>
    </xf>
    <xf numFmtId="0" fontId="11" fillId="33" borderId="0" xfId="52" applyFont="1" applyFill="1" applyAlignment="1">
      <alignment horizontal="centerContinuous" vertical="center"/>
    </xf>
    <xf numFmtId="0" fontId="9" fillId="33" borderId="0" xfId="52" applyFont="1" applyFill="1" applyAlignment="1">
      <alignment horizontal="centerContinuous" vertical="center"/>
    </xf>
    <xf numFmtId="0" fontId="46" fillId="33" borderId="0" xfId="52" applyFont="1" applyFill="1">
      <alignment vertical="center"/>
    </xf>
    <xf numFmtId="0" fontId="11" fillId="0" borderId="0" xfId="52" quotePrefix="1" applyFont="1" applyAlignment="1">
      <alignment horizontal="center" vertical="center"/>
    </xf>
    <xf numFmtId="0" fontId="46" fillId="0" borderId="0" xfId="52" applyFont="1" applyAlignment="1">
      <alignment horizontal="center" vertical="center"/>
    </xf>
    <xf numFmtId="0" fontId="47" fillId="0" borderId="0" xfId="52" applyFont="1" applyAlignment="1">
      <alignment horizontal="left" vertical="center"/>
    </xf>
    <xf numFmtId="0" fontId="47" fillId="0" borderId="0" xfId="52" applyFont="1">
      <alignment vertical="center"/>
    </xf>
    <xf numFmtId="0" fontId="46" fillId="33" borderId="0" xfId="52" applyFont="1" applyFill="1" applyAlignment="1">
      <alignment horizontal="center" vertical="center"/>
    </xf>
    <xf numFmtId="0" fontId="46" fillId="33" borderId="0" xfId="52" applyFont="1" applyFill="1" applyAlignment="1">
      <alignment horizontal="right" vertical="center"/>
    </xf>
    <xf numFmtId="0" fontId="47" fillId="33" borderId="0" xfId="52" applyFont="1" applyFill="1" applyAlignment="1">
      <alignment horizontal="right" vertical="center"/>
    </xf>
    <xf numFmtId="0" fontId="47" fillId="0" borderId="0" xfId="52" applyFont="1" applyAlignment="1">
      <alignment horizontal="right" vertical="center"/>
    </xf>
    <xf numFmtId="0" fontId="46" fillId="0" borderId="0" xfId="52" applyFont="1" applyAlignment="1">
      <alignment horizontal="left" vertical="center"/>
    </xf>
    <xf numFmtId="0" fontId="11" fillId="0" borderId="0" xfId="52" applyFont="1" applyAlignment="1">
      <alignment horizontal="left" vertical="center"/>
    </xf>
    <xf numFmtId="0" fontId="9" fillId="0" borderId="0" xfId="52" applyFont="1" applyAlignment="1">
      <alignment vertical="center" shrinkToFit="1"/>
    </xf>
    <xf numFmtId="182" fontId="11" fillId="35" borderId="109" xfId="52" applyNumberFormat="1" applyFont="1" applyFill="1" applyBorder="1" applyAlignment="1" applyProtection="1">
      <alignment horizontal="center" vertical="center" shrinkToFit="1"/>
      <protection locked="0"/>
    </xf>
    <xf numFmtId="182" fontId="11" fillId="35" borderId="2" xfId="52" applyNumberFormat="1" applyFont="1" applyFill="1" applyBorder="1" applyAlignment="1" applyProtection="1">
      <alignment horizontal="center" vertical="center" shrinkToFit="1"/>
      <protection locked="0"/>
    </xf>
    <xf numFmtId="182" fontId="11" fillId="35" borderId="110" xfId="52" applyNumberFormat="1" applyFont="1" applyFill="1" applyBorder="1" applyAlignment="1" applyProtection="1">
      <alignment horizontal="center" vertical="center" shrinkToFit="1"/>
      <protection locked="0"/>
    </xf>
    <xf numFmtId="0" fontId="11" fillId="0" borderId="121" xfId="52" applyFont="1" applyBorder="1">
      <alignment vertical="center"/>
    </xf>
    <xf numFmtId="0" fontId="43" fillId="0" borderId="0" xfId="52" applyFont="1" applyProtection="1">
      <alignment vertical="center"/>
      <protection locked="0"/>
    </xf>
    <xf numFmtId="0" fontId="43" fillId="0" borderId="0" xfId="52" applyFont="1" applyAlignment="1" applyProtection="1">
      <alignment horizontal="justify" vertical="center" wrapText="1"/>
      <protection locked="0"/>
    </xf>
    <xf numFmtId="0" fontId="43" fillId="0" borderId="0" xfId="52" applyFont="1" applyAlignment="1" applyProtection="1">
      <alignment vertical="center" wrapText="1"/>
      <protection locked="0"/>
    </xf>
    <xf numFmtId="0" fontId="43" fillId="0" borderId="0" xfId="52" applyFont="1" applyAlignment="1" applyProtection="1">
      <alignment horizontal="left" vertical="center"/>
      <protection locked="0"/>
    </xf>
    <xf numFmtId="0" fontId="43" fillId="0" borderId="116" xfId="52" applyFont="1" applyBorder="1">
      <alignment vertical="center"/>
    </xf>
    <xf numFmtId="0" fontId="43" fillId="0" borderId="0" xfId="52" applyFont="1" applyAlignment="1" applyProtection="1">
      <alignment horizontal="right" vertical="center"/>
      <protection locked="0"/>
    </xf>
    <xf numFmtId="0" fontId="46" fillId="0" borderId="0" xfId="52" applyFont="1" applyProtection="1">
      <alignment vertical="center"/>
      <protection locked="0"/>
    </xf>
    <xf numFmtId="0" fontId="46" fillId="0" borderId="0" xfId="52" applyFont="1" applyAlignment="1" applyProtection="1">
      <alignment horizontal="right" vertical="center"/>
      <protection locked="0"/>
    </xf>
    <xf numFmtId="0" fontId="11" fillId="0" borderId="0" xfId="52" applyFont="1" applyProtection="1">
      <alignment vertical="center"/>
      <protection locked="0"/>
    </xf>
    <xf numFmtId="0" fontId="2" fillId="33" borderId="0" xfId="52" applyFill="1">
      <alignment vertical="center"/>
    </xf>
    <xf numFmtId="0" fontId="43" fillId="33" borderId="0" xfId="52" applyFont="1" applyFill="1">
      <alignment vertical="center"/>
    </xf>
    <xf numFmtId="0" fontId="43" fillId="33" borderId="0" xfId="52" applyFont="1" applyFill="1" applyAlignment="1">
      <alignment horizontal="left" vertical="center"/>
    </xf>
    <xf numFmtId="0" fontId="43" fillId="33" borderId="0" xfId="52" applyFont="1" applyFill="1" applyAlignment="1">
      <alignment vertical="center" textRotation="90"/>
    </xf>
    <xf numFmtId="0" fontId="48" fillId="33" borderId="0" xfId="52" applyFont="1" applyFill="1" applyAlignment="1">
      <alignment horizontal="left" vertical="center"/>
    </xf>
    <xf numFmtId="0" fontId="48" fillId="0" borderId="0" xfId="52" applyFont="1" applyAlignment="1">
      <alignment horizontal="left" vertical="center"/>
    </xf>
    <xf numFmtId="0" fontId="50" fillId="33" borderId="0" xfId="52" applyFont="1" applyFill="1" applyAlignment="1">
      <alignment horizontal="left" vertical="center"/>
    </xf>
    <xf numFmtId="0" fontId="43" fillId="33" borderId="0" xfId="52" applyFont="1" applyFill="1" applyAlignment="1">
      <alignment horizontal="left" vertical="center" wrapText="1"/>
    </xf>
    <xf numFmtId="0" fontId="43" fillId="33" borderId="0" xfId="52" applyFont="1" applyFill="1" applyAlignment="1">
      <alignment vertical="center" wrapText="1"/>
    </xf>
    <xf numFmtId="0" fontId="50" fillId="33" borderId="0" xfId="52" applyFont="1" applyFill="1">
      <alignment vertical="center"/>
    </xf>
    <xf numFmtId="0" fontId="51" fillId="33" borderId="0" xfId="52" applyFont="1" applyFill="1" applyAlignment="1">
      <alignment vertical="center" shrinkToFit="1"/>
    </xf>
    <xf numFmtId="0" fontId="50" fillId="33" borderId="0" xfId="52" applyFont="1" applyFill="1" applyAlignment="1">
      <alignment vertical="center" shrinkToFit="1"/>
    </xf>
    <xf numFmtId="0" fontId="12" fillId="33" borderId="0" xfId="52" applyFont="1" applyFill="1">
      <alignment vertical="center"/>
    </xf>
    <xf numFmtId="0" fontId="43" fillId="33" borderId="2" xfId="52" applyFont="1" applyFill="1" applyBorder="1" applyAlignment="1">
      <alignment horizontal="left" vertical="center"/>
    </xf>
    <xf numFmtId="0" fontId="43" fillId="33" borderId="2" xfId="52" applyFont="1" applyFill="1" applyBorder="1" applyAlignment="1">
      <alignment horizontal="center" vertical="center"/>
    </xf>
    <xf numFmtId="0" fontId="54" fillId="33" borderId="0" xfId="52" applyFont="1" applyFill="1" applyAlignment="1">
      <alignment horizontal="left" vertical="center"/>
    </xf>
    <xf numFmtId="0" fontId="43" fillId="37" borderId="2" xfId="52" applyFont="1" applyFill="1" applyBorder="1" applyAlignment="1">
      <alignment horizontal="left" vertical="center"/>
    </xf>
    <xf numFmtId="0" fontId="43" fillId="35" borderId="2" xfId="52" applyFont="1" applyFill="1" applyBorder="1" applyAlignment="1">
      <alignment horizontal="left" vertical="center"/>
    </xf>
    <xf numFmtId="0" fontId="47" fillId="33" borderId="0" xfId="52" applyFont="1" applyFill="1" applyAlignment="1">
      <alignment horizontal="left" vertical="center"/>
    </xf>
    <xf numFmtId="0" fontId="55" fillId="33" borderId="0" xfId="52" applyFont="1" applyFill="1">
      <alignment vertical="center"/>
    </xf>
    <xf numFmtId="0" fontId="55" fillId="33" borderId="80" xfId="52" applyFont="1" applyFill="1" applyBorder="1">
      <alignment vertical="center"/>
    </xf>
    <xf numFmtId="0" fontId="55" fillId="33" borderId="81" xfId="52" applyFont="1" applyFill="1" applyBorder="1">
      <alignment vertical="center"/>
    </xf>
    <xf numFmtId="0" fontId="11" fillId="33" borderId="82" xfId="52" applyFont="1" applyFill="1" applyBorder="1">
      <alignment vertical="center"/>
    </xf>
    <xf numFmtId="0" fontId="55" fillId="33" borderId="109" xfId="52" applyFont="1" applyFill="1" applyBorder="1">
      <alignment vertical="center"/>
    </xf>
    <xf numFmtId="0" fontId="55" fillId="33" borderId="2" xfId="52" applyFont="1" applyFill="1" applyBorder="1">
      <alignment vertical="center"/>
    </xf>
    <xf numFmtId="0" fontId="11" fillId="33" borderId="2" xfId="52" applyFont="1" applyFill="1" applyBorder="1">
      <alignment vertical="center"/>
    </xf>
    <xf numFmtId="0" fontId="11" fillId="33" borderId="110" xfId="52" applyFont="1" applyFill="1" applyBorder="1">
      <alignment vertical="center"/>
    </xf>
    <xf numFmtId="0" fontId="11" fillId="33" borderId="6" xfId="52" applyFont="1" applyFill="1" applyBorder="1">
      <alignment vertical="center"/>
    </xf>
    <xf numFmtId="0" fontId="55" fillId="33" borderId="114" xfId="52" applyFont="1" applyFill="1" applyBorder="1">
      <alignment vertical="center"/>
    </xf>
    <xf numFmtId="0" fontId="55" fillId="33" borderId="122" xfId="52" applyFont="1" applyFill="1" applyBorder="1">
      <alignment vertical="center"/>
    </xf>
    <xf numFmtId="0" fontId="11" fillId="33" borderId="115" xfId="52" applyFont="1" applyFill="1" applyBorder="1">
      <alignment vertical="center"/>
    </xf>
    <xf numFmtId="0" fontId="55" fillId="33" borderId="123" xfId="52" applyFont="1" applyFill="1" applyBorder="1" applyAlignment="1">
      <alignment horizontal="center" vertical="center"/>
    </xf>
    <xf numFmtId="0" fontId="55" fillId="33" borderId="124" xfId="52" applyFont="1" applyFill="1" applyBorder="1" applyAlignment="1">
      <alignment horizontal="center" vertical="center"/>
    </xf>
    <xf numFmtId="0" fontId="11" fillId="33" borderId="125" xfId="52" applyFont="1" applyFill="1" applyBorder="1" applyAlignment="1">
      <alignment horizontal="center" vertical="center"/>
    </xf>
    <xf numFmtId="0" fontId="11" fillId="33" borderId="124" xfId="52" applyFont="1" applyFill="1" applyBorder="1" applyAlignment="1">
      <alignment horizontal="center" vertical="center"/>
    </xf>
    <xf numFmtId="0" fontId="11" fillId="33" borderId="126" xfId="52" applyFont="1" applyFill="1" applyBorder="1" applyAlignment="1">
      <alignment horizontal="center" vertical="center"/>
    </xf>
    <xf numFmtId="0" fontId="55" fillId="33" borderId="113" xfId="52" applyFont="1" applyFill="1" applyBorder="1" applyAlignment="1">
      <alignment horizontal="center" vertical="center" shrinkToFit="1"/>
    </xf>
    <xf numFmtId="0" fontId="55" fillId="33" borderId="2" xfId="52" applyFont="1" applyFill="1" applyBorder="1" applyAlignment="1">
      <alignment vertical="center" shrinkToFit="1"/>
    </xf>
    <xf numFmtId="0" fontId="55" fillId="33" borderId="2" xfId="52" applyFont="1" applyFill="1" applyBorder="1" applyAlignment="1">
      <alignment horizontal="center" vertical="center"/>
    </xf>
    <xf numFmtId="0" fontId="56" fillId="0" borderId="0" xfId="54" applyFont="1">
      <alignment vertical="center"/>
    </xf>
    <xf numFmtId="0" fontId="56" fillId="0" borderId="0" xfId="54" applyFont="1" applyAlignment="1">
      <alignment vertical="center" wrapText="1"/>
    </xf>
    <xf numFmtId="0" fontId="56" fillId="0" borderId="0" xfId="54" applyFont="1" applyAlignment="1">
      <alignment horizontal="left" vertical="center"/>
    </xf>
    <xf numFmtId="0" fontId="56" fillId="0" borderId="0" xfId="54" applyFont="1" applyAlignment="1">
      <alignment horizontal="center" vertical="center"/>
    </xf>
    <xf numFmtId="0" fontId="56" fillId="0" borderId="16" xfId="54" applyFont="1" applyBorder="1" applyAlignment="1">
      <alignment horizontal="center" vertical="center"/>
    </xf>
    <xf numFmtId="0" fontId="56" fillId="0" borderId="128" xfId="54" applyFont="1" applyBorder="1">
      <alignment vertical="center"/>
    </xf>
    <xf numFmtId="0" fontId="56" fillId="0" borderId="17" xfId="54" applyFont="1" applyBorder="1" applyAlignment="1">
      <alignment horizontal="center" vertical="center"/>
    </xf>
    <xf numFmtId="0" fontId="56" fillId="0" borderId="130" xfId="54" applyFont="1" applyBorder="1">
      <alignment vertical="center"/>
    </xf>
    <xf numFmtId="0" fontId="56" fillId="0" borderId="134" xfId="54" applyFont="1" applyBorder="1" applyAlignment="1">
      <alignment horizontal="center" vertical="center"/>
    </xf>
    <xf numFmtId="0" fontId="56" fillId="0" borderId="17" xfId="51" applyFont="1" applyBorder="1" applyAlignment="1">
      <alignment horizontal="center" vertical="center"/>
    </xf>
    <xf numFmtId="0" fontId="56" fillId="0" borderId="148" xfId="51" applyFont="1" applyBorder="1" applyAlignment="1">
      <alignment horizontal="center" vertical="center"/>
    </xf>
    <xf numFmtId="0" fontId="56" fillId="0" borderId="148" xfId="54" applyFont="1" applyBorder="1" applyAlignment="1">
      <alignment horizontal="center" vertical="center"/>
    </xf>
    <xf numFmtId="0" fontId="56" fillId="0" borderId="0" xfId="55" applyFont="1">
      <alignment vertical="center"/>
    </xf>
    <xf numFmtId="0" fontId="40" fillId="0" borderId="0" xfId="51">
      <alignment vertical="center"/>
    </xf>
    <xf numFmtId="0" fontId="10" fillId="0" borderId="0" xfId="51" applyFont="1">
      <alignment vertical="center"/>
    </xf>
    <xf numFmtId="0" fontId="10" fillId="0" borderId="7" xfId="51" applyFont="1" applyBorder="1" applyAlignment="1">
      <alignment horizontal="center" vertical="center"/>
    </xf>
    <xf numFmtId="0" fontId="10" fillId="0" borderId="0" xfId="57">
      <alignment vertical="center"/>
    </xf>
    <xf numFmtId="0" fontId="37" fillId="0" borderId="0" xfId="57" applyFont="1">
      <alignment vertical="center"/>
    </xf>
    <xf numFmtId="0" fontId="41" fillId="0" borderId="0" xfId="58" applyFont="1" applyAlignment="1">
      <alignment horizontal="left" vertical="center" wrapText="1"/>
    </xf>
    <xf numFmtId="0" fontId="41" fillId="0" borderId="0" xfId="58" applyFont="1" applyAlignment="1">
      <alignment horizontal="left" vertical="center"/>
    </xf>
    <xf numFmtId="0" fontId="41" fillId="0" borderId="0" xfId="58" applyFont="1">
      <alignment vertical="center"/>
    </xf>
    <xf numFmtId="0" fontId="41" fillId="0" borderId="0" xfId="58" applyFont="1" applyAlignment="1">
      <alignment horizontal="right" vertical="center"/>
    </xf>
    <xf numFmtId="0" fontId="57" fillId="0" borderId="0" xfId="57" applyFont="1">
      <alignment vertical="center"/>
    </xf>
    <xf numFmtId="0" fontId="42" fillId="0" borderId="0" xfId="58" applyFont="1">
      <alignment vertical="center"/>
    </xf>
    <xf numFmtId="0" fontId="57" fillId="0" borderId="0" xfId="58" applyFont="1">
      <alignment vertical="center"/>
    </xf>
    <xf numFmtId="0" fontId="10" fillId="0" borderId="0" xfId="58">
      <alignment vertical="center"/>
    </xf>
    <xf numFmtId="0" fontId="10" fillId="0" borderId="0" xfId="58" applyAlignment="1">
      <alignment horizontal="left" vertical="center"/>
    </xf>
    <xf numFmtId="0" fontId="37" fillId="0" borderId="0" xfId="51" applyFont="1">
      <alignment vertical="center"/>
    </xf>
    <xf numFmtId="0" fontId="10" fillId="0" borderId="166" xfId="58" applyBorder="1">
      <alignment vertical="center"/>
    </xf>
    <xf numFmtId="0" fontId="10" fillId="0" borderId="154" xfId="58" applyBorder="1">
      <alignment vertical="center"/>
    </xf>
    <xf numFmtId="0" fontId="10" fillId="0" borderId="154" xfId="58" applyBorder="1" applyAlignment="1">
      <alignment horizontal="right" vertical="center"/>
    </xf>
    <xf numFmtId="0" fontId="10" fillId="0" borderId="169" xfId="58" applyBorder="1">
      <alignment vertical="center"/>
    </xf>
    <xf numFmtId="0" fontId="57" fillId="0" borderId="25" xfId="58" applyFont="1" applyBorder="1" applyAlignment="1">
      <alignment vertical="center" shrinkToFit="1"/>
    </xf>
    <xf numFmtId="0" fontId="10" fillId="0" borderId="177" xfId="58" applyBorder="1">
      <alignment vertical="center"/>
    </xf>
    <xf numFmtId="0" fontId="10" fillId="0" borderId="181" xfId="58" applyBorder="1">
      <alignment vertical="center"/>
    </xf>
    <xf numFmtId="0" fontId="10" fillId="0" borderId="0" xfId="57" applyAlignment="1">
      <alignment horizontal="center" vertical="center"/>
    </xf>
    <xf numFmtId="0" fontId="57" fillId="0" borderId="6" xfId="57" applyFont="1" applyBorder="1" applyAlignment="1">
      <alignment horizontal="center" vertical="center"/>
    </xf>
    <xf numFmtId="0" fontId="58" fillId="0" borderId="0" xfId="57" applyFont="1">
      <alignment vertical="center"/>
    </xf>
    <xf numFmtId="0" fontId="10" fillId="0" borderId="0" xfId="57" applyAlignment="1">
      <alignment horizontal="right" vertical="center"/>
    </xf>
    <xf numFmtId="0" fontId="57" fillId="0" borderId="0" xfId="57" applyFont="1" applyAlignment="1">
      <alignment horizontal="right" vertical="center"/>
    </xf>
    <xf numFmtId="0" fontId="37" fillId="0" borderId="0" xfId="57" applyFont="1" applyAlignment="1">
      <alignment horizontal="right" vertical="center"/>
    </xf>
    <xf numFmtId="0" fontId="41" fillId="0" borderId="0" xfId="51" applyFont="1">
      <alignment vertical="center"/>
    </xf>
    <xf numFmtId="0" fontId="41" fillId="0" borderId="0" xfId="51" applyFont="1" applyAlignment="1">
      <alignment horizontal="right" vertical="center"/>
    </xf>
    <xf numFmtId="0" fontId="10" fillId="0" borderId="158" xfId="51" applyFont="1" applyBorder="1" applyAlignment="1">
      <alignment horizontal="center" vertical="center"/>
    </xf>
    <xf numFmtId="0" fontId="57" fillId="0" borderId="191" xfId="57" applyFont="1" applyBorder="1" applyAlignment="1">
      <alignment vertical="center" shrinkToFit="1"/>
    </xf>
    <xf numFmtId="0" fontId="10" fillId="0" borderId="4" xfId="51" applyFont="1" applyBorder="1" applyAlignment="1">
      <alignment horizontal="center" vertical="center"/>
    </xf>
    <xf numFmtId="0" fontId="57" fillId="0" borderId="25" xfId="57" applyFont="1" applyBorder="1" applyAlignment="1">
      <alignment vertical="center" shrinkToFit="1"/>
    </xf>
    <xf numFmtId="0" fontId="10" fillId="0" borderId="6" xfId="57" applyBorder="1">
      <alignment vertical="center"/>
    </xf>
    <xf numFmtId="0" fontId="10" fillId="0" borderId="2" xfId="57" applyBorder="1">
      <alignment vertical="center"/>
    </xf>
    <xf numFmtId="0" fontId="57" fillId="0" borderId="2" xfId="57" applyFont="1" applyBorder="1" applyAlignment="1">
      <alignment horizontal="center" vertical="center"/>
    </xf>
    <xf numFmtId="0" fontId="10" fillId="0" borderId="0" xfId="55" applyFont="1">
      <alignment vertical="center"/>
    </xf>
    <xf numFmtId="0" fontId="10" fillId="0" borderId="0" xfId="59" applyFont="1" applyAlignment="1">
      <alignment vertical="center" wrapText="1"/>
    </xf>
    <xf numFmtId="0" fontId="10" fillId="0" borderId="0" xfId="59" applyFont="1">
      <alignment vertical="center"/>
    </xf>
    <xf numFmtId="0" fontId="10" fillId="0" borderId="0" xfId="55" applyFont="1" applyAlignment="1">
      <alignment horizontal="center" vertical="center"/>
    </xf>
    <xf numFmtId="0" fontId="10" fillId="0" borderId="172" xfId="59" applyFont="1" applyBorder="1" applyAlignment="1">
      <alignment vertical="center" wrapText="1"/>
    </xf>
    <xf numFmtId="0" fontId="10" fillId="0" borderId="8" xfId="59" applyFont="1" applyBorder="1" applyAlignment="1">
      <alignment vertical="center" wrapText="1"/>
    </xf>
    <xf numFmtId="0" fontId="10" fillId="0" borderId="8" xfId="59" applyFont="1" applyBorder="1">
      <alignment vertical="center"/>
    </xf>
    <xf numFmtId="0" fontId="10" fillId="0" borderId="24" xfId="59" applyFont="1" applyBorder="1" applyAlignment="1">
      <alignment vertical="center" wrapText="1"/>
    </xf>
    <xf numFmtId="0" fontId="10" fillId="0" borderId="24" xfId="59" applyFont="1" applyBorder="1">
      <alignment vertical="center"/>
    </xf>
    <xf numFmtId="0" fontId="10" fillId="0" borderId="0" xfId="59" applyFont="1" applyAlignment="1">
      <alignment horizontal="center" vertical="center"/>
    </xf>
    <xf numFmtId="0" fontId="57" fillId="0" borderId="0" xfId="55" applyFont="1" applyAlignment="1">
      <alignment horizontal="right" vertical="center"/>
    </xf>
    <xf numFmtId="0" fontId="59" fillId="0" borderId="2" xfId="0" applyFont="1" applyBorder="1" applyAlignment="1">
      <alignment wrapText="1"/>
    </xf>
    <xf numFmtId="0" fontId="59" fillId="0" borderId="30" xfId="0" applyFont="1" applyBorder="1"/>
    <xf numFmtId="0" fontId="10" fillId="0" borderId="5" xfId="57" applyBorder="1">
      <alignment vertical="center"/>
    </xf>
    <xf numFmtId="0" fontId="41" fillId="0" borderId="0" xfId="57" applyFont="1">
      <alignment vertical="center"/>
    </xf>
    <xf numFmtId="0" fontId="60" fillId="0" borderId="0" xfId="57" applyFont="1">
      <alignment vertical="center"/>
    </xf>
    <xf numFmtId="0" fontId="61" fillId="39" borderId="6" xfId="55" applyFont="1" applyFill="1" applyBorder="1" applyAlignment="1">
      <alignment horizontal="center" vertical="center" wrapText="1"/>
    </xf>
    <xf numFmtId="0" fontId="37" fillId="39" borderId="2" xfId="55" applyFont="1" applyFill="1" applyBorder="1" applyAlignment="1">
      <alignment horizontal="center" vertical="center" wrapText="1"/>
    </xf>
    <xf numFmtId="0" fontId="37" fillId="0" borderId="146" xfId="55" applyFont="1" applyBorder="1" applyAlignment="1">
      <alignment horizontal="center" vertical="center"/>
    </xf>
    <xf numFmtId="0" fontId="37" fillId="0" borderId="34" xfId="55" applyFont="1" applyBorder="1" applyAlignment="1">
      <alignment horizontal="center" vertical="center"/>
    </xf>
    <xf numFmtId="0" fontId="37" fillId="0" borderId="146" xfId="54" applyFont="1" applyBorder="1" applyAlignment="1">
      <alignment horizontal="center" vertical="center"/>
    </xf>
    <xf numFmtId="0" fontId="37" fillId="0" borderId="146" xfId="54" applyFont="1" applyBorder="1" applyAlignment="1">
      <alignment horizontal="center" vertical="center" wrapText="1"/>
    </xf>
    <xf numFmtId="0" fontId="37" fillId="0" borderId="28" xfId="54" applyFont="1" applyBorder="1" applyAlignment="1">
      <alignment horizontal="center" vertical="center" wrapText="1"/>
    </xf>
    <xf numFmtId="0" fontId="37" fillId="0" borderId="34" xfId="54" applyFont="1" applyBorder="1" applyAlignment="1">
      <alignment horizontal="center" vertical="center" wrapText="1"/>
    </xf>
    <xf numFmtId="0" fontId="37" fillId="0" borderId="145" xfId="54" applyFont="1" applyBorder="1" applyAlignment="1">
      <alignment horizontal="center" vertical="center" wrapText="1"/>
    </xf>
    <xf numFmtId="0" fontId="37" fillId="0" borderId="148" xfId="55" applyFont="1" applyBorder="1" applyAlignment="1">
      <alignment horizontal="center" vertical="center"/>
    </xf>
    <xf numFmtId="0" fontId="37" fillId="0" borderId="135" xfId="54" applyFont="1" applyBorder="1" applyAlignment="1">
      <alignment horizontal="left" vertical="center" wrapText="1"/>
    </xf>
    <xf numFmtId="0" fontId="37" fillId="0" borderId="145" xfId="55" applyFont="1" applyBorder="1" applyAlignment="1">
      <alignment vertical="center" wrapText="1"/>
    </xf>
    <xf numFmtId="0" fontId="56" fillId="0" borderId="145" xfId="55" applyFont="1" applyBorder="1" applyAlignment="1">
      <alignment vertical="center" wrapText="1"/>
    </xf>
    <xf numFmtId="0" fontId="56" fillId="0" borderId="29" xfId="54" applyFont="1" applyBorder="1" applyAlignment="1">
      <alignment vertical="center" wrapText="1"/>
    </xf>
    <xf numFmtId="0" fontId="37" fillId="0" borderId="145" xfId="51" applyFont="1" applyBorder="1" applyAlignment="1">
      <alignment vertical="center" wrapText="1"/>
    </xf>
    <xf numFmtId="0" fontId="56" fillId="0" borderId="145" xfId="51" applyFont="1" applyBorder="1" applyAlignment="1">
      <alignment vertical="center" wrapText="1"/>
    </xf>
    <xf numFmtId="0" fontId="37" fillId="38" borderId="145" xfId="51" applyFont="1" applyFill="1" applyBorder="1" applyAlignment="1">
      <alignment vertical="center" wrapText="1"/>
    </xf>
    <xf numFmtId="0" fontId="37" fillId="0" borderId="29" xfId="55" applyFont="1" applyBorder="1" applyAlignment="1">
      <alignment vertical="center" wrapText="1"/>
    </xf>
    <xf numFmtId="0" fontId="56" fillId="0" borderId="136" xfId="54" applyFont="1" applyBorder="1" applyAlignment="1">
      <alignment vertical="center" wrapText="1"/>
    </xf>
    <xf numFmtId="0" fontId="56" fillId="0" borderId="131" xfId="54" applyFont="1" applyBorder="1" applyAlignment="1">
      <alignment vertical="center" wrapText="1"/>
    </xf>
    <xf numFmtId="0" fontId="56" fillId="0" borderId="30" xfId="54" applyFont="1" applyBorder="1" applyAlignment="1">
      <alignment vertical="center" wrapText="1"/>
    </xf>
    <xf numFmtId="0" fontId="63" fillId="0" borderId="0" xfId="0" applyFont="1" applyAlignment="1">
      <alignment horizontal="right" vertical="center"/>
    </xf>
    <xf numFmtId="0" fontId="63" fillId="0" borderId="145" xfId="55" applyFont="1" applyBorder="1" applyAlignment="1">
      <alignment vertical="center" wrapText="1"/>
    </xf>
    <xf numFmtId="0" fontId="37" fillId="0" borderId="136" xfId="54" applyFont="1" applyBorder="1" applyAlignment="1">
      <alignment vertical="center" wrapText="1"/>
    </xf>
    <xf numFmtId="0" fontId="37" fillId="0" borderId="145" xfId="54" applyFont="1" applyBorder="1" applyAlignment="1">
      <alignment vertical="center" wrapText="1"/>
    </xf>
    <xf numFmtId="0" fontId="63" fillId="0" borderId="145" xfId="55" applyFont="1" applyBorder="1" applyAlignment="1">
      <alignment horizontal="center" vertical="center"/>
    </xf>
    <xf numFmtId="0" fontId="63" fillId="0" borderId="146" xfId="54" applyFont="1" applyBorder="1" applyAlignment="1">
      <alignment horizontal="center" vertical="center" wrapText="1"/>
    </xf>
    <xf numFmtId="0" fontId="64" fillId="0" borderId="148" xfId="51" applyFont="1" applyBorder="1" applyAlignment="1">
      <alignment horizontal="center" vertical="center"/>
    </xf>
    <xf numFmtId="0" fontId="63" fillId="0" borderId="28" xfId="54" applyFont="1" applyBorder="1" applyAlignment="1">
      <alignment horizontal="center" vertical="center" wrapText="1"/>
    </xf>
    <xf numFmtId="0" fontId="63" fillId="0" borderId="136" xfId="51" applyFont="1" applyBorder="1" applyAlignment="1">
      <alignment vertical="center" wrapText="1"/>
    </xf>
    <xf numFmtId="0" fontId="9" fillId="0" borderId="0" xfId="0" applyFont="1" applyAlignment="1">
      <alignment horizontal="left" vertical="top"/>
    </xf>
    <xf numFmtId="0" fontId="9" fillId="0" borderId="0" xfId="0" applyFont="1" applyAlignment="1">
      <alignment horizontal="right" vertical="center"/>
    </xf>
    <xf numFmtId="0" fontId="9" fillId="0" borderId="0" xfId="0" applyFont="1" applyAlignment="1">
      <alignment vertical="center"/>
    </xf>
    <xf numFmtId="0" fontId="9" fillId="0" borderId="0" xfId="0" applyFont="1" applyAlignment="1">
      <alignment horizontal="center" vertical="top"/>
    </xf>
    <xf numFmtId="0" fontId="9" fillId="0" borderId="0" xfId="0" applyFont="1" applyAlignment="1">
      <alignment horizontal="left" vertical="center"/>
    </xf>
    <xf numFmtId="0" fontId="9" fillId="0" borderId="4" xfId="0" applyFont="1" applyBorder="1" applyAlignment="1">
      <alignment horizontal="right" vertical="center"/>
    </xf>
    <xf numFmtId="0" fontId="9" fillId="0" borderId="1" xfId="0" applyFont="1" applyBorder="1" applyAlignment="1">
      <alignment horizontal="left" vertical="center"/>
    </xf>
    <xf numFmtId="0" fontId="9" fillId="0" borderId="6" xfId="0" applyFont="1" applyBorder="1" applyAlignment="1">
      <alignment horizontal="center" vertical="center"/>
    </xf>
    <xf numFmtId="0" fontId="9" fillId="0" borderId="8" xfId="0" applyFont="1" applyBorder="1" applyAlignment="1">
      <alignment horizontal="left" vertical="center"/>
    </xf>
    <xf numFmtId="0" fontId="9" fillId="0" borderId="7" xfId="0" applyFont="1" applyBorder="1" applyAlignment="1">
      <alignment horizontal="left" vertical="center"/>
    </xf>
    <xf numFmtId="0" fontId="9" fillId="0" borderId="0" xfId="0" applyFont="1" applyAlignment="1">
      <alignment horizontal="center" vertical="center"/>
    </xf>
    <xf numFmtId="0" fontId="9" fillId="0" borderId="4" xfId="0" applyFont="1" applyBorder="1" applyAlignment="1">
      <alignment horizontal="left" vertical="center"/>
    </xf>
    <xf numFmtId="0" fontId="9" fillId="0" borderId="5" xfId="0" applyFont="1" applyBorder="1" applyAlignment="1">
      <alignment horizontal="center" vertical="center"/>
    </xf>
    <xf numFmtId="0" fontId="9" fillId="0" borderId="162" xfId="0" applyFont="1" applyBorder="1" applyAlignment="1">
      <alignment horizontal="center" vertical="center"/>
    </xf>
    <xf numFmtId="0" fontId="9" fillId="0" borderId="161" xfId="0" applyFont="1" applyBorder="1" applyAlignment="1">
      <alignment horizontal="left" vertical="center"/>
    </xf>
    <xf numFmtId="0" fontId="9" fillId="0" borderId="16" xfId="0" applyFont="1" applyBorder="1" applyAlignment="1">
      <alignment horizontal="center" vertical="center"/>
    </xf>
    <xf numFmtId="0" fontId="9" fillId="0" borderId="5" xfId="0" applyFont="1" applyBorder="1" applyAlignment="1">
      <alignment horizontal="left" vertical="center"/>
    </xf>
    <xf numFmtId="0" fontId="9" fillId="0" borderId="27" xfId="0" applyFont="1" applyBorder="1" applyAlignment="1">
      <alignment horizontal="left" vertical="center"/>
    </xf>
    <xf numFmtId="0" fontId="9" fillId="0" borderId="15" xfId="0" applyFont="1" applyBorder="1" applyAlignment="1">
      <alignment horizontal="left" vertical="center"/>
    </xf>
    <xf numFmtId="0" fontId="9" fillId="0" borderId="28" xfId="0" applyFont="1" applyBorder="1" applyAlignment="1">
      <alignment horizontal="left" vertical="top"/>
    </xf>
    <xf numFmtId="0" fontId="9" fillId="0" borderId="5" xfId="0" applyFont="1" applyBorder="1" applyAlignment="1">
      <alignment horizontal="left" vertical="top"/>
    </xf>
    <xf numFmtId="0" fontId="9" fillId="0" borderId="4" xfId="0" applyFont="1" applyBorder="1" applyAlignment="1">
      <alignment horizontal="left" vertical="top"/>
    </xf>
    <xf numFmtId="0" fontId="56" fillId="0" borderId="200" xfId="54" applyFont="1" applyBorder="1">
      <alignment vertical="center"/>
    </xf>
    <xf numFmtId="0" fontId="37" fillId="0" borderId="149" xfId="54" applyFont="1" applyBorder="1" applyAlignment="1">
      <alignment horizontal="left" vertical="center" wrapText="1"/>
    </xf>
    <xf numFmtId="0" fontId="37" fillId="0" borderId="137" xfId="54" applyFont="1" applyBorder="1" applyAlignment="1">
      <alignment horizontal="center" vertical="center" wrapText="1"/>
    </xf>
    <xf numFmtId="0" fontId="56" fillId="0" borderId="145" xfId="54" applyFont="1" applyBorder="1" applyAlignment="1">
      <alignment vertical="center" wrapText="1"/>
    </xf>
    <xf numFmtId="0" fontId="63" fillId="0" borderId="145" xfId="51" applyFont="1" applyBorder="1" applyAlignment="1">
      <alignment vertical="center" wrapText="1"/>
    </xf>
    <xf numFmtId="0" fontId="65" fillId="0" borderId="0" xfId="58" applyFont="1" applyAlignment="1">
      <alignment horizontal="left" vertical="center"/>
    </xf>
    <xf numFmtId="0" fontId="65" fillId="0" borderId="0" xfId="58" applyFont="1" applyAlignment="1">
      <alignment horizontal="left" vertical="center" wrapText="1"/>
    </xf>
    <xf numFmtId="0" fontId="63" fillId="0" borderId="0" xfId="57" applyFont="1">
      <alignment vertical="center"/>
    </xf>
    <xf numFmtId="0" fontId="65" fillId="0" borderId="0" xfId="57" applyFont="1">
      <alignment vertical="center"/>
    </xf>
    <xf numFmtId="0" fontId="37" fillId="0" borderId="27" xfId="54" applyFont="1" applyBorder="1" applyAlignment="1">
      <alignment vertical="center" wrapText="1"/>
    </xf>
    <xf numFmtId="0" fontId="37" fillId="0" borderId="34" xfId="54" applyFont="1" applyBorder="1" applyAlignment="1">
      <alignment vertical="center" wrapText="1"/>
    </xf>
    <xf numFmtId="0" fontId="63" fillId="0" borderId="149" xfId="60" applyFont="1" applyBorder="1" applyAlignment="1">
      <alignment horizontal="left" vertical="center" wrapText="1"/>
    </xf>
    <xf numFmtId="0" fontId="56" fillId="0" borderId="33" xfId="54" applyFont="1" applyBorder="1" applyAlignment="1">
      <alignment horizontal="center" vertical="center"/>
    </xf>
    <xf numFmtId="0" fontId="5" fillId="33" borderId="39" xfId="0" applyFont="1" applyFill="1" applyBorder="1" applyAlignment="1">
      <alignment horizontal="left" vertical="center" wrapText="1"/>
    </xf>
    <xf numFmtId="0" fontId="5" fillId="33" borderId="17" xfId="0" applyFont="1" applyFill="1" applyBorder="1" applyAlignment="1">
      <alignment horizontal="center" vertical="center"/>
    </xf>
    <xf numFmtId="0" fontId="5" fillId="33" borderId="29" xfId="0" applyFont="1" applyFill="1" applyBorder="1" applyAlignment="1">
      <alignment horizontal="left" vertical="center"/>
    </xf>
    <xf numFmtId="0" fontId="0" fillId="0" borderId="27" xfId="0" applyBorder="1"/>
    <xf numFmtId="0" fontId="0" fillId="0" borderId="6" xfId="0" applyBorder="1"/>
    <xf numFmtId="0" fontId="0" fillId="0" borderId="7" xfId="0" applyBorder="1"/>
    <xf numFmtId="0" fontId="0" fillId="0" borderId="162" xfId="0" applyBorder="1"/>
    <xf numFmtId="0" fontId="0" fillId="0" borderId="161" xfId="0" applyBorder="1"/>
    <xf numFmtId="0" fontId="0" fillId="0" borderId="16" xfId="0" applyBorder="1"/>
    <xf numFmtId="0" fontId="5" fillId="33" borderId="0" xfId="0" applyFont="1" applyFill="1" applyBorder="1" applyAlignment="1">
      <alignment horizontal="center" vertical="center"/>
    </xf>
    <xf numFmtId="0" fontId="5" fillId="33" borderId="0" xfId="0" applyFont="1" applyFill="1" applyBorder="1" applyAlignment="1">
      <alignment vertical="center"/>
    </xf>
    <xf numFmtId="0" fontId="5" fillId="33" borderId="0" xfId="0" applyFont="1" applyFill="1" applyBorder="1" applyAlignment="1">
      <alignment horizontal="left" vertical="center"/>
    </xf>
    <xf numFmtId="0" fontId="5" fillId="33" borderId="0" xfId="0" applyFont="1" applyFill="1" applyBorder="1" applyAlignment="1">
      <alignment vertical="center" wrapText="1"/>
    </xf>
    <xf numFmtId="0" fontId="5" fillId="33" borderId="0" xfId="0" applyFont="1" applyFill="1" applyBorder="1" applyAlignment="1">
      <alignment horizontal="left" vertical="center" wrapText="1"/>
    </xf>
    <xf numFmtId="0" fontId="0" fillId="33" borderId="0" xfId="0" applyFill="1" applyBorder="1" applyAlignment="1">
      <alignment horizontal="center" vertical="center"/>
    </xf>
    <xf numFmtId="0" fontId="0" fillId="33" borderId="0" xfId="0" applyFill="1" applyBorder="1" applyAlignment="1">
      <alignment horizontal="left" vertical="center"/>
    </xf>
    <xf numFmtId="0" fontId="5" fillId="33" borderId="0" xfId="0" applyFont="1" applyFill="1" applyBorder="1" applyAlignment="1">
      <alignment vertical="top"/>
    </xf>
    <xf numFmtId="0" fontId="5" fillId="33" borderId="42" xfId="0" applyFont="1" applyFill="1" applyBorder="1" applyAlignment="1">
      <alignment vertical="center"/>
    </xf>
    <xf numFmtId="0" fontId="5" fillId="40" borderId="40" xfId="0" applyFont="1" applyFill="1" applyBorder="1" applyAlignment="1">
      <alignment vertical="center"/>
    </xf>
    <xf numFmtId="0" fontId="0" fillId="40" borderId="40" xfId="0" applyFill="1" applyBorder="1" applyAlignment="1">
      <alignment horizontal="center" vertical="center"/>
    </xf>
    <xf numFmtId="0" fontId="5" fillId="40" borderId="31" xfId="0" applyFont="1" applyFill="1" applyBorder="1" applyAlignment="1">
      <alignment vertical="center"/>
    </xf>
    <xf numFmtId="0" fontId="0" fillId="40" borderId="31" xfId="0" applyFill="1" applyBorder="1" applyAlignment="1">
      <alignment vertical="center"/>
    </xf>
    <xf numFmtId="0" fontId="5" fillId="40" borderId="31" xfId="0" applyFont="1" applyFill="1" applyBorder="1" applyAlignment="1">
      <alignment horizontal="left" vertical="center" wrapText="1"/>
    </xf>
    <xf numFmtId="0" fontId="0" fillId="40" borderId="31" xfId="0" applyFill="1" applyBorder="1" applyAlignment="1">
      <alignment horizontal="center" vertical="center"/>
    </xf>
    <xf numFmtId="0" fontId="0" fillId="40" borderId="31" xfId="0" applyFill="1" applyBorder="1" applyAlignment="1">
      <alignment horizontal="left" vertical="center"/>
    </xf>
    <xf numFmtId="0" fontId="0" fillId="40" borderId="41" xfId="0" applyFill="1" applyBorder="1" applyAlignment="1">
      <alignment horizontal="left" vertical="center"/>
    </xf>
    <xf numFmtId="0" fontId="0" fillId="33" borderId="0" xfId="0" applyFill="1" applyBorder="1" applyAlignment="1">
      <alignment vertical="center"/>
    </xf>
    <xf numFmtId="0" fontId="0" fillId="33" borderId="209" xfId="0" applyFill="1" applyBorder="1" applyAlignment="1">
      <alignment horizontal="center" vertical="center"/>
    </xf>
    <xf numFmtId="0" fontId="5" fillId="33" borderId="210" xfId="0" applyFont="1" applyFill="1" applyBorder="1" applyAlignment="1">
      <alignment vertical="center"/>
    </xf>
    <xf numFmtId="0" fontId="0" fillId="33" borderId="210" xfId="0" applyFill="1" applyBorder="1" applyAlignment="1">
      <alignment vertical="center"/>
    </xf>
    <xf numFmtId="0" fontId="0" fillId="33" borderId="210" xfId="0" applyFill="1" applyBorder="1" applyAlignment="1">
      <alignment horizontal="center" vertical="center"/>
    </xf>
    <xf numFmtId="0" fontId="0" fillId="33" borderId="210" xfId="0" applyFill="1" applyBorder="1" applyAlignment="1">
      <alignment horizontal="left" vertical="center"/>
    </xf>
    <xf numFmtId="0" fontId="0" fillId="0" borderId="0" xfId="0" applyAlignment="1">
      <alignment horizontal="right"/>
    </xf>
    <xf numFmtId="0" fontId="5" fillId="40" borderId="53" xfId="0" applyFont="1" applyFill="1" applyBorder="1" applyAlignment="1">
      <alignment vertical="center"/>
    </xf>
    <xf numFmtId="0" fontId="37" fillId="0" borderId="29" xfId="51" applyFont="1" applyBorder="1" applyAlignment="1">
      <alignment vertical="center" wrapText="1"/>
    </xf>
    <xf numFmtId="0" fontId="37" fillId="0" borderId="147" xfId="51" applyFont="1" applyBorder="1" applyAlignment="1">
      <alignment horizontal="left" vertical="center" wrapText="1"/>
    </xf>
    <xf numFmtId="0" fontId="37" fillId="0" borderId="146" xfId="51" applyFont="1" applyBorder="1" applyAlignment="1">
      <alignment horizontal="left" vertical="center" wrapText="1"/>
    </xf>
    <xf numFmtId="0" fontId="37" fillId="0" borderId="133" xfId="51" applyFont="1" applyBorder="1" applyAlignment="1">
      <alignment horizontal="left" vertical="center" wrapText="1"/>
    </xf>
    <xf numFmtId="0" fontId="37" fillId="0" borderId="132" xfId="51" applyFont="1" applyBorder="1" applyAlignment="1">
      <alignment horizontal="left" vertical="center" wrapText="1"/>
    </xf>
    <xf numFmtId="0" fontId="37" fillId="0" borderId="0" xfId="51" applyFont="1" applyAlignment="1">
      <alignment horizontal="left" vertical="center" wrapText="1"/>
    </xf>
    <xf numFmtId="0" fontId="37" fillId="0" borderId="27" xfId="51" applyFont="1" applyBorder="1" applyAlignment="1">
      <alignment horizontal="left" vertical="center" wrapText="1"/>
    </xf>
    <xf numFmtId="0" fontId="37" fillId="0" borderId="5" xfId="51" applyFont="1" applyBorder="1" applyAlignment="1">
      <alignment horizontal="left" vertical="center" wrapText="1"/>
    </xf>
    <xf numFmtId="0" fontId="37" fillId="0" borderId="15" xfId="51" applyFont="1" applyBorder="1" applyAlignment="1">
      <alignment horizontal="left" vertical="center" wrapText="1"/>
    </xf>
    <xf numFmtId="0" fontId="37" fillId="0" borderId="27" xfId="54" applyFont="1" applyBorder="1" applyAlignment="1">
      <alignment vertical="center" wrapText="1"/>
    </xf>
    <xf numFmtId="0" fontId="37" fillId="0" borderId="34" xfId="54" applyFont="1" applyBorder="1" applyAlignment="1">
      <alignment vertical="center" wrapText="1"/>
    </xf>
    <xf numFmtId="0" fontId="37" fillId="0" borderId="143" xfId="54" applyFont="1" applyBorder="1" applyAlignment="1">
      <alignment horizontal="center" vertical="center"/>
    </xf>
    <xf numFmtId="0" fontId="37" fillId="0" borderId="142" xfId="54" applyFont="1" applyBorder="1" applyAlignment="1">
      <alignment horizontal="center" vertical="center"/>
    </xf>
    <xf numFmtId="0" fontId="37" fillId="0" borderId="141" xfId="54" applyFont="1" applyBorder="1" applyAlignment="1">
      <alignment horizontal="center" vertical="center"/>
    </xf>
    <xf numFmtId="0" fontId="37" fillId="0" borderId="139" xfId="54" applyFont="1" applyBorder="1" applyAlignment="1">
      <alignment horizontal="center" vertical="center"/>
    </xf>
    <xf numFmtId="0" fontId="37" fillId="0" borderId="138" xfId="54" applyFont="1" applyBorder="1" applyAlignment="1">
      <alignment horizontal="center" vertical="center"/>
    </xf>
    <xf numFmtId="0" fontId="37" fillId="0" borderId="137" xfId="54" applyFont="1" applyBorder="1" applyAlignment="1">
      <alignment horizontal="center" vertical="center"/>
    </xf>
    <xf numFmtId="0" fontId="63" fillId="0" borderId="0" xfId="54" applyFont="1" applyAlignment="1">
      <alignment horizontal="left" vertical="center" wrapText="1"/>
    </xf>
    <xf numFmtId="0" fontId="63" fillId="0" borderId="27" xfId="54" applyFont="1" applyBorder="1" applyAlignment="1">
      <alignment horizontal="left" vertical="center" wrapText="1"/>
    </xf>
    <xf numFmtId="0" fontId="37" fillId="0" borderId="147" xfId="51" applyFont="1" applyBorder="1" applyAlignment="1">
      <alignment horizontal="left" vertical="center"/>
    </xf>
    <xf numFmtId="0" fontId="37" fillId="0" borderId="146" xfId="51" applyFont="1" applyBorder="1" applyAlignment="1">
      <alignment horizontal="left" vertical="center"/>
    </xf>
    <xf numFmtId="0" fontId="37" fillId="0" borderId="131" xfId="51" applyFont="1" applyBorder="1" applyAlignment="1">
      <alignment horizontal="center" vertical="center" wrapText="1"/>
    </xf>
    <xf numFmtId="0" fontId="37" fillId="0" borderId="29" xfId="51" applyFont="1" applyBorder="1" applyAlignment="1">
      <alignment horizontal="center" vertical="center" wrapText="1"/>
    </xf>
    <xf numFmtId="0" fontId="37" fillId="0" borderId="30" xfId="51" applyFont="1" applyBorder="1" applyAlignment="1">
      <alignment horizontal="center" vertical="center" wrapText="1"/>
    </xf>
    <xf numFmtId="0" fontId="37" fillId="0" borderId="201" xfId="54" applyFont="1" applyBorder="1" applyAlignment="1">
      <alignment horizontal="center" vertical="center"/>
    </xf>
    <xf numFmtId="0" fontId="37" fillId="0" borderId="202" xfId="54" applyFont="1" applyBorder="1" applyAlignment="1">
      <alignment horizontal="center" vertical="center"/>
    </xf>
    <xf numFmtId="0" fontId="37" fillId="0" borderId="203" xfId="54" applyFont="1" applyBorder="1" applyAlignment="1">
      <alignment horizontal="center" vertical="center"/>
    </xf>
    <xf numFmtId="0" fontId="37" fillId="0" borderId="144" xfId="54" applyFont="1" applyBorder="1" applyAlignment="1">
      <alignment horizontal="center" vertical="center" wrapText="1"/>
    </xf>
    <xf numFmtId="0" fontId="37" fillId="0" borderId="140" xfId="54" applyFont="1" applyBorder="1" applyAlignment="1">
      <alignment horizontal="center" vertical="center" wrapText="1"/>
    </xf>
    <xf numFmtId="0" fontId="37" fillId="0" borderId="135" xfId="51" applyFont="1" applyBorder="1" applyAlignment="1">
      <alignment vertical="center" wrapText="1"/>
    </xf>
    <xf numFmtId="0" fontId="37" fillId="0" borderId="129" xfId="51" applyFont="1" applyBorder="1" applyAlignment="1">
      <alignment vertical="center" wrapText="1"/>
    </xf>
    <xf numFmtId="0" fontId="37" fillId="0" borderId="127" xfId="51" applyFont="1" applyBorder="1" applyAlignment="1">
      <alignment vertical="center" wrapText="1"/>
    </xf>
    <xf numFmtId="0" fontId="63" fillId="0" borderId="147" xfId="51" applyFont="1" applyBorder="1" applyAlignment="1">
      <alignment horizontal="left" vertical="center" wrapText="1"/>
    </xf>
    <xf numFmtId="0" fontId="63" fillId="0" borderId="146" xfId="51" applyFont="1" applyBorder="1" applyAlignment="1">
      <alignment horizontal="left" vertical="center" wrapText="1"/>
    </xf>
    <xf numFmtId="0" fontId="37" fillId="38" borderId="132" xfId="51" applyFont="1" applyFill="1" applyBorder="1" applyAlignment="1">
      <alignment vertical="center" wrapText="1"/>
    </xf>
    <xf numFmtId="0" fontId="37" fillId="38" borderId="27" xfId="51" applyFont="1" applyFill="1" applyBorder="1" applyAlignment="1">
      <alignment vertical="center" wrapText="1"/>
    </xf>
    <xf numFmtId="0" fontId="37" fillId="0" borderId="0" xfId="55" applyFont="1" applyAlignment="1">
      <alignment horizontal="left" vertical="center" wrapText="1"/>
    </xf>
    <xf numFmtId="0" fontId="37" fillId="0" borderId="27" xfId="55" applyFont="1" applyBorder="1" applyAlignment="1">
      <alignment horizontal="left" vertical="center" wrapText="1"/>
    </xf>
    <xf numFmtId="0" fontId="63" fillId="0" borderId="147" xfId="51" applyFont="1" applyBorder="1" applyAlignment="1">
      <alignment horizontal="left" vertical="center"/>
    </xf>
    <xf numFmtId="0" fontId="63" fillId="0" borderId="146" xfId="51" applyFont="1" applyBorder="1" applyAlignment="1">
      <alignment horizontal="left" vertical="center"/>
    </xf>
    <xf numFmtId="0" fontId="38" fillId="0" borderId="0" xfId="54" applyFont="1" applyAlignment="1">
      <alignment horizontal="center" vertical="center" wrapText="1"/>
    </xf>
    <xf numFmtId="0" fontId="38" fillId="0" borderId="0" xfId="54" applyFont="1" applyAlignment="1">
      <alignment horizontal="center" vertical="center"/>
    </xf>
    <xf numFmtId="0" fontId="37" fillId="39" borderId="6" xfId="55" applyFont="1" applyFill="1" applyBorder="1" applyAlignment="1">
      <alignment horizontal="center" vertical="center"/>
    </xf>
    <xf numFmtId="0" fontId="37" fillId="39" borderId="8" xfId="55" applyFont="1" applyFill="1" applyBorder="1" applyAlignment="1">
      <alignment horizontal="center" vertical="center"/>
    </xf>
    <xf numFmtId="0" fontId="37" fillId="0" borderId="3" xfId="55" applyFont="1" applyBorder="1" applyAlignment="1">
      <alignment horizontal="center" vertical="center" wrapText="1"/>
    </xf>
    <xf numFmtId="0" fontId="37" fillId="0" borderId="1" xfId="55" applyFont="1" applyBorder="1" applyAlignment="1">
      <alignment horizontal="center" vertical="center" wrapText="1"/>
    </xf>
    <xf numFmtId="0" fontId="37" fillId="0" borderId="17" xfId="55" applyFont="1" applyBorder="1" applyAlignment="1">
      <alignment horizontal="center" vertical="center" wrapText="1"/>
    </xf>
    <xf numFmtId="0" fontId="37" fillId="0" borderId="27" xfId="55" applyFont="1" applyBorder="1" applyAlignment="1">
      <alignment horizontal="center" vertical="center" wrapText="1"/>
    </xf>
    <xf numFmtId="0" fontId="37" fillId="39" borderId="7" xfId="55" applyFont="1" applyFill="1" applyBorder="1" applyAlignment="1">
      <alignment horizontal="center" vertical="center"/>
    </xf>
    <xf numFmtId="0" fontId="37" fillId="0" borderId="32" xfId="55" applyFont="1" applyBorder="1" applyAlignment="1">
      <alignment horizontal="left" vertical="center"/>
    </xf>
    <xf numFmtId="0" fontId="37" fillId="0" borderId="151" xfId="55" applyFont="1" applyBorder="1" applyAlignment="1">
      <alignment horizontal="left" vertical="center"/>
    </xf>
    <xf numFmtId="0" fontId="37" fillId="0" borderId="147" xfId="55" applyFont="1" applyBorder="1" applyAlignment="1">
      <alignment horizontal="left" vertical="center" wrapText="1"/>
    </xf>
    <xf numFmtId="0" fontId="37" fillId="0" borderId="146" xfId="55" applyFont="1" applyBorder="1" applyAlignment="1">
      <alignment horizontal="left" vertical="center"/>
    </xf>
    <xf numFmtId="0" fontId="37" fillId="0" borderId="146" xfId="55" applyFont="1" applyBorder="1" applyAlignment="1">
      <alignment horizontal="left" vertical="center" wrapText="1"/>
    </xf>
    <xf numFmtId="0" fontId="63" fillId="0" borderId="135" xfId="54" applyFont="1" applyBorder="1" applyAlignment="1">
      <alignment horizontal="left" vertical="center" wrapText="1"/>
    </xf>
    <xf numFmtId="0" fontId="63" fillId="0" borderId="150" xfId="54" applyFont="1" applyBorder="1" applyAlignment="1">
      <alignment horizontal="left" vertical="center" wrapText="1"/>
    </xf>
    <xf numFmtId="0" fontId="37" fillId="0" borderId="147" xfId="54" applyFont="1" applyBorder="1" applyAlignment="1">
      <alignment horizontal="left" vertical="center" wrapText="1"/>
    </xf>
    <xf numFmtId="0" fontId="37" fillId="0" borderId="146" xfId="54" applyFont="1" applyBorder="1" applyAlignment="1">
      <alignment horizontal="left" vertical="center" wrapText="1"/>
    </xf>
    <xf numFmtId="0" fontId="37" fillId="0" borderId="135" xfId="54" applyFont="1" applyBorder="1" applyAlignment="1">
      <alignment horizontal="left" vertical="center" wrapText="1"/>
    </xf>
    <xf numFmtId="0" fontId="37" fillId="0" borderId="150" xfId="54" applyFont="1" applyBorder="1" applyAlignment="1">
      <alignment horizontal="left" vertical="center" wrapText="1"/>
    </xf>
    <xf numFmtId="0" fontId="37" fillId="0" borderId="129" xfId="54" applyFont="1" applyBorder="1" applyAlignment="1">
      <alignment horizontal="left" vertical="center" wrapText="1"/>
    </xf>
    <xf numFmtId="0" fontId="63" fillId="0" borderId="147" xfId="54" applyFont="1" applyBorder="1" applyAlignment="1">
      <alignment horizontal="left" vertical="center" wrapText="1"/>
    </xf>
    <xf numFmtId="0" fontId="63" fillId="0" borderId="146" xfId="54" applyFont="1" applyBorder="1" applyAlignment="1">
      <alignment horizontal="left" vertical="center" wrapText="1"/>
    </xf>
    <xf numFmtId="0" fontId="59" fillId="0" borderId="194" xfId="55" applyFont="1" applyBorder="1" applyAlignment="1">
      <alignment horizontal="center" vertical="center"/>
    </xf>
    <xf numFmtId="0" fontId="59" fillId="0" borderId="195" xfId="55" applyFont="1" applyBorder="1" applyAlignment="1">
      <alignment horizontal="center" vertical="center"/>
    </xf>
    <xf numFmtId="0" fontId="59" fillId="0" borderId="196" xfId="55" applyFont="1" applyBorder="1" applyAlignment="1">
      <alignment horizontal="center" vertical="center"/>
    </xf>
    <xf numFmtId="0" fontId="63" fillId="0" borderId="28" xfId="54" applyFont="1" applyBorder="1" applyAlignment="1">
      <alignment horizontal="left" vertical="center" wrapText="1"/>
    </xf>
    <xf numFmtId="0" fontId="63" fillId="0" borderId="34" xfId="54" applyFont="1" applyBorder="1" applyAlignment="1">
      <alignment horizontal="left" vertical="center" wrapText="1"/>
    </xf>
    <xf numFmtId="0" fontId="5" fillId="33" borderId="54" xfId="0" applyFont="1" applyFill="1" applyBorder="1" applyAlignment="1">
      <alignment horizontal="left" vertical="center" wrapText="1"/>
    </xf>
    <xf numFmtId="0" fontId="5" fillId="33" borderId="39" xfId="0" applyFont="1" applyFill="1" applyBorder="1" applyAlignment="1">
      <alignment horizontal="left" vertical="center" wrapText="1"/>
    </xf>
    <xf numFmtId="0" fontId="5" fillId="33" borderId="46" xfId="0" applyFont="1" applyFill="1" applyBorder="1" applyAlignment="1">
      <alignment horizontal="center" vertical="center" wrapText="1"/>
    </xf>
    <xf numFmtId="0" fontId="5" fillId="33" borderId="31" xfId="0" applyFont="1" applyFill="1" applyBorder="1" applyAlignment="1">
      <alignment horizontal="center" vertical="center" wrapText="1"/>
    </xf>
    <xf numFmtId="0" fontId="5" fillId="33" borderId="46" xfId="0" applyFont="1" applyFill="1" applyBorder="1" applyAlignment="1">
      <alignment horizontal="left" vertical="center"/>
    </xf>
    <xf numFmtId="0" fontId="5" fillId="33" borderId="31" xfId="0" applyFont="1" applyFill="1" applyBorder="1" applyAlignment="1">
      <alignment horizontal="left" vertical="center"/>
    </xf>
    <xf numFmtId="0" fontId="5" fillId="33" borderId="56" xfId="0" applyFont="1" applyFill="1" applyBorder="1" applyAlignment="1">
      <alignment horizontal="center" vertical="center"/>
    </xf>
    <xf numFmtId="0" fontId="5" fillId="33" borderId="57" xfId="0" applyFont="1" applyFill="1" applyBorder="1" applyAlignment="1">
      <alignment horizontal="center" vertical="center"/>
    </xf>
    <xf numFmtId="0" fontId="5" fillId="33" borderId="58" xfId="0" applyFont="1" applyFill="1" applyBorder="1" applyAlignment="1">
      <alignment horizontal="center" vertical="center"/>
    </xf>
    <xf numFmtId="0" fontId="5" fillId="33" borderId="62" xfId="0" applyFont="1" applyFill="1" applyBorder="1" applyAlignment="1">
      <alignment horizontal="center" vertical="center"/>
    </xf>
    <xf numFmtId="0" fontId="5" fillId="33" borderId="63" xfId="0" applyFont="1" applyFill="1" applyBorder="1" applyAlignment="1">
      <alignment horizontal="center" vertical="center"/>
    </xf>
    <xf numFmtId="0" fontId="5" fillId="33" borderId="64" xfId="0" applyFont="1" applyFill="1" applyBorder="1" applyAlignment="1">
      <alignment horizontal="center" vertical="center"/>
    </xf>
    <xf numFmtId="0" fontId="11" fillId="33" borderId="0" xfId="0" applyFont="1" applyFill="1" applyAlignment="1">
      <alignment horizontal="center" vertical="center"/>
    </xf>
    <xf numFmtId="0" fontId="5" fillId="33" borderId="6" xfId="0" applyFont="1" applyFill="1" applyBorder="1" applyAlignment="1">
      <alignment horizontal="center" vertical="center"/>
    </xf>
    <xf numFmtId="0" fontId="5" fillId="33" borderId="7" xfId="0" applyFont="1" applyFill="1" applyBorder="1" applyAlignment="1">
      <alignment horizontal="center" vertical="center"/>
    </xf>
    <xf numFmtId="0" fontId="5" fillId="33" borderId="8" xfId="0" applyFont="1" applyFill="1" applyBorder="1" applyAlignment="1">
      <alignment horizontal="center" vertical="center"/>
    </xf>
    <xf numFmtId="0" fontId="5" fillId="33" borderId="3" xfId="0" applyFont="1" applyFill="1" applyBorder="1" applyAlignment="1">
      <alignment horizontal="center" vertical="center"/>
    </xf>
    <xf numFmtId="0" fontId="5" fillId="33" borderId="4" xfId="0" applyFont="1" applyFill="1" applyBorder="1" applyAlignment="1">
      <alignment horizontal="center" vertical="center"/>
    </xf>
    <xf numFmtId="0" fontId="5" fillId="33" borderId="1"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5" xfId="0" applyFont="1" applyFill="1" applyBorder="1" applyAlignment="1">
      <alignment horizontal="center" vertical="center"/>
    </xf>
    <xf numFmtId="0" fontId="5" fillId="33" borderId="15" xfId="0" applyFont="1" applyFill="1" applyBorder="1" applyAlignment="1">
      <alignment horizontal="center" vertical="center"/>
    </xf>
    <xf numFmtId="0" fontId="5" fillId="33" borderId="25" xfId="0" applyFont="1" applyFill="1" applyBorder="1" applyAlignment="1">
      <alignment horizontal="left" vertical="center"/>
    </xf>
    <xf numFmtId="0" fontId="5" fillId="33" borderId="30" xfId="0" applyFont="1" applyFill="1" applyBorder="1" applyAlignment="1">
      <alignment horizontal="left" vertical="center"/>
    </xf>
    <xf numFmtId="0" fontId="5" fillId="33" borderId="59" xfId="0" applyFont="1" applyFill="1" applyBorder="1" applyAlignment="1">
      <alignment horizontal="center" vertical="center"/>
    </xf>
    <xf numFmtId="0" fontId="5" fillId="33" borderId="60" xfId="0" applyFont="1" applyFill="1" applyBorder="1" applyAlignment="1">
      <alignment horizontal="center" vertical="center"/>
    </xf>
    <xf numFmtId="0" fontId="5" fillId="33" borderId="61" xfId="0" applyFont="1" applyFill="1" applyBorder="1" applyAlignment="1">
      <alignment horizontal="center" vertical="center"/>
    </xf>
    <xf numFmtId="0" fontId="5" fillId="33" borderId="17"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27" xfId="0" applyFont="1" applyFill="1" applyBorder="1" applyAlignment="1">
      <alignment horizontal="center" vertical="center"/>
    </xf>
    <xf numFmtId="0" fontId="5" fillId="33" borderId="29" xfId="0" applyFont="1" applyFill="1" applyBorder="1" applyAlignment="1">
      <alignment horizontal="left" vertical="center"/>
    </xf>
    <xf numFmtId="0" fontId="5" fillId="33" borderId="29" xfId="0" applyFont="1" applyFill="1" applyBorder="1" applyAlignment="1">
      <alignment horizontal="left" vertical="center" wrapText="1"/>
    </xf>
    <xf numFmtId="0" fontId="5" fillId="33" borderId="30" xfId="0" applyFont="1" applyFill="1" applyBorder="1" applyAlignment="1">
      <alignment horizontal="left" vertical="center" wrapText="1"/>
    </xf>
    <xf numFmtId="0" fontId="5" fillId="33" borderId="54" xfId="0" applyFont="1" applyFill="1" applyBorder="1" applyAlignment="1">
      <alignment vertical="center" wrapText="1"/>
    </xf>
    <xf numFmtId="0" fontId="5" fillId="33" borderId="39" xfId="0" applyFont="1" applyFill="1" applyBorder="1" applyAlignment="1">
      <alignment vertical="center" wrapText="1"/>
    </xf>
    <xf numFmtId="0" fontId="5" fillId="33" borderId="30" xfId="0" applyFont="1" applyFill="1" applyBorder="1" applyAlignment="1">
      <alignment vertical="center" wrapText="1"/>
    </xf>
    <xf numFmtId="0" fontId="5" fillId="33" borderId="5" xfId="0" applyFont="1" applyFill="1" applyBorder="1" applyAlignment="1">
      <alignment horizontal="center" vertical="center" wrapText="1"/>
    </xf>
    <xf numFmtId="0" fontId="5" fillId="33" borderId="5" xfId="0" applyFont="1" applyFill="1" applyBorder="1" applyAlignment="1">
      <alignment horizontal="left" vertical="center"/>
    </xf>
    <xf numFmtId="0" fontId="0" fillId="33" borderId="46" xfId="0" applyFill="1" applyBorder="1" applyAlignment="1">
      <alignment horizontal="center" vertical="center" wrapText="1"/>
    </xf>
    <xf numFmtId="0" fontId="0" fillId="33" borderId="31" xfId="0" applyFill="1" applyBorder="1" applyAlignment="1">
      <alignment horizontal="center" vertical="center" wrapText="1"/>
    </xf>
    <xf numFmtId="0" fontId="5" fillId="33" borderId="15" xfId="0" applyFont="1" applyFill="1" applyBorder="1" applyAlignment="1">
      <alignment vertical="center" wrapText="1"/>
    </xf>
    <xf numFmtId="0" fontId="0" fillId="33" borderId="48"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5" xfId="0" applyFill="1" applyBorder="1" applyAlignment="1">
      <alignment horizontal="center" vertical="center" wrapText="1"/>
    </xf>
    <xf numFmtId="0" fontId="5" fillId="33" borderId="0" xfId="0" applyFont="1" applyFill="1" applyAlignment="1">
      <alignment horizontal="left" vertical="center" wrapText="1"/>
    </xf>
    <xf numFmtId="0" fontId="5" fillId="33" borderId="0" xfId="0" applyFont="1" applyFill="1" applyAlignment="1">
      <alignment horizontal="left" vertical="center"/>
    </xf>
    <xf numFmtId="0" fontId="5" fillId="33" borderId="0" xfId="0" applyFont="1" applyFill="1" applyAlignment="1">
      <alignment vertical="center" wrapText="1"/>
    </xf>
    <xf numFmtId="0" fontId="5" fillId="33" borderId="0" xfId="0" applyFont="1" applyFill="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center" vertical="top"/>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0" fillId="0" borderId="0" xfId="0" applyAlignment="1">
      <alignment horizontal="right"/>
    </xf>
    <xf numFmtId="0" fontId="5" fillId="0" borderId="0" xfId="0" applyFont="1" applyAlignment="1">
      <alignment horizontal="justify"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5" xfId="0" applyFont="1" applyBorder="1" applyAlignment="1">
      <alignment horizontal="center" vertical="center" textRotation="255" wrapText="1"/>
    </xf>
    <xf numFmtId="0" fontId="5" fillId="0" borderId="29" xfId="0" applyFont="1" applyBorder="1" applyAlignment="1">
      <alignment horizontal="center" vertical="center" textRotation="255" wrapText="1"/>
    </xf>
    <xf numFmtId="0" fontId="5" fillId="0" borderId="30" xfId="0" applyFont="1" applyBorder="1" applyAlignment="1">
      <alignment horizontal="center" vertical="center" textRotation="255"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4" xfId="0" applyBorder="1" applyAlignment="1">
      <alignment horizontal="left" vertical="center" wrapText="1"/>
    </xf>
    <xf numFmtId="0" fontId="5" fillId="0" borderId="50" xfId="0" applyFont="1" applyBorder="1" applyAlignment="1">
      <alignment horizontal="left" vertical="center"/>
    </xf>
    <xf numFmtId="0" fontId="5" fillId="0" borderId="51" xfId="0" applyFont="1" applyBorder="1" applyAlignment="1">
      <alignment horizontal="left" vertical="center"/>
    </xf>
    <xf numFmtId="0" fontId="5" fillId="0" borderId="52" xfId="0" applyFont="1" applyBorder="1" applyAlignment="1">
      <alignment horizontal="left" vertical="center"/>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48" xfId="0" applyFont="1" applyBorder="1" applyAlignment="1">
      <alignment horizontal="justify" vertical="center" wrapText="1"/>
    </xf>
    <xf numFmtId="0" fontId="5" fillId="0" borderId="46" xfId="0" applyFont="1" applyBorder="1" applyAlignment="1">
      <alignment horizontal="justify" vertical="center" wrapText="1"/>
    </xf>
    <xf numFmtId="0" fontId="5" fillId="0" borderId="47"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4"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1" xfId="0" applyFont="1" applyBorder="1" applyAlignment="1">
      <alignment horizontal="left" vertical="center" wrapText="1"/>
    </xf>
    <xf numFmtId="0" fontId="5" fillId="0" borderId="41" xfId="0" applyFont="1" applyBorder="1" applyAlignment="1">
      <alignment horizontal="left" vertical="center" wrapText="1"/>
    </xf>
    <xf numFmtId="0" fontId="5" fillId="0" borderId="2" xfId="0" applyFont="1" applyBorder="1" applyAlignment="1">
      <alignment horizontal="left"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5" fillId="0" borderId="6"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5" fillId="0" borderId="2" xfId="0" applyFont="1" applyBorder="1" applyAlignment="1">
      <alignment horizontal="left" vertical="center" wrapText="1"/>
    </xf>
    <xf numFmtId="0" fontId="0" fillId="0" borderId="2" xfId="0" applyBorder="1" applyAlignment="1">
      <alignment horizontal="left" vertical="center" wrapText="1"/>
    </xf>
    <xf numFmtId="0" fontId="5" fillId="0" borderId="25" xfId="0" applyFont="1" applyBorder="1" applyAlignment="1">
      <alignment horizontal="left" vertical="center" wrapText="1"/>
    </xf>
    <xf numFmtId="0" fontId="0" fillId="0" borderId="25" xfId="0"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25" xfId="0" applyFont="1" applyBorder="1" applyAlignment="1">
      <alignment horizontal="center" vertical="center" textRotation="255" shrinkToFit="1"/>
    </xf>
    <xf numFmtId="0" fontId="5" fillId="0" borderId="29" xfId="0" applyFont="1" applyBorder="1" applyAlignment="1">
      <alignment horizontal="center" vertical="center" textRotation="255" shrinkToFit="1"/>
    </xf>
    <xf numFmtId="0" fontId="5" fillId="0" borderId="30" xfId="0" applyFont="1" applyBorder="1" applyAlignment="1">
      <alignment horizontal="center" vertical="center" textRotation="255" shrinkToFit="1"/>
    </xf>
    <xf numFmtId="0" fontId="5" fillId="0" borderId="50" xfId="0" applyFont="1" applyBorder="1" applyAlignment="1">
      <alignment horizontal="left" vertical="center" wrapText="1"/>
    </xf>
    <xf numFmtId="0" fontId="5" fillId="0" borderId="51" xfId="0" applyFont="1" applyBorder="1" applyAlignment="1">
      <alignment horizontal="left" vertical="center" wrapText="1"/>
    </xf>
    <xf numFmtId="0" fontId="5" fillId="0" borderId="52" xfId="0" applyFont="1" applyBorder="1" applyAlignment="1">
      <alignment horizontal="left" vertical="center" wrapText="1"/>
    </xf>
    <xf numFmtId="0" fontId="6" fillId="0" borderId="2" xfId="0" applyFont="1" applyBorder="1" applyAlignment="1">
      <alignment horizontal="left" vertical="center" wrapText="1"/>
    </xf>
    <xf numFmtId="0" fontId="5" fillId="0" borderId="46" xfId="0" applyFont="1" applyBorder="1" applyAlignment="1">
      <alignment horizontal="left" vertical="center" wrapText="1"/>
    </xf>
    <xf numFmtId="0" fontId="5" fillId="0" borderId="47" xfId="0" applyFont="1" applyBorder="1" applyAlignment="1">
      <alignment horizontal="left" vertical="center" wrapText="1"/>
    </xf>
    <xf numFmtId="0" fontId="5" fillId="0" borderId="3" xfId="0" applyFont="1" applyBorder="1" applyAlignment="1">
      <alignment horizontal="left" wrapText="1"/>
    </xf>
    <xf numFmtId="0" fontId="5" fillId="0" borderId="0" xfId="0" applyFont="1" applyAlignment="1">
      <alignment horizontal="left" wrapText="1"/>
    </xf>
    <xf numFmtId="0" fontId="5" fillId="0" borderId="204" xfId="0" applyFont="1" applyBorder="1" applyAlignment="1">
      <alignment horizontal="left" wrapText="1"/>
    </xf>
    <xf numFmtId="0" fontId="5" fillId="0" borderId="17" xfId="0" applyFont="1" applyBorder="1" applyAlignment="1">
      <alignment horizontal="left" wrapText="1"/>
    </xf>
    <xf numFmtId="0" fontId="5" fillId="0" borderId="0" xfId="0" applyFont="1" applyAlignment="1">
      <alignment horizontal="center" wrapText="1"/>
    </xf>
    <xf numFmtId="0" fontId="5" fillId="0" borderId="204" xfId="0" applyFont="1" applyBorder="1" applyAlignment="1">
      <alignment horizontal="center" wrapText="1"/>
    </xf>
    <xf numFmtId="0" fontId="5" fillId="0" borderId="5" xfId="0" applyFont="1" applyBorder="1" applyAlignment="1">
      <alignment horizontal="center" wrapText="1"/>
    </xf>
    <xf numFmtId="0" fontId="5" fillId="0" borderId="205" xfId="0" applyFont="1" applyBorder="1" applyAlignment="1">
      <alignment horizontal="center" wrapText="1"/>
    </xf>
    <xf numFmtId="0" fontId="5" fillId="0" borderId="67" xfId="0" applyFont="1" applyBorder="1" applyAlignment="1">
      <alignment horizontal="center" vertical="center" wrapText="1"/>
    </xf>
    <xf numFmtId="0" fontId="5" fillId="0" borderId="0" xfId="0" applyFont="1" applyAlignment="1">
      <alignment horizontal="center" vertical="center" wrapText="1"/>
    </xf>
    <xf numFmtId="0" fontId="5" fillId="0" borderId="27" xfId="0" applyFont="1" applyBorder="1" applyAlignment="1">
      <alignment horizontal="center" vertical="center"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horizontal="center" wrapText="1"/>
    </xf>
    <xf numFmtId="0" fontId="5" fillId="0" borderId="4" xfId="0" applyFont="1" applyBorder="1" applyAlignment="1">
      <alignment horizont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5" fillId="0" borderId="7" xfId="0" applyFont="1" applyBorder="1" applyAlignment="1">
      <alignment horizontal="left" wrapText="1"/>
    </xf>
    <xf numFmtId="0" fontId="0" fillId="0" borderId="7" xfId="0" applyBorder="1" applyAlignment="1">
      <alignment horizontal="left" wrapText="1"/>
    </xf>
    <xf numFmtId="0" fontId="0" fillId="0" borderId="38" xfId="0" applyBorder="1" applyAlignment="1">
      <alignment horizontal="left" wrapText="1"/>
    </xf>
    <xf numFmtId="0" fontId="5" fillId="0" borderId="3" xfId="0" applyFont="1" applyBorder="1" applyAlignment="1">
      <alignment horizontal="center" wrapText="1"/>
    </xf>
    <xf numFmtId="0" fontId="5" fillId="0" borderId="1" xfId="0" applyFont="1" applyBorder="1" applyAlignment="1">
      <alignment horizontal="center" wrapText="1"/>
    </xf>
    <xf numFmtId="0" fontId="5" fillId="0" borderId="20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left" vertical="top" wrapText="1"/>
    </xf>
    <xf numFmtId="0" fontId="5" fillId="0" borderId="5" xfId="0" applyFont="1" applyBorder="1" applyAlignment="1">
      <alignment horizontal="left" vertical="top" wrapText="1"/>
    </xf>
    <xf numFmtId="0" fontId="5" fillId="0" borderId="15" xfId="0" applyFont="1" applyBorder="1" applyAlignment="1">
      <alignment horizontal="left" vertical="top" wrapText="1"/>
    </xf>
    <xf numFmtId="0" fontId="5" fillId="0" borderId="16" xfId="0" applyFont="1" applyBorder="1" applyAlignment="1">
      <alignment horizontal="center" wrapText="1"/>
    </xf>
    <xf numFmtId="0" fontId="5" fillId="0" borderId="15" xfId="0" applyFont="1" applyBorder="1" applyAlignment="1">
      <alignment horizontal="center" wrapText="1"/>
    </xf>
    <xf numFmtId="0" fontId="5" fillId="0" borderId="10" xfId="0" applyFont="1" applyBorder="1" applyAlignment="1">
      <alignment horizontal="center" wrapText="1"/>
    </xf>
    <xf numFmtId="0" fontId="5" fillId="0" borderId="38" xfId="0" applyFont="1" applyBorder="1" applyAlignment="1">
      <alignment horizontal="center" wrapText="1"/>
    </xf>
    <xf numFmtId="0" fontId="5" fillId="0" borderId="162" xfId="0" applyFont="1" applyBorder="1" applyAlignment="1">
      <alignment horizontal="center" vertical="center"/>
    </xf>
    <xf numFmtId="0" fontId="5" fillId="0" borderId="161" xfId="0" applyFont="1" applyBorder="1" applyAlignment="1">
      <alignment horizontal="center" vertical="center"/>
    </xf>
    <xf numFmtId="0" fontId="5" fillId="0" borderId="171" xfId="0" applyFont="1" applyBorder="1" applyAlignment="1">
      <alignment horizontal="center" vertical="center"/>
    </xf>
    <xf numFmtId="0" fontId="5" fillId="0" borderId="162" xfId="0" applyFont="1" applyBorder="1" applyAlignment="1">
      <alignment horizontal="center"/>
    </xf>
    <xf numFmtId="0" fontId="5" fillId="0" borderId="171" xfId="0" applyFont="1" applyBorder="1" applyAlignment="1">
      <alignment horizontal="center"/>
    </xf>
    <xf numFmtId="0" fontId="5" fillId="0" borderId="5" xfId="0" applyFont="1" applyBorder="1" applyAlignment="1">
      <alignment horizontal="left" shrinkToFit="1"/>
    </xf>
    <xf numFmtId="0" fontId="0" fillId="0" borderId="5" xfId="0" applyBorder="1" applyAlignment="1">
      <alignment horizontal="left" shrinkToFit="1"/>
    </xf>
    <xf numFmtId="0" fontId="0" fillId="0" borderId="205" xfId="0" applyBorder="1" applyAlignment="1">
      <alignment horizontal="left" shrinkToFit="1"/>
    </xf>
    <xf numFmtId="0" fontId="5" fillId="0" borderId="22" xfId="0" applyFont="1" applyBorder="1" applyAlignment="1">
      <alignment horizontal="center" wrapText="1"/>
    </xf>
    <xf numFmtId="0" fontId="5" fillId="0" borderId="66" xfId="0" applyFont="1" applyBorder="1" applyAlignment="1">
      <alignment horizontal="center" wrapText="1"/>
    </xf>
    <xf numFmtId="0" fontId="5" fillId="0" borderId="23" xfId="0" applyFont="1" applyBorder="1" applyAlignment="1">
      <alignment horizontal="center" wrapText="1"/>
    </xf>
    <xf numFmtId="0" fontId="5" fillId="0" borderId="24" xfId="0" applyFont="1" applyBorder="1" applyAlignment="1">
      <alignment horizont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5" fillId="0" borderId="21"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1" xfId="0" applyFont="1" applyBorder="1" applyAlignment="1">
      <alignment horizontal="center"/>
    </xf>
    <xf numFmtId="0" fontId="5" fillId="0" borderId="24" xfId="0" applyFont="1" applyBorder="1" applyAlignment="1">
      <alignment horizontal="center"/>
    </xf>
    <xf numFmtId="0" fontId="5" fillId="0" borderId="161" xfId="0" applyFont="1" applyBorder="1" applyAlignment="1">
      <alignment horizontal="left" wrapText="1"/>
    </xf>
    <xf numFmtId="0" fontId="0" fillId="0" borderId="161" xfId="0" applyBorder="1" applyAlignment="1">
      <alignment horizontal="left" wrapText="1"/>
    </xf>
    <xf numFmtId="0" fontId="0" fillId="0" borderId="207" xfId="0" applyBorder="1" applyAlignment="1">
      <alignment horizontal="left" wrapText="1"/>
    </xf>
    <xf numFmtId="0" fontId="5" fillId="0" borderId="208" xfId="0" applyFont="1" applyBorder="1" applyAlignment="1">
      <alignment horizontal="center" wrapText="1"/>
    </xf>
    <xf numFmtId="0" fontId="5" fillId="0" borderId="207" xfId="0" applyFont="1" applyBorder="1" applyAlignment="1">
      <alignment horizontal="center" wrapText="1"/>
    </xf>
    <xf numFmtId="0" fontId="5" fillId="0" borderId="161" xfId="0" applyFont="1" applyBorder="1" applyAlignment="1">
      <alignment horizontal="center" wrapText="1"/>
    </xf>
    <xf numFmtId="0" fontId="5" fillId="0" borderId="171" xfId="0" applyFont="1" applyBorder="1" applyAlignment="1">
      <alignment horizontal="center" wrapText="1"/>
    </xf>
    <xf numFmtId="0" fontId="6" fillId="0" borderId="161" xfId="0" applyFont="1" applyBorder="1" applyAlignment="1">
      <alignment horizontal="left" vertical="center" wrapText="1"/>
    </xf>
    <xf numFmtId="0" fontId="6" fillId="0" borderId="171" xfId="0" applyFont="1" applyBorder="1" applyAlignment="1">
      <alignment horizontal="left" vertical="center" wrapText="1"/>
    </xf>
    <xf numFmtId="0" fontId="5" fillId="0" borderId="7" xfId="0" applyFont="1" applyBorder="1" applyAlignment="1">
      <alignment horizontal="left" shrinkToFit="1"/>
    </xf>
    <xf numFmtId="0" fontId="0" fillId="0" borderId="7" xfId="0" applyBorder="1" applyAlignment="1">
      <alignment horizontal="left" shrinkToFit="1"/>
    </xf>
    <xf numFmtId="0" fontId="0" fillId="0" borderId="38" xfId="0" applyBorder="1" applyAlignment="1">
      <alignment horizontal="left" shrinkToFit="1"/>
    </xf>
    <xf numFmtId="0" fontId="5" fillId="0" borderId="2" xfId="0" applyFont="1" applyBorder="1" applyAlignment="1">
      <alignment horizontal="center" vertical="center" textRotation="255" wrapText="1"/>
    </xf>
    <xf numFmtId="0" fontId="5" fillId="0" borderId="38" xfId="0" applyFont="1" applyBorder="1" applyAlignment="1">
      <alignment horizontal="left"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center"/>
    </xf>
    <xf numFmtId="0" fontId="5" fillId="0" borderId="1" xfId="0" applyFont="1" applyBorder="1" applyAlignment="1">
      <alignment horizontal="center"/>
    </xf>
    <xf numFmtId="0" fontId="5" fillId="0" borderId="6" xfId="0" applyFont="1" applyBorder="1" applyAlignment="1">
      <alignment horizontal="left" wrapText="1"/>
    </xf>
    <xf numFmtId="0" fontId="5" fillId="0" borderId="6" xfId="0" applyFont="1" applyBorder="1" applyAlignment="1">
      <alignment horizontal="left"/>
    </xf>
    <xf numFmtId="0" fontId="5" fillId="0" borderId="7" xfId="0" applyFont="1" applyBorder="1" applyAlignment="1">
      <alignment horizontal="left"/>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 xfId="0" applyFont="1" applyBorder="1" applyAlignment="1">
      <alignment horizontal="left" vertical="top" wrapText="1"/>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6" xfId="0" applyBorder="1" applyAlignment="1">
      <alignment horizontal="left" vertical="top"/>
    </xf>
    <xf numFmtId="0" fontId="0" fillId="0" borderId="5" xfId="0" applyBorder="1" applyAlignment="1">
      <alignment horizontal="left" vertical="top"/>
    </xf>
    <xf numFmtId="0" fontId="0" fillId="0" borderId="15" xfId="0" applyBorder="1" applyAlignment="1">
      <alignment horizontal="left" vertical="top"/>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28" xfId="0" applyFont="1" applyBorder="1" applyAlignment="1">
      <alignment horizontal="center" vertical="top"/>
    </xf>
    <xf numFmtId="0" fontId="0" fillId="0" borderId="7" xfId="0" applyBorder="1" applyAlignment="1">
      <alignment horizontal="left" vertical="top"/>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3" xfId="0" applyFont="1" applyBorder="1" applyAlignment="1">
      <alignment horizontal="left" vertical="top" wrapText="1"/>
    </xf>
    <xf numFmtId="0" fontId="0" fillId="0" borderId="197" xfId="0" applyBorder="1" applyAlignment="1">
      <alignment horizontal="left" vertical="top"/>
    </xf>
    <xf numFmtId="0" fontId="0" fillId="0" borderId="198" xfId="0" applyBorder="1" applyAlignment="1">
      <alignment horizontal="left" vertical="top"/>
    </xf>
    <xf numFmtId="0" fontId="0" fillId="0" borderId="199" xfId="0" applyBorder="1" applyAlignment="1">
      <alignment horizontal="left" vertical="top"/>
    </xf>
    <xf numFmtId="0" fontId="9" fillId="0" borderId="162" xfId="0" applyFont="1" applyBorder="1" applyAlignment="1">
      <alignment horizontal="left" vertical="center"/>
    </xf>
    <xf numFmtId="0" fontId="9" fillId="0" borderId="161" xfId="0" applyFont="1" applyBorder="1" applyAlignment="1">
      <alignment horizontal="left" vertical="center"/>
    </xf>
    <xf numFmtId="0" fontId="9" fillId="0" borderId="171" xfId="0" applyFont="1" applyBorder="1" applyAlignment="1">
      <alignment horizontal="left" vertical="center"/>
    </xf>
    <xf numFmtId="0" fontId="5" fillId="0" borderId="0" xfId="0" applyFont="1" applyAlignment="1">
      <alignment horizont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top" wrapText="1"/>
    </xf>
    <xf numFmtId="0" fontId="5" fillId="0" borderId="27" xfId="0" applyFont="1" applyBorder="1" applyAlignment="1">
      <alignment horizontal="center" vertical="top" wrapText="1"/>
    </xf>
    <xf numFmtId="0" fontId="5" fillId="0" borderId="2"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17" xfId="0" applyFont="1" applyBorder="1" applyAlignment="1">
      <alignment horizontal="center" vertical="center"/>
    </xf>
    <xf numFmtId="0" fontId="5" fillId="0" borderId="27" xfId="0" applyFont="1" applyBorder="1" applyAlignment="1">
      <alignment horizontal="center"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 xfId="0" applyFont="1" applyBorder="1" applyAlignment="1">
      <alignment horizontal="left" vertical="center"/>
    </xf>
    <xf numFmtId="0" fontId="5" fillId="0" borderId="16" xfId="0" applyFont="1" applyBorder="1" applyAlignment="1">
      <alignment horizontal="left"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30" xfId="0" applyFont="1" applyBorder="1" applyAlignment="1">
      <alignment horizontal="center" vertical="center"/>
    </xf>
    <xf numFmtId="0" fontId="6" fillId="0" borderId="0" xfId="0" applyFont="1" applyAlignment="1">
      <alignment horizontal="left"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5" fillId="0" borderId="2"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17" xfId="0" applyFont="1" applyBorder="1" applyAlignment="1">
      <alignment horizontal="left" vertical="center"/>
    </xf>
    <xf numFmtId="0" fontId="5" fillId="0" borderId="0" xfId="0" applyFont="1" applyAlignment="1">
      <alignment horizontal="left" vertical="center"/>
    </xf>
    <xf numFmtId="0" fontId="5" fillId="0" borderId="27" xfId="0" applyFont="1" applyBorder="1" applyAlignment="1">
      <alignment horizontal="left" vertical="center"/>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5" fillId="0" borderId="3" xfId="0" applyFont="1" applyBorder="1" applyAlignment="1">
      <alignment horizontal="center" vertical="center" textRotation="255"/>
    </xf>
    <xf numFmtId="0" fontId="5" fillId="0" borderId="1" xfId="0" applyFont="1" applyBorder="1" applyAlignment="1">
      <alignment horizontal="center" vertical="center" textRotation="255"/>
    </xf>
    <xf numFmtId="0" fontId="5" fillId="0" borderId="17" xfId="0" applyFont="1" applyBorder="1" applyAlignment="1">
      <alignment horizontal="center" vertical="center" textRotation="255"/>
    </xf>
    <xf numFmtId="0" fontId="5" fillId="0" borderId="27" xfId="0" applyFont="1" applyBorder="1" applyAlignment="1">
      <alignment horizontal="center" vertical="center" textRotation="255"/>
    </xf>
    <xf numFmtId="0" fontId="5" fillId="0" borderId="16" xfId="0" applyFont="1" applyBorder="1" applyAlignment="1">
      <alignment horizontal="center" vertical="center" textRotation="255"/>
    </xf>
    <xf numFmtId="0" fontId="5" fillId="0" borderId="15" xfId="0" applyFont="1" applyBorder="1" applyAlignment="1">
      <alignment horizontal="center" vertical="center" textRotation="255"/>
    </xf>
    <xf numFmtId="0" fontId="5" fillId="0" borderId="8" xfId="0" applyFont="1" applyBorder="1" applyAlignment="1">
      <alignment horizontal="center" vertical="center" textRotation="255"/>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6" xfId="0" applyFont="1" applyBorder="1" applyAlignment="1">
      <alignment vertical="center" wrapText="1"/>
    </xf>
    <xf numFmtId="0" fontId="8" fillId="0" borderId="7" xfId="0" applyFont="1" applyBorder="1" applyAlignment="1">
      <alignment vertical="center"/>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 xfId="0" applyFont="1" applyBorder="1" applyAlignment="1">
      <alignment vertical="center" wrapText="1"/>
    </xf>
    <xf numFmtId="0" fontId="8" fillId="0" borderId="8" xfId="0" applyFont="1" applyBorder="1" applyAlignment="1">
      <alignment vertical="center" wrapText="1"/>
    </xf>
    <xf numFmtId="0" fontId="16" fillId="0" borderId="0" xfId="0" applyFont="1" applyAlignment="1">
      <alignment horizontal="center" vertical="top" wrapText="1"/>
    </xf>
    <xf numFmtId="0" fontId="16" fillId="0" borderId="0" xfId="0" applyFont="1" applyAlignment="1">
      <alignment horizontal="center" vertical="top"/>
    </xf>
    <xf numFmtId="0" fontId="16" fillId="0" borderId="0" xfId="0" applyFont="1" applyAlignment="1">
      <alignment horizontal="left" vertical="top" wrapText="1"/>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2" xfId="0" applyFont="1" applyBorder="1" applyAlignment="1">
      <alignment horizontal="left" vertical="center" indent="1"/>
    </xf>
    <xf numFmtId="0" fontId="5" fillId="0" borderId="6" xfId="0" applyFont="1" applyBorder="1" applyAlignment="1">
      <alignment horizontal="left" vertical="center" indent="1"/>
    </xf>
    <xf numFmtId="0" fontId="5" fillId="0" borderId="7" xfId="0" applyFont="1" applyBorder="1" applyAlignment="1">
      <alignment horizontal="left" vertical="center" indent="1"/>
    </xf>
    <xf numFmtId="0" fontId="5" fillId="0" borderId="8" xfId="0" applyFont="1" applyBorder="1" applyAlignment="1">
      <alignment horizontal="left" vertical="center" indent="1"/>
    </xf>
    <xf numFmtId="0" fontId="5" fillId="0" borderId="3" xfId="0" applyFont="1" applyBorder="1" applyAlignment="1">
      <alignment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16"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0" fontId="6" fillId="0" borderId="0" xfId="0" applyFont="1" applyAlignment="1">
      <alignment horizontal="center" vertical="center"/>
    </xf>
    <xf numFmtId="0" fontId="5" fillId="0" borderId="6" xfId="0" applyFont="1" applyBorder="1" applyAlignment="1">
      <alignment horizontal="left" vertical="top"/>
    </xf>
    <xf numFmtId="0" fontId="5" fillId="0" borderId="7" xfId="0" applyFont="1" applyBorder="1" applyAlignment="1">
      <alignment horizontal="left" vertical="top"/>
    </xf>
    <xf numFmtId="0" fontId="5" fillId="0" borderId="8" xfId="0" applyFont="1" applyBorder="1" applyAlignment="1">
      <alignment horizontal="left" vertical="top"/>
    </xf>
    <xf numFmtId="0" fontId="6" fillId="0" borderId="0" xfId="0" applyFont="1" applyAlignment="1">
      <alignment horizontal="left" vertical="center"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6" fillId="0" borderId="32" xfId="0" applyFont="1" applyBorder="1" applyAlignment="1">
      <alignment horizontal="left" vertical="center" wrapText="1"/>
    </xf>
    <xf numFmtId="0" fontId="6" fillId="0" borderId="36" xfId="0" applyFont="1" applyBorder="1" applyAlignment="1">
      <alignment horizontal="left" vertical="center"/>
    </xf>
    <xf numFmtId="0" fontId="10" fillId="0" borderId="0" xfId="57" applyAlignment="1">
      <alignment horizontal="center" vertical="center"/>
    </xf>
    <xf numFmtId="0" fontId="57" fillId="0" borderId="6" xfId="57" applyFont="1" applyBorder="1" applyAlignment="1">
      <alignment horizontal="center" vertical="center"/>
    </xf>
    <xf numFmtId="0" fontId="57" fillId="0" borderId="8" xfId="57" applyFont="1" applyBorder="1" applyAlignment="1">
      <alignment horizontal="center" vertical="center"/>
    </xf>
    <xf numFmtId="0" fontId="10" fillId="0" borderId="6" xfId="57" applyBorder="1" applyAlignment="1">
      <alignment horizontal="center" vertical="center"/>
    </xf>
    <xf numFmtId="0" fontId="10" fillId="0" borderId="7" xfId="57" applyBorder="1" applyAlignment="1">
      <alignment horizontal="center" vertical="center"/>
    </xf>
    <xf numFmtId="0" fontId="10" fillId="0" borderId="8" xfId="57" applyBorder="1" applyAlignment="1">
      <alignment horizontal="center" vertical="center"/>
    </xf>
    <xf numFmtId="0" fontId="10" fillId="0" borderId="0" xfId="58" applyAlignment="1">
      <alignment horizontal="center" vertical="center"/>
    </xf>
    <xf numFmtId="0" fontId="10" fillId="0" borderId="180" xfId="58" applyBorder="1" applyAlignment="1">
      <alignment horizontal="center" vertical="center"/>
    </xf>
    <xf numFmtId="0" fontId="10" fillId="0" borderId="179" xfId="58" applyBorder="1" applyAlignment="1">
      <alignment horizontal="center" vertical="center"/>
    </xf>
    <xf numFmtId="0" fontId="57" fillId="0" borderId="2" xfId="58" applyFont="1" applyBorder="1" applyAlignment="1">
      <alignment horizontal="center" vertical="center"/>
    </xf>
    <xf numFmtId="0" fontId="10" fillId="0" borderId="2" xfId="58" applyBorder="1" applyAlignment="1">
      <alignment horizontal="center" vertical="center"/>
    </xf>
    <xf numFmtId="0" fontId="10" fillId="0" borderId="167" xfId="58" applyBorder="1" applyAlignment="1">
      <alignment horizontal="center" vertical="center"/>
    </xf>
    <xf numFmtId="0" fontId="10" fillId="0" borderId="176" xfId="58" applyBorder="1" applyAlignment="1">
      <alignment horizontal="center" vertical="center"/>
    </xf>
    <xf numFmtId="0" fontId="10" fillId="0" borderId="175" xfId="58" applyBorder="1" applyAlignment="1">
      <alignment horizontal="center" vertical="center"/>
    </xf>
    <xf numFmtId="0" fontId="10" fillId="0" borderId="174" xfId="58" applyBorder="1" applyAlignment="1">
      <alignment horizontal="center" vertical="center"/>
    </xf>
    <xf numFmtId="0" fontId="57" fillId="0" borderId="7" xfId="57" applyFont="1" applyBorder="1" applyAlignment="1">
      <alignment horizontal="center" vertical="center"/>
    </xf>
    <xf numFmtId="0" fontId="10" fillId="0" borderId="0" xfId="58" applyAlignment="1">
      <alignment horizontal="left" vertical="center"/>
    </xf>
    <xf numFmtId="0" fontId="57" fillId="0" borderId="178" xfId="58" applyFont="1" applyBorder="1" applyAlignment="1">
      <alignment horizontal="center" vertical="center" wrapText="1"/>
    </xf>
    <xf numFmtId="0" fontId="57" fillId="0" borderId="177" xfId="58" applyFont="1" applyBorder="1" applyAlignment="1">
      <alignment horizontal="center" vertical="center" wrapText="1"/>
    </xf>
    <xf numFmtId="0" fontId="10" fillId="0" borderId="173" xfId="58" applyBorder="1" applyAlignment="1">
      <alignment horizontal="center" vertical="center"/>
    </xf>
    <xf numFmtId="0" fontId="10" fillId="0" borderId="172" xfId="58" applyBorder="1" applyAlignment="1">
      <alignment horizontal="center" vertical="center"/>
    </xf>
    <xf numFmtId="0" fontId="10" fillId="0" borderId="184" xfId="58" applyBorder="1" applyAlignment="1">
      <alignment horizontal="center" vertical="center"/>
    </xf>
    <xf numFmtId="0" fontId="10" fillId="0" borderId="183" xfId="58" applyBorder="1" applyAlignment="1">
      <alignment horizontal="center" vertical="center"/>
    </xf>
    <xf numFmtId="0" fontId="10" fillId="0" borderId="182" xfId="58" applyBorder="1" applyAlignment="1">
      <alignment horizontal="center" vertical="center"/>
    </xf>
    <xf numFmtId="0" fontId="10" fillId="0" borderId="178" xfId="58" applyBorder="1" applyAlignment="1">
      <alignment horizontal="center" vertical="center"/>
    </xf>
    <xf numFmtId="0" fontId="57" fillId="0" borderId="162" xfId="58" applyFont="1" applyBorder="1" applyAlignment="1">
      <alignment horizontal="center" vertical="center"/>
    </xf>
    <xf numFmtId="0" fontId="57" fillId="0" borderId="161" xfId="58" applyFont="1" applyBorder="1" applyAlignment="1">
      <alignment horizontal="center" vertical="center"/>
    </xf>
    <xf numFmtId="0" fontId="57" fillId="0" borderId="171" xfId="58" applyFont="1" applyBorder="1" applyAlignment="1">
      <alignment horizontal="center" vertical="center"/>
    </xf>
    <xf numFmtId="0" fontId="57" fillId="0" borderId="25" xfId="58" applyFont="1" applyBorder="1" applyAlignment="1">
      <alignment horizontal="center" vertical="center"/>
    </xf>
    <xf numFmtId="0" fontId="57" fillId="0" borderId="159" xfId="58" applyFont="1" applyBorder="1" applyAlignment="1">
      <alignment horizontal="center" vertical="center"/>
    </xf>
    <xf numFmtId="0" fontId="57" fillId="0" borderId="158" xfId="58" applyFont="1" applyBorder="1" applyAlignment="1">
      <alignment horizontal="center" vertical="center"/>
    </xf>
    <xf numFmtId="0" fontId="57" fillId="0" borderId="157" xfId="58" applyFont="1" applyBorder="1" applyAlignment="1">
      <alignment horizontal="center" vertical="center"/>
    </xf>
    <xf numFmtId="0" fontId="10" fillId="0" borderId="158" xfId="58" applyBorder="1" applyAlignment="1">
      <alignment horizontal="center" vertical="center"/>
    </xf>
    <xf numFmtId="0" fontId="10" fillId="0" borderId="157" xfId="58" applyBorder="1" applyAlignment="1">
      <alignment horizontal="center" vertical="center"/>
    </xf>
    <xf numFmtId="0" fontId="10" fillId="0" borderId="26" xfId="58" applyBorder="1" applyAlignment="1">
      <alignment horizontal="center" vertical="center"/>
    </xf>
    <xf numFmtId="0" fontId="10" fillId="0" borderId="168" xfId="58" applyBorder="1" applyAlignment="1">
      <alignment horizontal="center" vertical="center"/>
    </xf>
    <xf numFmtId="0" fontId="10" fillId="0" borderId="6" xfId="58" applyBorder="1" applyAlignment="1">
      <alignment horizontal="center" vertical="center"/>
    </xf>
    <xf numFmtId="0" fontId="10" fillId="0" borderId="7" xfId="58" applyBorder="1" applyAlignment="1">
      <alignment horizontal="center" vertical="center"/>
    </xf>
    <xf numFmtId="0" fontId="10" fillId="0" borderId="8" xfId="58" applyBorder="1" applyAlignment="1">
      <alignment horizontal="center" vertical="center"/>
    </xf>
    <xf numFmtId="0" fontId="10" fillId="0" borderId="170" xfId="58" applyBorder="1" applyAlignment="1">
      <alignment horizontal="center" vertical="center"/>
    </xf>
    <xf numFmtId="0" fontId="10" fillId="0" borderId="165" xfId="58" applyBorder="1" applyAlignment="1">
      <alignment horizontal="center" vertical="center"/>
    </xf>
    <xf numFmtId="0" fontId="10" fillId="0" borderId="164" xfId="58" applyBorder="1" applyAlignment="1">
      <alignment horizontal="center" vertical="center"/>
    </xf>
    <xf numFmtId="0" fontId="10" fillId="0" borderId="163" xfId="58" applyBorder="1" applyAlignment="1">
      <alignment horizontal="center" vertical="center"/>
    </xf>
    <xf numFmtId="0" fontId="10" fillId="0" borderId="161" xfId="58" applyBorder="1" applyAlignment="1">
      <alignment horizontal="left" vertical="center"/>
    </xf>
    <xf numFmtId="0" fontId="10" fillId="0" borderId="160" xfId="58" applyBorder="1" applyAlignment="1">
      <alignment horizontal="left" vertical="center"/>
    </xf>
    <xf numFmtId="0" fontId="10" fillId="0" borderId="162" xfId="58" applyBorder="1" applyAlignment="1">
      <alignment horizontal="center" vertical="center"/>
    </xf>
    <xf numFmtId="0" fontId="10" fillId="0" borderId="161" xfId="58" applyBorder="1" applyAlignment="1">
      <alignment horizontal="center" vertical="center"/>
    </xf>
    <xf numFmtId="0" fontId="57" fillId="0" borderId="6" xfId="58" applyFont="1" applyBorder="1" applyAlignment="1">
      <alignment horizontal="center" vertical="center"/>
    </xf>
    <xf numFmtId="0" fontId="57" fillId="0" borderId="7" xfId="58" applyFont="1" applyBorder="1" applyAlignment="1">
      <alignment horizontal="center" vertical="center"/>
    </xf>
    <xf numFmtId="0" fontId="57" fillId="0" borderId="8" xfId="58" applyFont="1" applyBorder="1" applyAlignment="1">
      <alignment horizontal="center" vertical="center"/>
    </xf>
    <xf numFmtId="0" fontId="10" fillId="0" borderId="117" xfId="58" applyBorder="1" applyAlignment="1">
      <alignment horizontal="center" vertical="center"/>
    </xf>
    <xf numFmtId="0" fontId="10" fillId="0" borderId="116" xfId="58" applyBorder="1" applyAlignment="1">
      <alignment horizontal="center" vertical="center"/>
    </xf>
    <xf numFmtId="0" fontId="10" fillId="0" borderId="118" xfId="58" applyBorder="1" applyAlignment="1">
      <alignment horizontal="center" vertical="center"/>
    </xf>
    <xf numFmtId="0" fontId="10" fillId="0" borderId="156" xfId="58" applyBorder="1" applyAlignment="1">
      <alignment horizontal="center" vertical="center"/>
    </xf>
    <xf numFmtId="0" fontId="10" fillId="0" borderId="103" xfId="58" applyBorder="1" applyAlignment="1">
      <alignment horizontal="center" vertical="center"/>
    </xf>
    <xf numFmtId="0" fontId="10" fillId="0" borderId="102" xfId="58" applyBorder="1" applyAlignment="1">
      <alignment horizontal="center" vertical="center"/>
    </xf>
    <xf numFmtId="0" fontId="10" fillId="0" borderId="155" xfId="58" applyBorder="1" applyAlignment="1">
      <alignment horizontal="center" vertical="center"/>
    </xf>
    <xf numFmtId="0" fontId="10" fillId="0" borderId="111" xfId="58" applyBorder="1" applyAlignment="1">
      <alignment horizontal="center" vertical="center"/>
    </xf>
    <xf numFmtId="0" fontId="41" fillId="0" borderId="0" xfId="58" applyFont="1" applyAlignment="1">
      <alignment horizontal="left" vertical="center"/>
    </xf>
    <xf numFmtId="0" fontId="41" fillId="0" borderId="0" xfId="58" applyFont="1" applyAlignment="1">
      <alignment horizontal="left" vertical="center" wrapText="1" shrinkToFit="1"/>
    </xf>
    <xf numFmtId="0" fontId="10" fillId="0" borderId="159" xfId="58" applyBorder="1" applyAlignment="1">
      <alignment horizontal="center" vertical="center"/>
    </xf>
    <xf numFmtId="0" fontId="10" fillId="0" borderId="16" xfId="58" applyBorder="1" applyAlignment="1">
      <alignment horizontal="center" vertical="center"/>
    </xf>
    <xf numFmtId="0" fontId="10" fillId="0" borderId="5" xfId="58" applyBorder="1" applyAlignment="1">
      <alignment horizontal="center" vertical="center"/>
    </xf>
    <xf numFmtId="0" fontId="10" fillId="0" borderId="15" xfId="58" applyBorder="1" applyAlignment="1">
      <alignment horizontal="center" vertical="center"/>
    </xf>
    <xf numFmtId="0" fontId="10" fillId="0" borderId="154" xfId="58" applyBorder="1" applyAlignment="1">
      <alignment horizontal="center" vertical="center"/>
    </xf>
    <xf numFmtId="0" fontId="10" fillId="0" borderId="2" xfId="51" applyFont="1" applyBorder="1" applyAlignment="1">
      <alignment horizontal="center" vertical="center"/>
    </xf>
    <xf numFmtId="0" fontId="10" fillId="0" borderId="167" xfId="51" applyFont="1" applyBorder="1" applyAlignment="1">
      <alignment horizontal="center" vertical="center"/>
    </xf>
    <xf numFmtId="0" fontId="10" fillId="0" borderId="158" xfId="51" applyFont="1" applyBorder="1" applyAlignment="1">
      <alignment horizontal="center" vertical="center"/>
    </xf>
    <xf numFmtId="0" fontId="10" fillId="0" borderId="26" xfId="51" applyFont="1" applyBorder="1" applyAlignment="1">
      <alignment horizontal="center" vertical="center"/>
    </xf>
    <xf numFmtId="0" fontId="10" fillId="0" borderId="168" xfId="51" applyFont="1" applyBorder="1" applyAlignment="1">
      <alignment horizontal="center" vertical="center"/>
    </xf>
    <xf numFmtId="0" fontId="10" fillId="0" borderId="7" xfId="51" applyFont="1" applyBorder="1" applyAlignment="1">
      <alignment horizontal="center" vertical="center"/>
    </xf>
    <xf numFmtId="0" fontId="10" fillId="0" borderId="115" xfId="57" applyBorder="1" applyAlignment="1">
      <alignment horizontal="center" vertical="center" wrapText="1" shrinkToFit="1"/>
    </xf>
    <xf numFmtId="0" fontId="10" fillId="0" borderId="122" xfId="57" applyBorder="1" applyAlignment="1">
      <alignment horizontal="center" vertical="center" wrapText="1" shrinkToFit="1"/>
    </xf>
    <xf numFmtId="0" fontId="57" fillId="0" borderId="2" xfId="57" applyFont="1" applyBorder="1" applyAlignment="1">
      <alignment horizontal="center" vertical="center"/>
    </xf>
    <xf numFmtId="0" fontId="10" fillId="0" borderId="2" xfId="57" applyBorder="1" applyAlignment="1">
      <alignment horizontal="center" vertical="center"/>
    </xf>
    <xf numFmtId="0" fontId="10" fillId="0" borderId="0" xfId="57" applyAlignment="1">
      <alignment horizontal="left" vertical="center"/>
    </xf>
    <xf numFmtId="0" fontId="10" fillId="0" borderId="162" xfId="51" applyFont="1" applyBorder="1" applyAlignment="1">
      <alignment horizontal="center" vertical="center"/>
    </xf>
    <xf numFmtId="0" fontId="10" fillId="0" borderId="161" xfId="51" applyFont="1" applyBorder="1" applyAlignment="1">
      <alignment horizontal="center" vertical="center"/>
    </xf>
    <xf numFmtId="0" fontId="10" fillId="0" borderId="188" xfId="51" applyFont="1" applyBorder="1" applyAlignment="1">
      <alignment horizontal="center" vertical="center"/>
    </xf>
    <xf numFmtId="0" fontId="10" fillId="0" borderId="6" xfId="51" applyFont="1" applyBorder="1" applyAlignment="1">
      <alignment horizontal="center" vertical="center"/>
    </xf>
    <xf numFmtId="0" fontId="57" fillId="0" borderId="25" xfId="57" applyFont="1" applyBorder="1" applyAlignment="1">
      <alignment horizontal="center" vertical="center"/>
    </xf>
    <xf numFmtId="0" fontId="57" fillId="0" borderId="191" xfId="57" applyFont="1" applyBorder="1" applyAlignment="1">
      <alignment horizontal="center" vertical="center"/>
    </xf>
    <xf numFmtId="0" fontId="57" fillId="0" borderId="3" xfId="57" applyFont="1" applyBorder="1" applyAlignment="1">
      <alignment horizontal="center" vertical="center"/>
    </xf>
    <xf numFmtId="0" fontId="57" fillId="0" borderId="4" xfId="57" applyFont="1" applyBorder="1" applyAlignment="1">
      <alignment horizontal="center" vertical="center"/>
    </xf>
    <xf numFmtId="0" fontId="10" fillId="0" borderId="82" xfId="57" applyBorder="1" applyAlignment="1">
      <alignment horizontal="center" vertical="center"/>
    </xf>
    <xf numFmtId="0" fontId="10" fillId="0" borderId="81" xfId="57" applyBorder="1" applyAlignment="1">
      <alignment horizontal="center" vertical="center"/>
    </xf>
    <xf numFmtId="0" fontId="10" fillId="0" borderId="5" xfId="57" applyBorder="1" applyAlignment="1">
      <alignment horizontal="left" vertical="center"/>
    </xf>
    <xf numFmtId="0" fontId="10" fillId="0" borderId="159" xfId="51" applyFont="1" applyBorder="1" applyAlignment="1">
      <alignment horizontal="center" vertical="center"/>
    </xf>
    <xf numFmtId="0" fontId="10" fillId="0" borderId="153" xfId="51" applyFont="1" applyBorder="1" applyAlignment="1">
      <alignment horizontal="center" vertical="center"/>
    </xf>
    <xf numFmtId="0" fontId="10" fillId="0" borderId="190" xfId="51" applyFont="1" applyBorder="1" applyAlignment="1">
      <alignment horizontal="center" vertical="center"/>
    </xf>
    <xf numFmtId="0" fontId="10" fillId="0" borderId="189" xfId="51" applyFont="1" applyBorder="1" applyAlignment="1">
      <alignment horizontal="center" vertical="center"/>
    </xf>
    <xf numFmtId="0" fontId="37" fillId="0" borderId="0" xfId="57" applyFont="1" applyAlignment="1">
      <alignment horizontal="left" vertical="center" wrapText="1"/>
    </xf>
    <xf numFmtId="0" fontId="37" fillId="0" borderId="0" xfId="57" applyFont="1" applyAlignment="1">
      <alignment horizontal="left" vertical="center"/>
    </xf>
    <xf numFmtId="0" fontId="41" fillId="0" borderId="0" xfId="51" applyFont="1" applyAlignment="1">
      <alignment horizontal="left" vertical="center"/>
    </xf>
    <xf numFmtId="0" fontId="10" fillId="0" borderId="25" xfId="51" applyFont="1" applyBorder="1" applyAlignment="1">
      <alignment horizontal="center" vertical="center"/>
    </xf>
    <xf numFmtId="0" fontId="10" fillId="0" borderId="117" xfId="57" applyBorder="1" applyAlignment="1">
      <alignment horizontal="center" vertical="center"/>
    </xf>
    <xf numFmtId="0" fontId="10" fillId="0" borderId="116" xfId="57" applyBorder="1" applyAlignment="1">
      <alignment horizontal="center" vertical="center"/>
    </xf>
    <xf numFmtId="0" fontId="10" fillId="0" borderId="118" xfId="57" applyBorder="1" applyAlignment="1">
      <alignment horizontal="center" vertical="center"/>
    </xf>
    <xf numFmtId="0" fontId="10" fillId="0" borderId="156" xfId="57" applyBorder="1" applyAlignment="1">
      <alignment horizontal="center" vertical="center"/>
    </xf>
    <xf numFmtId="0" fontId="10" fillId="0" borderId="103" xfId="57" applyBorder="1" applyAlignment="1">
      <alignment horizontal="center" vertical="center"/>
    </xf>
    <xf numFmtId="0" fontId="10" fillId="0" borderId="102" xfId="57" applyBorder="1" applyAlignment="1">
      <alignment horizontal="center" vertical="center"/>
    </xf>
    <xf numFmtId="0" fontId="10" fillId="0" borderId="155" xfId="57" applyBorder="1" applyAlignment="1">
      <alignment horizontal="center" vertical="center"/>
    </xf>
    <xf numFmtId="0" fontId="10" fillId="0" borderId="111" xfId="57" applyBorder="1" applyAlignment="1">
      <alignment horizontal="center" vertical="center"/>
    </xf>
    <xf numFmtId="0" fontId="10" fillId="0" borderId="165" xfId="51" applyFont="1" applyBorder="1" applyAlignment="1">
      <alignment horizontal="center" vertical="center"/>
    </xf>
    <xf numFmtId="0" fontId="10" fillId="0" borderId="164" xfId="51" applyFont="1" applyBorder="1" applyAlignment="1">
      <alignment horizontal="center" vertical="center"/>
    </xf>
    <xf numFmtId="0" fontId="10" fillId="0" borderId="163" xfId="51" applyFont="1" applyBorder="1" applyAlignment="1">
      <alignment horizontal="center" vertical="center"/>
    </xf>
    <xf numFmtId="0" fontId="10" fillId="0" borderId="152" xfId="51" applyFont="1" applyBorder="1" applyAlignment="1">
      <alignment horizontal="center" vertical="center"/>
    </xf>
    <xf numFmtId="0" fontId="10" fillId="0" borderId="3" xfId="51" applyFont="1" applyBorder="1" applyAlignment="1">
      <alignment horizontal="center" vertical="center"/>
    </xf>
    <xf numFmtId="0" fontId="10" fillId="0" borderId="192" xfId="51" applyFont="1" applyBorder="1" applyAlignment="1">
      <alignment horizontal="center" vertical="center"/>
    </xf>
    <xf numFmtId="0" fontId="10" fillId="0" borderId="56" xfId="51" applyFont="1" applyBorder="1" applyAlignment="1">
      <alignment horizontal="center" vertical="center"/>
    </xf>
    <xf numFmtId="0" fontId="10" fillId="0" borderId="57" xfId="51" applyFont="1" applyBorder="1" applyAlignment="1">
      <alignment horizontal="center" vertical="center"/>
    </xf>
    <xf numFmtId="0" fontId="10" fillId="0" borderId="58" xfId="51" applyFont="1" applyBorder="1" applyAlignment="1">
      <alignment horizontal="center" vertical="center"/>
    </xf>
    <xf numFmtId="0" fontId="10" fillId="0" borderId="4" xfId="51" applyFont="1" applyBorder="1" applyAlignment="1">
      <alignment horizontal="center" vertical="center"/>
    </xf>
    <xf numFmtId="0" fontId="57" fillId="0" borderId="162" xfId="57" applyFont="1" applyBorder="1" applyAlignment="1">
      <alignment horizontal="center" vertical="center"/>
    </xf>
    <xf numFmtId="0" fontId="57" fillId="0" borderId="161" xfId="57" applyFont="1" applyBorder="1" applyAlignment="1">
      <alignment horizontal="center" vertical="center"/>
    </xf>
    <xf numFmtId="0" fontId="10" fillId="0" borderId="186" xfId="51" applyFont="1" applyBorder="1" applyAlignment="1">
      <alignment horizontal="center" vertical="center"/>
    </xf>
    <xf numFmtId="0" fontId="10" fillId="0" borderId="104" xfId="51" applyFont="1" applyBorder="1" applyAlignment="1">
      <alignment horizontal="center" vertical="center"/>
    </xf>
    <xf numFmtId="0" fontId="10" fillId="0" borderId="185" xfId="51" applyFont="1" applyBorder="1" applyAlignment="1">
      <alignment horizontal="center" vertical="center"/>
    </xf>
    <xf numFmtId="0" fontId="10" fillId="0" borderId="187" xfId="51" applyFont="1" applyBorder="1" applyAlignment="1">
      <alignment horizontal="center" vertical="center"/>
    </xf>
    <xf numFmtId="0" fontId="10" fillId="0" borderId="156" xfId="51" applyFont="1" applyBorder="1" applyAlignment="1">
      <alignment horizontal="center" vertical="center"/>
    </xf>
    <xf numFmtId="0" fontId="10" fillId="0" borderId="103" xfId="51" applyFont="1" applyBorder="1" applyAlignment="1">
      <alignment horizontal="center" vertical="center"/>
    </xf>
    <xf numFmtId="0" fontId="57" fillId="0" borderId="115" xfId="57" applyFont="1" applyBorder="1" applyAlignment="1">
      <alignment horizontal="center" vertical="center" wrapText="1" shrinkToFit="1"/>
    </xf>
    <xf numFmtId="0" fontId="57" fillId="0" borderId="122" xfId="57" applyFont="1" applyBorder="1" applyAlignment="1">
      <alignment horizontal="center" vertical="center" wrapText="1" shrinkToFit="1"/>
    </xf>
    <xf numFmtId="0" fontId="10" fillId="0" borderId="0" xfId="59" applyFont="1" applyAlignment="1">
      <alignment horizontal="center" vertical="center"/>
    </xf>
    <xf numFmtId="0" fontId="10" fillId="0" borderId="6" xfId="59" applyFont="1" applyBorder="1" applyAlignment="1">
      <alignment horizontal="center" vertical="center" wrapText="1"/>
    </xf>
    <xf numFmtId="0" fontId="10" fillId="0" borderId="7" xfId="59" applyFont="1" applyBorder="1" applyAlignment="1">
      <alignment horizontal="center" vertical="center" wrapText="1"/>
    </xf>
    <xf numFmtId="0" fontId="10" fillId="0" borderId="6" xfId="59" applyFont="1" applyBorder="1" applyAlignment="1">
      <alignment horizontal="center" vertical="center"/>
    </xf>
    <xf numFmtId="0" fontId="10" fillId="0" borderId="7" xfId="59" applyFont="1" applyBorder="1" applyAlignment="1">
      <alignment horizontal="center" vertical="center"/>
    </xf>
    <xf numFmtId="0" fontId="10" fillId="0" borderId="21" xfId="59" applyFont="1" applyBorder="1" applyAlignment="1">
      <alignment horizontal="center" vertical="center" wrapText="1"/>
    </xf>
    <xf numFmtId="0" fontId="10" fillId="0" borderId="23" xfId="59" applyFont="1" applyBorder="1" applyAlignment="1">
      <alignment horizontal="center" vertical="center" wrapText="1"/>
    </xf>
    <xf numFmtId="0" fontId="40" fillId="0" borderId="2" xfId="55" applyBorder="1" applyAlignment="1">
      <alignment horizontal="center" vertical="center"/>
    </xf>
    <xf numFmtId="0" fontId="10" fillId="0" borderId="162" xfId="59" applyFont="1" applyBorder="1" applyAlignment="1">
      <alignment horizontal="center" vertical="center" wrapText="1"/>
    </xf>
    <xf numFmtId="0" fontId="10" fillId="0" borderId="161" xfId="59" applyFont="1" applyBorder="1" applyAlignment="1">
      <alignment horizontal="center" vertical="center" wrapText="1"/>
    </xf>
    <xf numFmtId="0" fontId="10" fillId="0" borderId="171" xfId="59" applyFont="1" applyBorder="1" applyAlignment="1">
      <alignment horizontal="center" vertical="center" wrapText="1"/>
    </xf>
    <xf numFmtId="0" fontId="10" fillId="0" borderId="21" xfId="59" applyFont="1" applyBorder="1" applyAlignment="1">
      <alignment horizontal="center" vertical="center"/>
    </xf>
    <xf numFmtId="0" fontId="10" fillId="0" borderId="23" xfId="59" applyFont="1" applyBorder="1" applyAlignment="1">
      <alignment horizontal="center" vertical="center"/>
    </xf>
    <xf numFmtId="0" fontId="10" fillId="0" borderId="178" xfId="59" applyFont="1" applyBorder="1" applyAlignment="1">
      <alignment horizontal="center" vertical="center" wrapText="1"/>
    </xf>
    <xf numFmtId="0" fontId="10" fillId="0" borderId="179" xfId="59" applyFont="1" applyBorder="1" applyAlignment="1">
      <alignment horizontal="center" vertical="center" wrapText="1"/>
    </xf>
    <xf numFmtId="0" fontId="10" fillId="0" borderId="177" xfId="59" applyFont="1" applyBorder="1" applyAlignment="1">
      <alignment horizontal="center" vertical="center" wrapText="1"/>
    </xf>
    <xf numFmtId="0" fontId="10" fillId="0" borderId="173" xfId="59" applyFont="1" applyBorder="1" applyAlignment="1">
      <alignment horizontal="center" vertical="center" wrapText="1"/>
    </xf>
    <xf numFmtId="0" fontId="10" fillId="0" borderId="193" xfId="59" applyFont="1" applyBorder="1" applyAlignment="1">
      <alignment horizontal="center" vertical="center" wrapText="1"/>
    </xf>
    <xf numFmtId="0" fontId="10" fillId="0" borderId="191" xfId="59" applyFont="1" applyBorder="1" applyAlignment="1">
      <alignment horizontal="center" vertical="center" wrapText="1"/>
    </xf>
    <xf numFmtId="0" fontId="43" fillId="36" borderId="87" xfId="52" applyFont="1" applyFill="1" applyBorder="1" applyAlignment="1" applyProtection="1">
      <alignment horizontal="center" vertical="center" wrapText="1"/>
      <protection locked="0"/>
    </xf>
    <xf numFmtId="0" fontId="43" fillId="36" borderId="8" xfId="52" applyFont="1" applyFill="1" applyBorder="1" applyAlignment="1" applyProtection="1">
      <alignment horizontal="center" vertical="center" wrapText="1"/>
      <protection locked="0"/>
    </xf>
    <xf numFmtId="0" fontId="11" fillId="36" borderId="6" xfId="52" applyFont="1" applyFill="1" applyBorder="1" applyAlignment="1" applyProtection="1">
      <alignment horizontal="center" vertical="center" wrapText="1"/>
      <protection locked="0"/>
    </xf>
    <xf numFmtId="0" fontId="11" fillId="36" borderId="8" xfId="52" applyFont="1" applyFill="1" applyBorder="1" applyAlignment="1" applyProtection="1">
      <alignment horizontal="center" vertical="center" wrapText="1"/>
      <protection locked="0"/>
    </xf>
    <xf numFmtId="0" fontId="11" fillId="36" borderId="6" xfId="52" applyFont="1" applyFill="1" applyBorder="1" applyAlignment="1" applyProtection="1">
      <alignment horizontal="center" vertical="center" shrinkToFit="1"/>
      <protection locked="0"/>
    </xf>
    <xf numFmtId="0" fontId="11" fillId="36" borderId="7" xfId="52" applyFont="1" applyFill="1" applyBorder="1" applyAlignment="1" applyProtection="1">
      <alignment horizontal="center" vertical="center" shrinkToFit="1"/>
      <protection locked="0"/>
    </xf>
    <xf numFmtId="0" fontId="11" fillId="36" borderId="8" xfId="52" applyFont="1" applyFill="1" applyBorder="1" applyAlignment="1" applyProtection="1">
      <alignment horizontal="center" vertical="center" shrinkToFit="1"/>
      <protection locked="0"/>
    </xf>
    <xf numFmtId="0" fontId="11" fillId="35" borderId="87" xfId="52" applyFont="1" applyFill="1" applyBorder="1" applyAlignment="1" applyProtection="1">
      <alignment horizontal="left" vertical="center" wrapText="1"/>
      <protection locked="0"/>
    </xf>
    <xf numFmtId="0" fontId="11" fillId="35" borderId="7" xfId="52" applyFont="1" applyFill="1" applyBorder="1" applyAlignment="1" applyProtection="1">
      <alignment horizontal="left" vertical="center" wrapText="1"/>
      <protection locked="0"/>
    </xf>
    <xf numFmtId="0" fontId="11" fillId="35" borderId="86" xfId="52" applyFont="1" applyFill="1" applyBorder="1" applyAlignment="1" applyProtection="1">
      <alignment horizontal="left" vertical="center" wrapText="1"/>
      <protection locked="0"/>
    </xf>
    <xf numFmtId="0" fontId="11" fillId="35" borderId="6" xfId="52" applyFont="1" applyFill="1" applyBorder="1" applyAlignment="1" applyProtection="1">
      <alignment horizontal="center" vertical="center" wrapText="1"/>
      <protection locked="0"/>
    </xf>
    <xf numFmtId="0" fontId="11" fillId="35" borderId="7" xfId="52" applyFont="1" applyFill="1" applyBorder="1" applyAlignment="1" applyProtection="1">
      <alignment horizontal="center" vertical="center" wrapText="1"/>
      <protection locked="0"/>
    </xf>
    <xf numFmtId="0" fontId="11" fillId="35" borderId="86" xfId="52" applyFont="1" applyFill="1" applyBorder="1" applyAlignment="1" applyProtection="1">
      <alignment horizontal="center" vertical="center" wrapText="1"/>
      <protection locked="0"/>
    </xf>
    <xf numFmtId="182" fontId="46" fillId="33" borderId="87" xfId="53" applyNumberFormat="1" applyFont="1" applyFill="1" applyBorder="1" applyAlignment="1" applyProtection="1">
      <alignment horizontal="center" vertical="center" wrapText="1"/>
    </xf>
    <xf numFmtId="182" fontId="46" fillId="33" borderId="86" xfId="53" applyNumberFormat="1" applyFont="1" applyFill="1" applyBorder="1" applyAlignment="1" applyProtection="1">
      <alignment horizontal="center" vertical="center" wrapText="1"/>
    </xf>
    <xf numFmtId="0" fontId="43" fillId="36" borderId="79" xfId="52" applyFont="1" applyFill="1" applyBorder="1" applyAlignment="1" applyProtection="1">
      <alignment horizontal="center" vertical="center" wrapText="1"/>
      <protection locked="0"/>
    </xf>
    <xf numFmtId="0" fontId="43" fillId="36" borderId="84" xfId="52" applyFont="1" applyFill="1" applyBorder="1" applyAlignment="1" applyProtection="1">
      <alignment horizontal="center" vertical="center" wrapText="1"/>
      <protection locked="0"/>
    </xf>
    <xf numFmtId="0" fontId="11" fillId="36" borderId="83" xfId="52" applyFont="1" applyFill="1" applyBorder="1" applyAlignment="1" applyProtection="1">
      <alignment horizontal="center" vertical="center" wrapText="1"/>
      <protection locked="0"/>
    </xf>
    <xf numFmtId="0" fontId="11" fillId="36" borderId="84" xfId="52" applyFont="1" applyFill="1" applyBorder="1" applyAlignment="1" applyProtection="1">
      <alignment horizontal="center" vertical="center" wrapText="1"/>
      <protection locked="0"/>
    </xf>
    <xf numFmtId="0" fontId="11" fillId="36" borderId="83" xfId="52" applyFont="1" applyFill="1" applyBorder="1" applyAlignment="1" applyProtection="1">
      <alignment horizontal="center" vertical="center" shrinkToFit="1"/>
      <protection locked="0"/>
    </xf>
    <xf numFmtId="0" fontId="11" fillId="36" borderId="78" xfId="52" applyFont="1" applyFill="1" applyBorder="1" applyAlignment="1" applyProtection="1">
      <alignment horizontal="center" vertical="center" shrinkToFit="1"/>
      <protection locked="0"/>
    </xf>
    <xf numFmtId="0" fontId="11" fillId="36" borderId="84" xfId="52" applyFont="1" applyFill="1" applyBorder="1" applyAlignment="1" applyProtection="1">
      <alignment horizontal="center" vertical="center" shrinkToFit="1"/>
      <protection locked="0"/>
    </xf>
    <xf numFmtId="0" fontId="11" fillId="35" borderId="83" xfId="52" applyFont="1" applyFill="1" applyBorder="1" applyAlignment="1" applyProtection="1">
      <alignment horizontal="center" vertical="center" wrapText="1"/>
      <protection locked="0"/>
    </xf>
    <xf numFmtId="0" fontId="11" fillId="35" borderId="78" xfId="52" applyFont="1" applyFill="1" applyBorder="1" applyAlignment="1" applyProtection="1">
      <alignment horizontal="center" vertical="center" wrapText="1"/>
      <protection locked="0"/>
    </xf>
    <xf numFmtId="0" fontId="11" fillId="35" borderId="77" xfId="52" applyFont="1" applyFill="1" applyBorder="1" applyAlignment="1" applyProtection="1">
      <alignment horizontal="center" vertical="center" wrapText="1"/>
      <protection locked="0"/>
    </xf>
    <xf numFmtId="0" fontId="11" fillId="35" borderId="79" xfId="52" applyFont="1" applyFill="1" applyBorder="1" applyAlignment="1" applyProtection="1">
      <alignment horizontal="left" vertical="center" wrapText="1"/>
      <protection locked="0"/>
    </xf>
    <xf numFmtId="0" fontId="11" fillId="35" borderId="78" xfId="52" applyFont="1" applyFill="1" applyBorder="1" applyAlignment="1" applyProtection="1">
      <alignment horizontal="left" vertical="center" wrapText="1"/>
      <protection locked="0"/>
    </xf>
    <xf numFmtId="0" fontId="11" fillId="35" borderId="77" xfId="52" applyFont="1" applyFill="1" applyBorder="1" applyAlignment="1" applyProtection="1">
      <alignment horizontal="left" vertical="center" wrapText="1"/>
      <protection locked="0"/>
    </xf>
    <xf numFmtId="182" fontId="46" fillId="33" borderId="87" xfId="52" applyNumberFormat="1" applyFont="1" applyFill="1" applyBorder="1" applyAlignment="1">
      <alignment horizontal="center" vertical="center" wrapText="1"/>
    </xf>
    <xf numFmtId="182" fontId="46" fillId="33" borderId="86" xfId="52" applyNumberFormat="1" applyFont="1" applyFill="1" applyBorder="1" applyAlignment="1">
      <alignment horizontal="center" vertical="center" wrapText="1"/>
    </xf>
    <xf numFmtId="182" fontId="46" fillId="33" borderId="79" xfId="52" applyNumberFormat="1" applyFont="1" applyFill="1" applyBorder="1" applyAlignment="1">
      <alignment horizontal="center" vertical="center" wrapText="1"/>
    </xf>
    <xf numFmtId="182" fontId="46" fillId="33" borderId="77" xfId="52" applyNumberFormat="1" applyFont="1" applyFill="1" applyBorder="1" applyAlignment="1">
      <alignment horizontal="center" vertical="center" wrapText="1"/>
    </xf>
    <xf numFmtId="182" fontId="46" fillId="33" borderId="79" xfId="53" applyNumberFormat="1" applyFont="1" applyFill="1" applyBorder="1" applyAlignment="1" applyProtection="1">
      <alignment horizontal="center" vertical="center" wrapText="1"/>
    </xf>
    <xf numFmtId="182" fontId="46" fillId="33" borderId="77" xfId="53" applyNumberFormat="1" applyFont="1" applyFill="1" applyBorder="1" applyAlignment="1" applyProtection="1">
      <alignment horizontal="center" vertical="center" wrapText="1"/>
    </xf>
    <xf numFmtId="0" fontId="11" fillId="35" borderId="94" xfId="52" applyFont="1" applyFill="1" applyBorder="1" applyAlignment="1" applyProtection="1">
      <alignment horizontal="left" vertical="center" wrapText="1"/>
      <protection locked="0"/>
    </xf>
    <xf numFmtId="0" fontId="11" fillId="35" borderId="93" xfId="52" applyFont="1" applyFill="1" applyBorder="1" applyAlignment="1" applyProtection="1">
      <alignment horizontal="left" vertical="center" wrapText="1"/>
      <protection locked="0"/>
    </xf>
    <xf numFmtId="0" fontId="11" fillId="35" borderId="92" xfId="52" applyFont="1" applyFill="1" applyBorder="1" applyAlignment="1" applyProtection="1">
      <alignment horizontal="left" vertical="center" wrapText="1"/>
      <protection locked="0"/>
    </xf>
    <xf numFmtId="0" fontId="43" fillId="36" borderId="94" xfId="52" applyFont="1" applyFill="1" applyBorder="1" applyAlignment="1" applyProtection="1">
      <alignment horizontal="center" vertical="center" wrapText="1"/>
      <protection locked="0"/>
    </xf>
    <xf numFmtId="0" fontId="43" fillId="36" borderId="99" xfId="52" applyFont="1" applyFill="1" applyBorder="1" applyAlignment="1" applyProtection="1">
      <alignment horizontal="center" vertical="center" wrapText="1"/>
      <protection locked="0"/>
    </xf>
    <xf numFmtId="0" fontId="11" fillId="36" borderId="98" xfId="52" applyFont="1" applyFill="1" applyBorder="1" applyAlignment="1" applyProtection="1">
      <alignment horizontal="center" vertical="center" wrapText="1"/>
      <protection locked="0"/>
    </xf>
    <xf numFmtId="0" fontId="11" fillId="36" borderId="99" xfId="52" applyFont="1" applyFill="1" applyBorder="1" applyAlignment="1" applyProtection="1">
      <alignment horizontal="center" vertical="center" wrapText="1"/>
      <protection locked="0"/>
    </xf>
    <xf numFmtId="0" fontId="11" fillId="36" borderId="98" xfId="52" applyFont="1" applyFill="1" applyBorder="1" applyAlignment="1" applyProtection="1">
      <alignment horizontal="center" vertical="center" shrinkToFit="1"/>
      <protection locked="0"/>
    </xf>
    <xf numFmtId="0" fontId="11" fillId="36" borderId="93" xfId="52" applyFont="1" applyFill="1" applyBorder="1" applyAlignment="1" applyProtection="1">
      <alignment horizontal="center" vertical="center" shrinkToFit="1"/>
      <protection locked="0"/>
    </xf>
    <xf numFmtId="0" fontId="11" fillId="36" borderId="99" xfId="52" applyFont="1" applyFill="1" applyBorder="1" applyAlignment="1" applyProtection="1">
      <alignment horizontal="center" vertical="center" shrinkToFit="1"/>
      <protection locked="0"/>
    </xf>
    <xf numFmtId="0" fontId="11" fillId="35" borderId="98" xfId="52" applyFont="1" applyFill="1" applyBorder="1" applyAlignment="1" applyProtection="1">
      <alignment horizontal="center" vertical="center" wrapText="1"/>
      <protection locked="0"/>
    </xf>
    <xf numFmtId="0" fontId="11" fillId="35" borderId="93" xfId="52" applyFont="1" applyFill="1" applyBorder="1" applyAlignment="1" applyProtection="1">
      <alignment horizontal="center" vertical="center" wrapText="1"/>
      <protection locked="0"/>
    </xf>
    <xf numFmtId="0" fontId="11" fillId="35" borderId="92" xfId="52" applyFont="1" applyFill="1" applyBorder="1" applyAlignment="1" applyProtection="1">
      <alignment horizontal="center" vertical="center" wrapText="1"/>
      <protection locked="0"/>
    </xf>
    <xf numFmtId="0" fontId="11" fillId="0" borderId="119" xfId="52" applyFont="1" applyBorder="1" applyAlignment="1">
      <alignment horizontal="center" vertical="center" wrapText="1"/>
    </xf>
    <xf numFmtId="0" fontId="11" fillId="0" borderId="116" xfId="52" applyFont="1" applyBorder="1" applyAlignment="1">
      <alignment horizontal="center" vertical="center" wrapText="1"/>
    </xf>
    <xf numFmtId="0" fontId="11" fillId="0" borderId="120" xfId="52" applyFont="1" applyBorder="1" applyAlignment="1">
      <alignment horizontal="center" vertical="center" wrapText="1"/>
    </xf>
    <xf numFmtId="0" fontId="11" fillId="0" borderId="17" xfId="52" applyFont="1" applyBorder="1" applyAlignment="1">
      <alignment horizontal="center" vertical="center" wrapText="1"/>
    </xf>
    <xf numFmtId="0" fontId="11" fillId="0" borderId="0" xfId="52" applyFont="1" applyAlignment="1">
      <alignment horizontal="center" vertical="center" wrapText="1"/>
    </xf>
    <xf numFmtId="0" fontId="11" fillId="0" borderId="27" xfId="52" applyFont="1" applyBorder="1" applyAlignment="1">
      <alignment horizontal="center" vertical="center" wrapText="1"/>
    </xf>
    <xf numFmtId="0" fontId="11" fillId="0" borderId="104" xfId="52" applyFont="1" applyBorder="1" applyAlignment="1">
      <alignment horizontal="center" vertical="center" wrapText="1"/>
    </xf>
    <xf numFmtId="0" fontId="11" fillId="0" borderId="103" xfId="52" applyFont="1" applyBorder="1" applyAlignment="1">
      <alignment horizontal="center" vertical="center" wrapText="1"/>
    </xf>
    <xf numFmtId="0" fontId="11" fillId="0" borderId="105" xfId="52" applyFont="1" applyBorder="1" applyAlignment="1">
      <alignment horizontal="center" vertical="center" wrapText="1"/>
    </xf>
    <xf numFmtId="182" fontId="46" fillId="33" borderId="94" xfId="52" applyNumberFormat="1" applyFont="1" applyFill="1" applyBorder="1" applyAlignment="1">
      <alignment horizontal="center" vertical="center" wrapText="1"/>
    </xf>
    <xf numFmtId="182" fontId="46" fillId="33" borderId="92" xfId="52" applyNumberFormat="1" applyFont="1" applyFill="1" applyBorder="1" applyAlignment="1">
      <alignment horizontal="center" vertical="center" wrapText="1"/>
    </xf>
    <xf numFmtId="182" fontId="46" fillId="33" borderId="94" xfId="53" applyNumberFormat="1" applyFont="1" applyFill="1" applyBorder="1" applyAlignment="1" applyProtection="1">
      <alignment horizontal="center" vertical="center" wrapText="1"/>
    </xf>
    <xf numFmtId="182" fontId="46" fillId="33" borderId="92" xfId="53" applyNumberFormat="1" applyFont="1" applyFill="1" applyBorder="1" applyAlignment="1" applyProtection="1">
      <alignment horizontal="center" vertical="center" wrapText="1"/>
    </xf>
    <xf numFmtId="0" fontId="11" fillId="0" borderId="101" xfId="52" applyFont="1" applyBorder="1" applyAlignment="1">
      <alignment horizontal="center" vertical="center"/>
    </xf>
    <xf numFmtId="0" fontId="11" fillId="0" borderId="112" xfId="52" applyFont="1" applyBorder="1" applyAlignment="1">
      <alignment horizontal="center" vertical="center"/>
    </xf>
    <xf numFmtId="0" fontId="11" fillId="0" borderId="106" xfId="52" applyFont="1" applyBorder="1" applyAlignment="1">
      <alignment horizontal="center" vertical="center"/>
    </xf>
    <xf numFmtId="0" fontId="11" fillId="0" borderId="118" xfId="52" applyFont="1" applyBorder="1" applyAlignment="1">
      <alignment horizontal="center" vertical="center" wrapText="1"/>
    </xf>
    <xf numFmtId="0" fontId="11" fillId="0" borderId="111" xfId="52" applyFont="1" applyBorder="1" applyAlignment="1">
      <alignment horizontal="center" vertical="center" wrapText="1"/>
    </xf>
    <xf numFmtId="0" fontId="11" fillId="0" borderId="102" xfId="52" applyFont="1" applyBorder="1" applyAlignment="1">
      <alignment horizontal="center" vertical="center" wrapText="1"/>
    </xf>
    <xf numFmtId="0" fontId="11" fillId="0" borderId="87" xfId="52" applyFont="1" applyBorder="1" applyAlignment="1">
      <alignment horizontal="center" vertical="center"/>
    </xf>
    <xf numFmtId="0" fontId="11" fillId="0" borderId="7" xfId="52" applyFont="1" applyBorder="1" applyAlignment="1">
      <alignment horizontal="center" vertical="center"/>
    </xf>
    <xf numFmtId="0" fontId="11" fillId="0" borderId="86" xfId="52" applyFont="1" applyBorder="1" applyAlignment="1">
      <alignment horizontal="center" vertical="center"/>
    </xf>
    <xf numFmtId="0" fontId="9" fillId="0" borderId="6" xfId="52" applyFont="1" applyBorder="1" applyAlignment="1">
      <alignment horizontal="center" vertical="center"/>
    </xf>
    <xf numFmtId="0" fontId="9" fillId="0" borderId="8" xfId="52" applyFont="1" applyBorder="1" applyAlignment="1">
      <alignment horizontal="center" vertical="center"/>
    </xf>
    <xf numFmtId="180" fontId="9" fillId="0" borderId="6" xfId="52" applyNumberFormat="1" applyFont="1" applyBorder="1" applyAlignment="1">
      <alignment horizontal="right" vertical="center"/>
    </xf>
    <xf numFmtId="180" fontId="9" fillId="0" borderId="8" xfId="52" applyNumberFormat="1" applyFont="1" applyBorder="1" applyAlignment="1">
      <alignment horizontal="right" vertical="center"/>
    </xf>
    <xf numFmtId="180" fontId="9" fillId="0" borderId="6" xfId="53" applyNumberFormat="1" applyFont="1" applyFill="1" applyBorder="1" applyAlignment="1" applyProtection="1">
      <alignment horizontal="right" vertical="center"/>
    </xf>
    <xf numFmtId="180" fontId="9" fillId="0" borderId="8" xfId="53" applyNumberFormat="1" applyFont="1" applyFill="1" applyBorder="1" applyAlignment="1" applyProtection="1">
      <alignment horizontal="right" vertical="center"/>
    </xf>
    <xf numFmtId="180" fontId="9" fillId="35" borderId="6" xfId="52" applyNumberFormat="1" applyFont="1" applyFill="1" applyBorder="1" applyAlignment="1" applyProtection="1">
      <alignment horizontal="right" vertical="center"/>
      <protection locked="0"/>
    </xf>
    <xf numFmtId="180" fontId="9" fillId="35" borderId="8" xfId="52" applyNumberFormat="1" applyFont="1" applyFill="1" applyBorder="1" applyAlignment="1" applyProtection="1">
      <alignment horizontal="right" vertical="center"/>
      <protection locked="0"/>
    </xf>
    <xf numFmtId="0" fontId="9" fillId="0" borderId="7" xfId="52" applyFont="1" applyBorder="1" applyAlignment="1">
      <alignment horizontal="center" vertical="center"/>
    </xf>
    <xf numFmtId="0" fontId="9" fillId="0" borderId="0" xfId="52" applyFont="1" applyAlignment="1">
      <alignment horizontal="center" vertical="center"/>
    </xf>
    <xf numFmtId="0" fontId="9" fillId="0" borderId="5" xfId="52" applyFont="1" applyBorder="1" applyAlignment="1">
      <alignment horizontal="center" vertical="center"/>
    </xf>
    <xf numFmtId="0" fontId="43" fillId="0" borderId="0" xfId="52" applyFont="1" applyAlignment="1">
      <alignment horizontal="center" vertical="center" wrapText="1"/>
    </xf>
    <xf numFmtId="0" fontId="11" fillId="35" borderId="6" xfId="52" applyFont="1" applyFill="1" applyBorder="1" applyAlignment="1" applyProtection="1">
      <alignment horizontal="center" vertical="center"/>
      <protection locked="0"/>
    </xf>
    <xf numFmtId="0" fontId="11" fillId="35" borderId="8" xfId="52" applyFont="1" applyFill="1" applyBorder="1" applyAlignment="1" applyProtection="1">
      <alignment horizontal="center" vertical="center"/>
      <protection locked="0"/>
    </xf>
    <xf numFmtId="0" fontId="11" fillId="0" borderId="117" xfId="52" quotePrefix="1" applyFont="1" applyBorder="1" applyAlignment="1">
      <alignment horizontal="center" vertical="center"/>
    </xf>
    <xf numFmtId="0" fontId="11" fillId="0" borderId="116" xfId="52" applyFont="1" applyBorder="1" applyAlignment="1">
      <alignment horizontal="center" vertical="center"/>
    </xf>
    <xf numFmtId="0" fontId="11" fillId="33" borderId="6" xfId="52" applyFont="1" applyFill="1" applyBorder="1" applyAlignment="1">
      <alignment horizontal="center" vertical="center"/>
    </xf>
    <xf numFmtId="0" fontId="11" fillId="33" borderId="8" xfId="52" applyFont="1" applyFill="1" applyBorder="1" applyAlignment="1">
      <alignment horizontal="center" vertical="center"/>
    </xf>
    <xf numFmtId="0" fontId="46" fillId="35" borderId="0" xfId="52" applyFont="1" applyFill="1" applyAlignment="1" applyProtection="1">
      <alignment horizontal="center" vertical="center"/>
      <protection locked="0"/>
    </xf>
    <xf numFmtId="0" fontId="11" fillId="36" borderId="2" xfId="52" applyFont="1" applyFill="1" applyBorder="1" applyAlignment="1" applyProtection="1">
      <alignment horizontal="center" vertical="center"/>
      <protection locked="0"/>
    </xf>
    <xf numFmtId="0" fontId="46" fillId="36" borderId="0" xfId="52" applyFont="1" applyFill="1" applyAlignment="1" applyProtection="1">
      <alignment horizontal="center" vertical="center"/>
      <protection locked="0"/>
    </xf>
    <xf numFmtId="0" fontId="46" fillId="0" borderId="0" xfId="52" applyFont="1" applyAlignment="1">
      <alignment horizontal="center" vertical="center"/>
    </xf>
    <xf numFmtId="0" fontId="11" fillId="0" borderId="113" xfId="52" applyFont="1" applyBorder="1" applyAlignment="1">
      <alignment horizontal="center" vertical="center" wrapText="1"/>
    </xf>
    <xf numFmtId="0" fontId="11" fillId="0" borderId="101" xfId="52" applyFont="1" applyBorder="1" applyAlignment="1">
      <alignment horizontal="center" vertical="center" wrapText="1"/>
    </xf>
    <xf numFmtId="0" fontId="43" fillId="0" borderId="115" xfId="52" applyFont="1" applyBorder="1" applyAlignment="1">
      <alignment horizontal="center" vertical="center" wrapText="1"/>
    </xf>
    <xf numFmtId="0" fontId="43" fillId="0" borderId="114" xfId="52" applyFont="1" applyBorder="1" applyAlignment="1">
      <alignment horizontal="center" vertical="center" wrapText="1"/>
    </xf>
    <xf numFmtId="0" fontId="43" fillId="0" borderId="110" xfId="52" applyFont="1" applyBorder="1" applyAlignment="1">
      <alignment horizontal="center" vertical="center" wrapText="1"/>
    </xf>
    <xf numFmtId="0" fontId="43" fillId="0" borderId="109" xfId="52" applyFont="1" applyBorder="1" applyAlignment="1">
      <alignment horizontal="center" vertical="center" wrapText="1"/>
    </xf>
    <xf numFmtId="0" fontId="43" fillId="0" borderId="108" xfId="52" applyFont="1" applyBorder="1" applyAlignment="1">
      <alignment horizontal="center" vertical="center" wrapText="1"/>
    </xf>
    <xf numFmtId="0" fontId="43" fillId="0" borderId="107" xfId="52" applyFont="1" applyBorder="1" applyAlignment="1">
      <alignment horizontal="center" vertical="center" wrapText="1"/>
    </xf>
    <xf numFmtId="0" fontId="43" fillId="0" borderId="82" xfId="52" applyFont="1" applyBorder="1" applyAlignment="1">
      <alignment horizontal="center" vertical="center" wrapText="1"/>
    </xf>
    <xf numFmtId="0" fontId="43" fillId="0" borderId="80" xfId="52" applyFont="1" applyBorder="1" applyAlignment="1">
      <alignment horizontal="center" vertical="center" wrapText="1"/>
    </xf>
    <xf numFmtId="0" fontId="9" fillId="33" borderId="0" xfId="52" applyFont="1" applyFill="1" applyAlignment="1">
      <alignment horizontal="center" vertical="center"/>
    </xf>
    <xf numFmtId="180" fontId="9" fillId="35" borderId="6" xfId="53" applyNumberFormat="1" applyFont="1" applyFill="1" applyBorder="1" applyAlignment="1" applyProtection="1">
      <alignment horizontal="right" vertical="center"/>
      <protection locked="0"/>
    </xf>
    <xf numFmtId="180" fontId="9" fillId="35" borderId="8" xfId="53" applyNumberFormat="1" applyFont="1" applyFill="1" applyBorder="1" applyAlignment="1" applyProtection="1">
      <alignment horizontal="right" vertical="center"/>
      <protection locked="0"/>
    </xf>
    <xf numFmtId="179" fontId="9" fillId="33" borderId="0" xfId="52" applyNumberFormat="1" applyFont="1" applyFill="1" applyAlignment="1">
      <alignment horizontal="center" vertical="center"/>
    </xf>
    <xf numFmtId="0" fontId="9" fillId="35" borderId="6" xfId="52" applyFont="1" applyFill="1" applyBorder="1" applyAlignment="1" applyProtection="1">
      <alignment horizontal="center" vertical="center"/>
      <protection locked="0"/>
    </xf>
    <xf numFmtId="0" fontId="9" fillId="35" borderId="8" xfId="52" applyFont="1" applyFill="1" applyBorder="1" applyAlignment="1" applyProtection="1">
      <alignment horizontal="center" vertical="center"/>
      <protection locked="0"/>
    </xf>
    <xf numFmtId="180" fontId="9" fillId="0" borderId="6" xfId="52" applyNumberFormat="1" applyFont="1" applyBorder="1" applyAlignment="1">
      <alignment horizontal="center" vertical="center"/>
    </xf>
    <xf numFmtId="180" fontId="9" fillId="0" borderId="7" xfId="52" applyNumberFormat="1" applyFont="1" applyBorder="1" applyAlignment="1">
      <alignment horizontal="center" vertical="center"/>
    </xf>
    <xf numFmtId="180" fontId="9" fillId="0" borderId="8" xfId="52" applyNumberFormat="1" applyFont="1" applyBorder="1" applyAlignment="1">
      <alignment horizontal="center" vertical="center"/>
    </xf>
    <xf numFmtId="178" fontId="9" fillId="0" borderId="6" xfId="52" applyNumberFormat="1" applyFont="1" applyBorder="1" applyAlignment="1">
      <alignment horizontal="center" vertical="center"/>
    </xf>
    <xf numFmtId="178" fontId="9" fillId="0" borderId="7" xfId="52" applyNumberFormat="1" applyFont="1" applyBorder="1" applyAlignment="1">
      <alignment horizontal="center" vertical="center"/>
    </xf>
    <xf numFmtId="178" fontId="9" fillId="0" borderId="8" xfId="52" applyNumberFormat="1" applyFont="1" applyBorder="1" applyAlignment="1">
      <alignment horizontal="center" vertical="center"/>
    </xf>
    <xf numFmtId="0" fontId="9" fillId="33" borderId="0" xfId="52" applyFont="1" applyFill="1" applyAlignment="1">
      <alignment horizontal="right" vertical="center"/>
    </xf>
    <xf numFmtId="177" fontId="9" fillId="33" borderId="6" xfId="52" applyNumberFormat="1" applyFont="1" applyFill="1" applyBorder="1" applyAlignment="1">
      <alignment horizontal="center" vertical="center"/>
    </xf>
    <xf numFmtId="177" fontId="9" fillId="33" borderId="7" xfId="52" applyNumberFormat="1" applyFont="1" applyFill="1" applyBorder="1" applyAlignment="1">
      <alignment horizontal="center" vertical="center"/>
    </xf>
    <xf numFmtId="177" fontId="9" fillId="33" borderId="8" xfId="52" applyNumberFormat="1" applyFont="1" applyFill="1" applyBorder="1" applyAlignment="1">
      <alignment horizontal="center" vertical="center"/>
    </xf>
    <xf numFmtId="0" fontId="11" fillId="35" borderId="16" xfId="52" applyFont="1" applyFill="1" applyBorder="1" applyAlignment="1" applyProtection="1">
      <alignment horizontal="center" vertical="center"/>
      <protection locked="0"/>
    </xf>
    <xf numFmtId="0" fontId="11" fillId="35" borderId="15" xfId="52" applyFont="1" applyFill="1" applyBorder="1" applyAlignment="1" applyProtection="1">
      <alignment horizontal="center" vertical="center"/>
      <protection locked="0"/>
    </xf>
    <xf numFmtId="0" fontId="43" fillId="33" borderId="0" xfId="52" applyFont="1" applyFill="1" applyAlignment="1">
      <alignment horizontal="left" vertical="center"/>
    </xf>
    <xf numFmtId="0" fontId="55" fillId="33" borderId="112" xfId="52" applyFont="1" applyFill="1" applyBorder="1" applyAlignment="1">
      <alignment horizontal="center" vertical="center"/>
    </xf>
    <xf numFmtId="0" fontId="55" fillId="33" borderId="106" xfId="52" applyFont="1" applyFill="1" applyBorder="1" applyAlignment="1">
      <alignment horizontal="center" vertical="center"/>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6"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2" xfId="0" applyFont="1" applyBorder="1" applyAlignment="1">
      <alignment horizontal="center" wrapTex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38" xfId="0" applyFont="1" applyBorder="1" applyAlignment="1">
      <alignment horizontal="left" vertical="top"/>
    </xf>
    <xf numFmtId="0" fontId="0" fillId="0" borderId="38" xfId="0" applyBorder="1" applyAlignment="1">
      <alignment horizontal="left" vertical="top"/>
    </xf>
    <xf numFmtId="0" fontId="5" fillId="0" borderId="4" xfId="0" applyFont="1" applyBorder="1" applyAlignment="1">
      <alignment horizontal="left" vertical="top"/>
    </xf>
    <xf numFmtId="0" fontId="0" fillId="0" borderId="4" xfId="0" applyBorder="1" applyAlignment="1">
      <alignment horizontal="left" vertical="top"/>
    </xf>
    <xf numFmtId="0" fontId="0" fillId="0" borderId="65" xfId="0" applyBorder="1" applyAlignment="1">
      <alignment horizontal="left" vertical="top"/>
    </xf>
    <xf numFmtId="0" fontId="5" fillId="0" borderId="20" xfId="0" applyFont="1" applyBorder="1" applyAlignment="1">
      <alignment horizontal="center" wrapText="1"/>
    </xf>
    <xf numFmtId="0" fontId="5" fillId="0" borderId="67" xfId="0" applyFont="1" applyBorder="1" applyAlignment="1">
      <alignment horizontal="center" wrapText="1"/>
    </xf>
    <xf numFmtId="0" fontId="5" fillId="0" borderId="27" xfId="0" applyFont="1" applyBorder="1" applyAlignment="1">
      <alignment horizontal="center" wrapText="1"/>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4" xfId="0" applyFont="1" applyBorder="1" applyAlignment="1">
      <alignment horizontal="center"/>
    </xf>
    <xf numFmtId="0" fontId="5" fillId="0" borderId="23" xfId="0" applyFont="1" applyBorder="1" applyAlignment="1">
      <alignment horizontal="left" vertical="top"/>
    </xf>
    <xf numFmtId="0" fontId="5" fillId="0" borderId="66" xfId="0" applyFont="1" applyBorder="1" applyAlignment="1">
      <alignment horizontal="left" vertical="top"/>
    </xf>
    <xf numFmtId="0" fontId="5" fillId="0" borderId="2" xfId="0" applyFont="1" applyBorder="1" applyAlignment="1">
      <alignment horizontal="left" shrinkToFit="1"/>
    </xf>
  </cellXfs>
  <cellStyles count="6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桁区切り 3" xfId="53"/>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2 3" xfId="51"/>
    <cellStyle name="標準 2 4" xfId="56"/>
    <cellStyle name="標準 3" xfId="47"/>
    <cellStyle name="標準 3 2" xfId="48"/>
    <cellStyle name="標準 3 2 2" xfId="49"/>
    <cellStyle name="標準 4" xfId="52"/>
    <cellStyle name="標準_Sheet1" xfId="59"/>
    <cellStyle name="標準_介護老人福祉施設（加算届）" xfId="57"/>
    <cellStyle name="標準_特定施設（加算届）" xfId="60"/>
    <cellStyle name="標準_訪問介護（加算届）" xfId="55"/>
    <cellStyle name="標準_訪問看護（加算届）" xfId="54"/>
    <cellStyle name="標準_療養：短期入所療養（加算届）" xfId="58"/>
    <cellStyle name="良い" xfId="50" builtinId="26" customBuiltin="1"/>
  </cellStyles>
  <dxfs count="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644070</xdr:colOff>
      <xdr:row>2</xdr:row>
      <xdr:rowOff>136071</xdr:rowOff>
    </xdr:from>
    <xdr:to>
      <xdr:col>4</xdr:col>
      <xdr:colOff>1641927</xdr:colOff>
      <xdr:row>5</xdr:row>
      <xdr:rowOff>47625</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242784" y="553357"/>
          <a:ext cx="3093357" cy="800554"/>
        </a:xfrm>
        <a:prstGeom prst="rect">
          <a:avLst/>
        </a:prstGeom>
        <a:solidFill>
          <a:schemeClr val="accent1">
            <a:lumMod val="20000"/>
            <a:lumOff val="80000"/>
          </a:schemeClr>
        </a:solidFill>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l"/>
          <a:r>
            <a:rPr kumimoji="1" lang="en-US" altLang="ja-JP" sz="1800" b="1" cap="none" spc="0">
              <a:ln w="0"/>
              <a:solidFill>
                <a:schemeClr val="tx1"/>
              </a:solidFill>
              <a:effectLst>
                <a:outerShdw blurRad="38100" dist="19050" dir="2700000" algn="tl" rotWithShape="0">
                  <a:schemeClr val="dk1">
                    <a:alpha val="40000"/>
                  </a:schemeClr>
                </a:outerShdw>
              </a:effectLst>
            </a:rPr>
            <a:t>※</a:t>
          </a:r>
          <a:r>
            <a:rPr kumimoji="1" lang="ja-JP" altLang="en-US" sz="1800" b="1" cap="none" spc="0">
              <a:ln w="0"/>
              <a:solidFill>
                <a:schemeClr val="tx1"/>
              </a:solidFill>
              <a:effectLst>
                <a:outerShdw blurRad="38100" dist="19050" dir="2700000" algn="tl" rotWithShape="0">
                  <a:schemeClr val="dk1">
                    <a:alpha val="40000"/>
                  </a:schemeClr>
                </a:outerShdw>
              </a:effectLst>
            </a:rPr>
            <a:t>今回届出時に変更がある加算のみ、■にしてください。</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0000" y="7308850"/>
          <a:ext cx="11642725" cy="1720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92FBD90E-23D2-461C-9544-BDA73C56DD31}"/>
            </a:ext>
          </a:extLst>
        </xdr:cNvPr>
        <xdr:cNvSpPr/>
      </xdr:nvSpPr>
      <xdr:spPr>
        <a:xfrm>
          <a:off x="0" y="317500"/>
          <a:ext cx="1308100" cy="317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2" name="右中かっこ 1">
          <a:extLst>
            <a:ext uri="{FF2B5EF4-FFF2-40B4-BE49-F238E27FC236}">
              <a16:creationId xmlns:a16="http://schemas.microsoft.com/office/drawing/2014/main" id="{6B78EFB3-1D8E-4015-A78B-6BE215C971FA}"/>
            </a:ext>
          </a:extLst>
        </xdr:cNvPr>
        <xdr:cNvSpPr/>
      </xdr:nvSpPr>
      <xdr:spPr>
        <a:xfrm>
          <a:off x="2409825" y="723900"/>
          <a:ext cx="180975" cy="39052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171450</xdr:colOff>
      <xdr:row>66</xdr:row>
      <xdr:rowOff>104774</xdr:rowOff>
    </xdr:from>
    <xdr:to>
      <xdr:col>14</xdr:col>
      <xdr:colOff>466725</xdr:colOff>
      <xdr:row>75</xdr:row>
      <xdr:rowOff>47624</xdr:rowOff>
    </xdr:to>
    <xdr:sp macro="" textlink="">
      <xdr:nvSpPr>
        <xdr:cNvPr id="3" name="正方形/長方形 2">
          <a:extLst>
            <a:ext uri="{FF2B5EF4-FFF2-40B4-BE49-F238E27FC236}">
              <a16:creationId xmlns:a16="http://schemas.microsoft.com/office/drawing/2014/main" id="{738EDCC8-360B-404A-8B83-490C13FC0A80}"/>
            </a:ext>
          </a:extLst>
        </xdr:cNvPr>
        <xdr:cNvSpPr/>
      </xdr:nvSpPr>
      <xdr:spPr>
        <a:xfrm>
          <a:off x="171450" y="15192374"/>
          <a:ext cx="9896475" cy="200025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323850</xdr:colOff>
      <xdr:row>3</xdr:row>
      <xdr:rowOff>0</xdr:rowOff>
    </xdr:from>
    <xdr:to>
      <xdr:col>6</xdr:col>
      <xdr:colOff>895350</xdr:colOff>
      <xdr:row>6</xdr:row>
      <xdr:rowOff>57150</xdr:rowOff>
    </xdr:to>
    <xdr:sp macro="" textlink="">
      <xdr:nvSpPr>
        <xdr:cNvPr id="2" name="正方形/長方形 1">
          <a:extLst>
            <a:ext uri="{FF2B5EF4-FFF2-40B4-BE49-F238E27FC236}">
              <a16:creationId xmlns:a16="http://schemas.microsoft.com/office/drawing/2014/main" id="{478EC7A5-73AD-4CE2-88F8-6B6D5A25FD94}"/>
            </a:ext>
          </a:extLst>
        </xdr:cNvPr>
        <xdr:cNvSpPr/>
      </xdr:nvSpPr>
      <xdr:spPr>
        <a:xfrm>
          <a:off x="2381250" y="685800"/>
          <a:ext cx="2415540" cy="7429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tabSelected="1" view="pageBreakPreview" zoomScale="102" zoomScaleNormal="100" zoomScaleSheetLayoutView="102" workbookViewId="0">
      <selection activeCell="G26" sqref="G26"/>
    </sheetView>
  </sheetViews>
  <sheetFormatPr defaultColWidth="9.375" defaultRowHeight="11.25" x14ac:dyDescent="0.15"/>
  <cols>
    <col min="1" max="1" width="1.625" style="424" customWidth="1"/>
    <col min="2" max="2" width="16.25" style="424" customWidth="1"/>
    <col min="3" max="3" width="4.5" style="424" customWidth="1"/>
    <col min="4" max="4" width="2.5" style="427" customWidth="1"/>
    <col min="5" max="5" width="2.5" style="426" customWidth="1"/>
    <col min="6" max="6" width="53.375" style="424" customWidth="1"/>
    <col min="7" max="7" width="29.125" style="425" customWidth="1"/>
    <col min="8" max="16384" width="9.375" style="424"/>
  </cols>
  <sheetData>
    <row r="1" spans="1:7" ht="30" customHeight="1" x14ac:dyDescent="0.15">
      <c r="A1" s="629" t="s">
        <v>814</v>
      </c>
      <c r="B1" s="630"/>
      <c r="C1" s="630"/>
      <c r="D1" s="630"/>
      <c r="E1" s="630"/>
      <c r="F1" s="630"/>
      <c r="G1" s="630"/>
    </row>
    <row r="2" spans="1:7" ht="30" customHeight="1" x14ac:dyDescent="0.15">
      <c r="F2" s="511" t="s">
        <v>172</v>
      </c>
      <c r="G2" s="485" t="s">
        <v>173</v>
      </c>
    </row>
    <row r="3" spans="1:7" ht="30" customHeight="1" x14ac:dyDescent="0.15">
      <c r="F3" s="511" t="s">
        <v>0</v>
      </c>
      <c r="G3" s="486" t="s">
        <v>173</v>
      </c>
    </row>
    <row r="4" spans="1:7" ht="12" customHeight="1" x14ac:dyDescent="0.15">
      <c r="A4" s="451" t="s">
        <v>174</v>
      </c>
    </row>
    <row r="5" spans="1:7" s="436" customFormat="1" ht="59.45" customHeight="1" x14ac:dyDescent="0.15">
      <c r="A5" s="631" t="s">
        <v>175</v>
      </c>
      <c r="B5" s="632"/>
      <c r="C5" s="490" t="s">
        <v>176</v>
      </c>
      <c r="D5" s="631" t="s">
        <v>177</v>
      </c>
      <c r="E5" s="637"/>
      <c r="F5" s="632"/>
      <c r="G5" s="491" t="s">
        <v>178</v>
      </c>
    </row>
    <row r="6" spans="1:7" s="436" customFormat="1" ht="24.75" customHeight="1" x14ac:dyDescent="0.15">
      <c r="A6" s="633" t="s">
        <v>179</v>
      </c>
      <c r="B6" s="634"/>
      <c r="C6" s="492" t="s">
        <v>180</v>
      </c>
      <c r="D6" s="499" t="s">
        <v>181</v>
      </c>
      <c r="E6" s="638" t="s">
        <v>763</v>
      </c>
      <c r="F6" s="639"/>
      <c r="G6" s="501" t="s">
        <v>183</v>
      </c>
    </row>
    <row r="7" spans="1:7" s="436" customFormat="1" ht="28.9" customHeight="1" x14ac:dyDescent="0.15">
      <c r="A7" s="635"/>
      <c r="B7" s="636"/>
      <c r="C7" s="492" t="s">
        <v>180</v>
      </c>
      <c r="D7" s="499" t="s">
        <v>181</v>
      </c>
      <c r="E7" s="640" t="s">
        <v>815</v>
      </c>
      <c r="F7" s="642"/>
      <c r="G7" s="512" t="s">
        <v>182</v>
      </c>
    </row>
    <row r="8" spans="1:7" s="436" customFormat="1" ht="22.5" customHeight="1" x14ac:dyDescent="0.15">
      <c r="A8" s="635"/>
      <c r="B8" s="636"/>
      <c r="C8" s="493" t="s">
        <v>180</v>
      </c>
      <c r="D8" s="499" t="s">
        <v>181</v>
      </c>
      <c r="E8" s="640" t="s">
        <v>824</v>
      </c>
      <c r="F8" s="641"/>
      <c r="G8" s="502"/>
    </row>
    <row r="9" spans="1:7" ht="32.25" customHeight="1" x14ac:dyDescent="0.15">
      <c r="A9" s="431"/>
      <c r="B9" s="647" t="s">
        <v>723</v>
      </c>
      <c r="C9" s="494" t="s">
        <v>180</v>
      </c>
      <c r="D9" s="435" t="s">
        <v>181</v>
      </c>
      <c r="E9" s="645" t="s">
        <v>722</v>
      </c>
      <c r="F9" s="646"/>
      <c r="G9" s="514" t="s">
        <v>727</v>
      </c>
    </row>
    <row r="10" spans="1:7" ht="51.75" customHeight="1" x14ac:dyDescent="0.15">
      <c r="A10" s="431"/>
      <c r="B10" s="648"/>
      <c r="C10" s="494" t="s">
        <v>180</v>
      </c>
      <c r="D10" s="435" t="s">
        <v>181</v>
      </c>
      <c r="E10" s="645" t="s">
        <v>185</v>
      </c>
      <c r="F10" s="646"/>
      <c r="G10" s="513" t="s">
        <v>728</v>
      </c>
    </row>
    <row r="11" spans="1:7" ht="22.5" x14ac:dyDescent="0.15">
      <c r="A11" s="431"/>
      <c r="B11" s="553" t="s">
        <v>729</v>
      </c>
      <c r="C11" s="515" t="s">
        <v>180</v>
      </c>
      <c r="D11" s="652"/>
      <c r="E11" s="653"/>
      <c r="F11" s="654"/>
      <c r="G11" s="514"/>
    </row>
    <row r="12" spans="1:7" ht="27" customHeight="1" x14ac:dyDescent="0.15">
      <c r="A12" s="431"/>
      <c r="B12" s="649" t="s">
        <v>724</v>
      </c>
      <c r="C12" s="497" t="s">
        <v>180</v>
      </c>
      <c r="D12" s="435" t="s">
        <v>181</v>
      </c>
      <c r="E12" s="650" t="s">
        <v>730</v>
      </c>
      <c r="F12" s="651"/>
      <c r="G12" s="545"/>
    </row>
    <row r="13" spans="1:7" ht="27" customHeight="1" x14ac:dyDescent="0.15">
      <c r="A13" s="431"/>
      <c r="B13" s="648"/>
      <c r="C13" s="495" t="s">
        <v>180</v>
      </c>
      <c r="D13" s="554" t="s">
        <v>181</v>
      </c>
      <c r="E13" s="655" t="s">
        <v>762</v>
      </c>
      <c r="F13" s="656"/>
      <c r="G13" s="508" t="s">
        <v>757</v>
      </c>
    </row>
    <row r="14" spans="1:7" ht="31.15" customHeight="1" x14ac:dyDescent="0.15">
      <c r="A14" s="431"/>
      <c r="B14" s="552" t="s">
        <v>731</v>
      </c>
      <c r="C14" s="497" t="s">
        <v>180</v>
      </c>
      <c r="D14" s="554" t="s">
        <v>181</v>
      </c>
      <c r="E14" s="650" t="s">
        <v>730</v>
      </c>
      <c r="F14" s="651"/>
      <c r="G14" s="508"/>
    </row>
    <row r="15" spans="1:7" ht="24" customHeight="1" x14ac:dyDescent="0.15">
      <c r="A15" s="431"/>
      <c r="B15" s="551" t="s">
        <v>725</v>
      </c>
      <c r="C15" s="497" t="s">
        <v>180</v>
      </c>
      <c r="D15" s="430" t="s">
        <v>181</v>
      </c>
      <c r="E15" s="606" t="s">
        <v>730</v>
      </c>
      <c r="F15" s="607"/>
      <c r="G15" s="545"/>
    </row>
    <row r="16" spans="1:7" ht="22.5" customHeight="1" x14ac:dyDescent="0.15">
      <c r="A16" s="431"/>
      <c r="B16" s="643" t="s">
        <v>186</v>
      </c>
      <c r="C16" s="518" t="s">
        <v>180</v>
      </c>
      <c r="D16" s="517" t="s">
        <v>181</v>
      </c>
      <c r="E16" s="627" t="s">
        <v>187</v>
      </c>
      <c r="F16" s="628"/>
      <c r="G16" s="519"/>
    </row>
    <row r="17" spans="1:7" ht="22.5" customHeight="1" x14ac:dyDescent="0.15">
      <c r="A17" s="431"/>
      <c r="B17" s="644"/>
      <c r="C17" s="518" t="s">
        <v>180</v>
      </c>
      <c r="D17" s="517" t="s">
        <v>181</v>
      </c>
      <c r="E17" s="627" t="s">
        <v>758</v>
      </c>
      <c r="F17" s="628"/>
      <c r="G17" s="519"/>
    </row>
    <row r="18" spans="1:7" ht="18" customHeight="1" x14ac:dyDescent="0.15">
      <c r="A18" s="431"/>
      <c r="B18" s="643" t="s">
        <v>188</v>
      </c>
      <c r="C18" s="516" t="s">
        <v>180</v>
      </c>
      <c r="D18" s="517" t="s">
        <v>181</v>
      </c>
      <c r="E18" s="627" t="s">
        <v>189</v>
      </c>
      <c r="F18" s="628"/>
      <c r="G18" s="546"/>
    </row>
    <row r="19" spans="1:7" ht="18" customHeight="1" x14ac:dyDescent="0.15">
      <c r="A19" s="431"/>
      <c r="B19" s="644"/>
      <c r="C19" s="516" t="s">
        <v>180</v>
      </c>
      <c r="D19" s="517" t="s">
        <v>181</v>
      </c>
      <c r="E19" s="627" t="s">
        <v>759</v>
      </c>
      <c r="F19" s="628"/>
      <c r="G19" s="546"/>
    </row>
    <row r="20" spans="1:7" ht="21.6" customHeight="1" x14ac:dyDescent="0.15">
      <c r="A20" s="431"/>
      <c r="B20" s="643" t="s">
        <v>190</v>
      </c>
      <c r="C20" s="518" t="s">
        <v>180</v>
      </c>
      <c r="D20" s="517" t="s">
        <v>181</v>
      </c>
      <c r="E20" s="627" t="s">
        <v>191</v>
      </c>
      <c r="F20" s="628"/>
      <c r="G20" s="546"/>
    </row>
    <row r="21" spans="1:7" ht="21.6" customHeight="1" x14ac:dyDescent="0.15">
      <c r="A21" s="431"/>
      <c r="B21" s="644"/>
      <c r="C21" s="518" t="s">
        <v>180</v>
      </c>
      <c r="D21" s="517" t="s">
        <v>181</v>
      </c>
      <c r="E21" s="627" t="s">
        <v>760</v>
      </c>
      <c r="F21" s="628"/>
      <c r="G21" s="546"/>
    </row>
    <row r="22" spans="1:7" ht="21.75" customHeight="1" x14ac:dyDescent="0.15">
      <c r="A22" s="431"/>
      <c r="B22" s="500" t="s">
        <v>138</v>
      </c>
      <c r="C22" s="496" t="s">
        <v>180</v>
      </c>
      <c r="D22" s="434" t="s">
        <v>181</v>
      </c>
      <c r="E22" s="608" t="s">
        <v>733</v>
      </c>
      <c r="F22" s="609"/>
      <c r="G22" s="505"/>
    </row>
    <row r="23" spans="1:7" ht="29.25" customHeight="1" x14ac:dyDescent="0.15">
      <c r="A23" s="431"/>
      <c r="B23" s="623" t="s">
        <v>192</v>
      </c>
      <c r="C23" s="495" t="s">
        <v>180</v>
      </c>
      <c r="D23" s="434" t="s">
        <v>181</v>
      </c>
      <c r="E23" s="621" t="s">
        <v>752</v>
      </c>
      <c r="F23" s="622"/>
      <c r="G23" s="505"/>
    </row>
    <row r="24" spans="1:7" ht="37.5" customHeight="1" x14ac:dyDescent="0.15">
      <c r="A24" s="431"/>
      <c r="B24" s="624"/>
      <c r="C24" s="496" t="s">
        <v>180</v>
      </c>
      <c r="D24" s="434" t="s">
        <v>181</v>
      </c>
      <c r="E24" s="590" t="s">
        <v>732</v>
      </c>
      <c r="F24" s="591"/>
      <c r="G24" s="506" t="s">
        <v>825</v>
      </c>
    </row>
    <row r="25" spans="1:7" ht="51.75" customHeight="1" x14ac:dyDescent="0.15">
      <c r="A25" s="431"/>
      <c r="B25" s="624"/>
      <c r="C25" s="495" t="s">
        <v>180</v>
      </c>
      <c r="D25" s="434" t="s">
        <v>181</v>
      </c>
      <c r="E25" s="590" t="s">
        <v>193</v>
      </c>
      <c r="F25" s="591"/>
      <c r="G25" s="504" t="s">
        <v>754</v>
      </c>
    </row>
    <row r="26" spans="1:7" ht="60" customHeight="1" x14ac:dyDescent="0.15">
      <c r="A26" s="431"/>
      <c r="B26" s="624"/>
      <c r="C26" s="495" t="s">
        <v>829</v>
      </c>
      <c r="D26" s="434" t="s">
        <v>181</v>
      </c>
      <c r="E26" s="590" t="s">
        <v>830</v>
      </c>
      <c r="F26" s="591"/>
      <c r="G26" s="589" t="s">
        <v>831</v>
      </c>
    </row>
    <row r="27" spans="1:7" ht="60" customHeight="1" x14ac:dyDescent="0.15">
      <c r="A27" s="431"/>
      <c r="B27" s="624"/>
      <c r="C27" s="498" t="s">
        <v>180</v>
      </c>
      <c r="D27" s="433" t="s">
        <v>181</v>
      </c>
      <c r="E27" s="625" t="s">
        <v>761</v>
      </c>
      <c r="F27" s="626"/>
      <c r="G27" s="507" t="s">
        <v>753</v>
      </c>
    </row>
    <row r="28" spans="1:7" ht="20.45" customHeight="1" x14ac:dyDescent="0.15">
      <c r="A28" s="542"/>
      <c r="B28" s="543" t="s">
        <v>57</v>
      </c>
      <c r="C28" s="544"/>
      <c r="D28" s="613"/>
      <c r="E28" s="614"/>
      <c r="F28" s="615"/>
      <c r="G28" s="545"/>
    </row>
    <row r="29" spans="1:7" ht="12" customHeight="1" x14ac:dyDescent="0.15">
      <c r="A29" s="431"/>
      <c r="B29" s="598" t="s">
        <v>194</v>
      </c>
      <c r="C29" s="616"/>
      <c r="D29" s="600"/>
      <c r="E29" s="601"/>
      <c r="F29" s="602"/>
      <c r="G29" s="503"/>
    </row>
    <row r="30" spans="1:7" ht="12" customHeight="1" x14ac:dyDescent="0.15">
      <c r="A30" s="431"/>
      <c r="B30" s="598"/>
      <c r="C30" s="616"/>
      <c r="D30" s="600"/>
      <c r="E30" s="601"/>
      <c r="F30" s="602"/>
      <c r="G30" s="503"/>
    </row>
    <row r="31" spans="1:7" ht="34.9" customHeight="1" x14ac:dyDescent="0.15">
      <c r="A31" s="431"/>
      <c r="B31" s="599"/>
      <c r="C31" s="617"/>
      <c r="D31" s="603"/>
      <c r="E31" s="604"/>
      <c r="F31" s="605"/>
      <c r="G31" s="508"/>
    </row>
    <row r="32" spans="1:7" ht="18.75" customHeight="1" x14ac:dyDescent="0.15">
      <c r="A32" s="431"/>
      <c r="B32" s="618" t="s">
        <v>726</v>
      </c>
      <c r="C32" s="610" t="s">
        <v>180</v>
      </c>
      <c r="D32" s="432"/>
      <c r="E32" s="592" t="s">
        <v>195</v>
      </c>
      <c r="F32" s="593"/>
      <c r="G32" s="509"/>
    </row>
    <row r="33" spans="1:7" ht="18.75" customHeight="1" x14ac:dyDescent="0.15">
      <c r="A33" s="431"/>
      <c r="B33" s="619"/>
      <c r="C33" s="611"/>
      <c r="D33" s="430"/>
      <c r="E33" s="594"/>
      <c r="F33" s="595"/>
      <c r="G33" s="503"/>
    </row>
    <row r="34" spans="1:7" ht="34.9" customHeight="1" x14ac:dyDescent="0.15">
      <c r="A34" s="429"/>
      <c r="B34" s="620"/>
      <c r="C34" s="612"/>
      <c r="D34" s="428"/>
      <c r="E34" s="596"/>
      <c r="F34" s="597"/>
      <c r="G34" s="510"/>
    </row>
  </sheetData>
  <mergeCells count="39">
    <mergeCell ref="E21:F21"/>
    <mergeCell ref="B20:B21"/>
    <mergeCell ref="E9:F9"/>
    <mergeCell ref="B9:B10"/>
    <mergeCell ref="E10:F10"/>
    <mergeCell ref="B12:B13"/>
    <mergeCell ref="E12:F12"/>
    <mergeCell ref="D11:F11"/>
    <mergeCell ref="E20:F20"/>
    <mergeCell ref="E14:F14"/>
    <mergeCell ref="E13:F13"/>
    <mergeCell ref="E17:F17"/>
    <mergeCell ref="B16:B17"/>
    <mergeCell ref="E19:F19"/>
    <mergeCell ref="B18:B19"/>
    <mergeCell ref="E18:F18"/>
    <mergeCell ref="A1:G1"/>
    <mergeCell ref="A5:B5"/>
    <mergeCell ref="A6:B8"/>
    <mergeCell ref="D5:F5"/>
    <mergeCell ref="E6:F6"/>
    <mergeCell ref="E8:F8"/>
    <mergeCell ref="E7:F7"/>
    <mergeCell ref="E26:F26"/>
    <mergeCell ref="E32:F34"/>
    <mergeCell ref="B29:B31"/>
    <mergeCell ref="D29:F31"/>
    <mergeCell ref="E15:F15"/>
    <mergeCell ref="E25:F25"/>
    <mergeCell ref="E22:F22"/>
    <mergeCell ref="C32:C34"/>
    <mergeCell ref="D28:F28"/>
    <mergeCell ref="C29:C31"/>
    <mergeCell ref="B32:B34"/>
    <mergeCell ref="E23:F23"/>
    <mergeCell ref="B23:B27"/>
    <mergeCell ref="E27:F27"/>
    <mergeCell ref="E24:F24"/>
    <mergeCell ref="E16:F16"/>
  </mergeCells>
  <phoneticPr fontId="3"/>
  <printOptions horizontalCentered="1"/>
  <pageMargins left="0.59055118110236227" right="0.39370078740157483" top="0.78740157480314965" bottom="0.39370078740157483" header="0.51181102362204722" footer="0.51181102362204722"/>
  <pageSetup paperSize="9" scale="82" orientation="portrait" r:id="rId1"/>
  <headerFooter alignWithMargins="0">
    <oddHeader>&amp;R&amp;"ＭＳ ゴシック,標準"&amp;10&amp;A</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AEAEA"/>
  </sheetPr>
  <dimension ref="B1:AF123"/>
  <sheetViews>
    <sheetView view="pageBreakPreview" zoomScaleNormal="100" zoomScaleSheetLayoutView="100" workbookViewId="0">
      <selection activeCell="H7" sqref="H7:AB7"/>
    </sheetView>
  </sheetViews>
  <sheetFormatPr defaultColWidth="3.5" defaultRowHeight="13.5" x14ac:dyDescent="0.15"/>
  <cols>
    <col min="1" max="1" width="1.25" style="3" customWidth="1"/>
    <col min="2" max="2" width="2" style="90" customWidth="1"/>
    <col min="3" max="27" width="3.5" style="3"/>
    <col min="28" max="28" width="2" style="3" customWidth="1"/>
    <col min="29" max="29" width="1.25" style="3" customWidth="1"/>
    <col min="30" max="16384" width="3.5" style="3"/>
  </cols>
  <sheetData>
    <row r="1" spans="2:28" s="1" customFormat="1" x14ac:dyDescent="0.15">
      <c r="C1" s="12"/>
    </row>
    <row r="2" spans="2:28" s="1" customFormat="1" x14ac:dyDescent="0.15">
      <c r="B2" s="1" t="s">
        <v>236</v>
      </c>
    </row>
    <row r="3" spans="2:28" s="1" customFormat="1" x14ac:dyDescent="0.15">
      <c r="U3" s="45" t="s">
        <v>206</v>
      </c>
      <c r="V3" s="12"/>
      <c r="W3" s="12" t="s">
        <v>207</v>
      </c>
      <c r="X3" s="12"/>
      <c r="Y3" s="12" t="s">
        <v>237</v>
      </c>
      <c r="Z3" s="12"/>
      <c r="AA3" s="12" t="s">
        <v>209</v>
      </c>
      <c r="AB3" s="45"/>
    </row>
    <row r="4" spans="2:28" s="1" customFormat="1" x14ac:dyDescent="0.15"/>
    <row r="5" spans="2:28" s="1" customFormat="1" ht="47.25" customHeight="1" x14ac:dyDescent="0.15">
      <c r="B5" s="781" t="s">
        <v>196</v>
      </c>
      <c r="C5" s="705"/>
      <c r="D5" s="705"/>
      <c r="E5" s="705"/>
      <c r="F5" s="705"/>
      <c r="G5" s="705"/>
      <c r="H5" s="705"/>
      <c r="I5" s="705"/>
      <c r="J5" s="705"/>
      <c r="K5" s="705"/>
      <c r="L5" s="705"/>
      <c r="M5" s="705"/>
      <c r="N5" s="705"/>
      <c r="O5" s="705"/>
      <c r="P5" s="705"/>
      <c r="Q5" s="705"/>
      <c r="R5" s="705"/>
      <c r="S5" s="705"/>
      <c r="T5" s="705"/>
      <c r="U5" s="705"/>
      <c r="V5" s="705"/>
      <c r="W5" s="705"/>
      <c r="X5" s="705"/>
      <c r="Y5" s="705"/>
      <c r="Z5" s="705"/>
      <c r="AA5" s="705"/>
      <c r="AB5" s="705"/>
    </row>
    <row r="6" spans="2:28" s="1" customFormat="1" x14ac:dyDescent="0.15"/>
    <row r="7" spans="2:28" s="1" customFormat="1" ht="39.75" customHeight="1" x14ac:dyDescent="0.15">
      <c r="B7" s="959" t="s">
        <v>197</v>
      </c>
      <c r="C7" s="959"/>
      <c r="D7" s="959"/>
      <c r="E7" s="959"/>
      <c r="F7" s="959"/>
      <c r="G7" s="959"/>
      <c r="H7" s="710"/>
      <c r="I7" s="711"/>
      <c r="J7" s="711"/>
      <c r="K7" s="711"/>
      <c r="L7" s="711"/>
      <c r="M7" s="711"/>
      <c r="N7" s="711"/>
      <c r="O7" s="711"/>
      <c r="P7" s="711"/>
      <c r="Q7" s="711"/>
      <c r="R7" s="711"/>
      <c r="S7" s="711"/>
      <c r="T7" s="711"/>
      <c r="U7" s="711"/>
      <c r="V7" s="711"/>
      <c r="W7" s="711"/>
      <c r="X7" s="711"/>
      <c r="Y7" s="711"/>
      <c r="Z7" s="711"/>
      <c r="AA7" s="711"/>
      <c r="AB7" s="712"/>
    </row>
    <row r="8" spans="2:28" ht="39.75" customHeight="1" x14ac:dyDescent="0.15">
      <c r="B8" s="960" t="s">
        <v>198</v>
      </c>
      <c r="C8" s="961"/>
      <c r="D8" s="961"/>
      <c r="E8" s="961"/>
      <c r="F8" s="961"/>
      <c r="G8" s="962"/>
      <c r="H8" s="109" t="s">
        <v>20</v>
      </c>
      <c r="I8" s="285" t="s">
        <v>212</v>
      </c>
      <c r="J8" s="285"/>
      <c r="K8" s="285"/>
      <c r="L8" s="285"/>
      <c r="M8" s="111" t="s">
        <v>20</v>
      </c>
      <c r="N8" s="285" t="s">
        <v>213</v>
      </c>
      <c r="O8" s="285"/>
      <c r="P8" s="285"/>
      <c r="Q8" s="285"/>
      <c r="R8" s="111" t="s">
        <v>20</v>
      </c>
      <c r="S8" s="285" t="s">
        <v>214</v>
      </c>
      <c r="T8" s="285"/>
      <c r="U8" s="285"/>
      <c r="V8" s="285"/>
      <c r="W8" s="285"/>
      <c r="X8" s="285"/>
      <c r="Y8" s="285"/>
      <c r="Z8" s="285"/>
      <c r="AA8" s="285"/>
      <c r="AB8" s="289"/>
    </row>
    <row r="9" spans="2:28" ht="27" customHeight="1" x14ac:dyDescent="0.15">
      <c r="B9" s="963" t="s">
        <v>238</v>
      </c>
      <c r="C9" s="964"/>
      <c r="D9" s="964"/>
      <c r="E9" s="964"/>
      <c r="F9" s="964"/>
      <c r="G9" s="965"/>
      <c r="H9" s="111" t="s">
        <v>20</v>
      </c>
      <c r="I9" s="22" t="s">
        <v>239</v>
      </c>
      <c r="J9" s="22"/>
      <c r="K9" s="22"/>
      <c r="L9" s="22"/>
      <c r="M9" s="22"/>
      <c r="N9" s="22"/>
      <c r="O9" s="22"/>
      <c r="P9" s="22"/>
      <c r="Q9" s="22"/>
      <c r="R9" s="22"/>
      <c r="S9" s="22"/>
      <c r="T9" s="22"/>
      <c r="U9" s="22"/>
      <c r="V9" s="22"/>
      <c r="W9" s="22"/>
      <c r="X9" s="22"/>
      <c r="Y9" s="22"/>
      <c r="Z9" s="22"/>
      <c r="AA9" s="22"/>
      <c r="AB9" s="23"/>
    </row>
    <row r="10" spans="2:28" ht="27" customHeight="1" x14ac:dyDescent="0.15">
      <c r="B10" s="966"/>
      <c r="C10" s="967"/>
      <c r="D10" s="967"/>
      <c r="E10" s="967"/>
      <c r="F10" s="967"/>
      <c r="G10" s="968"/>
      <c r="H10" s="112" t="s">
        <v>20</v>
      </c>
      <c r="I10" s="287" t="s">
        <v>240</v>
      </c>
      <c r="J10" s="287"/>
      <c r="K10" s="287"/>
      <c r="L10" s="287"/>
      <c r="M10" s="287"/>
      <c r="N10" s="287"/>
      <c r="O10" s="287"/>
      <c r="P10" s="287"/>
      <c r="Q10" s="287"/>
      <c r="R10" s="287"/>
      <c r="S10" s="287"/>
      <c r="T10" s="287"/>
      <c r="U10" s="287"/>
      <c r="V10" s="287"/>
      <c r="W10" s="287"/>
      <c r="X10" s="287"/>
      <c r="Y10" s="287"/>
      <c r="Z10" s="287"/>
      <c r="AA10" s="287"/>
      <c r="AB10" s="290"/>
    </row>
    <row r="11" spans="2:28" s="1" customFormat="1" x14ac:dyDescent="0.15"/>
    <row r="12" spans="2:28" s="1" customFormat="1" ht="7.5" customHeight="1" x14ac:dyDescent="0.15">
      <c r="B12" s="6"/>
      <c r="C12" s="7"/>
      <c r="D12" s="7"/>
      <c r="E12" s="7"/>
      <c r="F12" s="7"/>
      <c r="G12" s="7"/>
      <c r="H12" s="7"/>
      <c r="I12" s="7"/>
      <c r="J12" s="7"/>
      <c r="K12" s="7"/>
      <c r="L12" s="7"/>
      <c r="M12" s="7"/>
      <c r="N12" s="7"/>
      <c r="O12" s="7"/>
      <c r="P12" s="7"/>
      <c r="Q12" s="7"/>
      <c r="R12" s="7"/>
      <c r="S12" s="7"/>
      <c r="T12" s="7"/>
      <c r="U12" s="7"/>
      <c r="V12" s="7"/>
      <c r="W12" s="7"/>
      <c r="X12" s="7"/>
      <c r="Y12" s="7"/>
      <c r="Z12" s="7"/>
      <c r="AA12" s="7"/>
      <c r="AB12" s="4"/>
    </row>
    <row r="13" spans="2:28" s="1" customFormat="1" x14ac:dyDescent="0.15">
      <c r="B13" s="280"/>
      <c r="L13" s="12"/>
      <c r="Q13" s="12"/>
      <c r="W13" s="12"/>
      <c r="X13" s="12"/>
      <c r="AB13" s="279"/>
    </row>
    <row r="14" spans="2:28" s="1" customFormat="1" x14ac:dyDescent="0.15">
      <c r="B14" s="280"/>
      <c r="C14" s="1" t="s">
        <v>199</v>
      </c>
      <c r="AB14" s="279"/>
    </row>
    <row r="15" spans="2:28" s="1" customFormat="1" ht="4.5" customHeight="1" x14ac:dyDescent="0.15">
      <c r="B15" s="280"/>
      <c r="AB15" s="279"/>
    </row>
    <row r="16" spans="2:28" s="1" customFormat="1" ht="24" customHeight="1" x14ac:dyDescent="0.15">
      <c r="B16" s="280"/>
      <c r="C16" s="710" t="s">
        <v>200</v>
      </c>
      <c r="D16" s="711"/>
      <c r="E16" s="711"/>
      <c r="F16" s="711"/>
      <c r="G16" s="711"/>
      <c r="H16" s="711"/>
      <c r="I16" s="711"/>
      <c r="J16" s="711"/>
      <c r="K16" s="711"/>
      <c r="L16" s="711"/>
      <c r="M16" s="711"/>
      <c r="N16" s="711"/>
      <c r="O16" s="712"/>
      <c r="P16" s="710" t="s">
        <v>201</v>
      </c>
      <c r="Q16" s="711"/>
      <c r="R16" s="711"/>
      <c r="S16" s="711"/>
      <c r="T16" s="711"/>
      <c r="U16" s="711"/>
      <c r="V16" s="711"/>
      <c r="W16" s="711"/>
      <c r="X16" s="711"/>
      <c r="Y16" s="711"/>
      <c r="Z16" s="711"/>
      <c r="AA16" s="712"/>
      <c r="AB16" s="252"/>
    </row>
    <row r="17" spans="2:28" s="1" customFormat="1" ht="21" customHeight="1" x14ac:dyDescent="0.15">
      <c r="B17" s="280"/>
      <c r="C17" s="956"/>
      <c r="D17" s="957"/>
      <c r="E17" s="957"/>
      <c r="F17" s="957"/>
      <c r="G17" s="957"/>
      <c r="H17" s="957"/>
      <c r="I17" s="957"/>
      <c r="J17" s="957"/>
      <c r="K17" s="957"/>
      <c r="L17" s="957"/>
      <c r="M17" s="957"/>
      <c r="N17" s="957"/>
      <c r="O17" s="958"/>
      <c r="P17" s="710"/>
      <c r="Q17" s="711"/>
      <c r="R17" s="711"/>
      <c r="S17" s="711"/>
      <c r="T17" s="711"/>
      <c r="U17" s="711"/>
      <c r="V17" s="711"/>
      <c r="W17" s="711"/>
      <c r="X17" s="711"/>
      <c r="Y17" s="711"/>
      <c r="Z17" s="711"/>
      <c r="AA17" s="712"/>
      <c r="AB17" s="279"/>
    </row>
    <row r="18" spans="2:28" s="1" customFormat="1" ht="21" customHeight="1" x14ac:dyDescent="0.15">
      <c r="B18" s="280"/>
      <c r="C18" s="956"/>
      <c r="D18" s="957"/>
      <c r="E18" s="957"/>
      <c r="F18" s="957"/>
      <c r="G18" s="957"/>
      <c r="H18" s="957"/>
      <c r="I18" s="957"/>
      <c r="J18" s="957"/>
      <c r="K18" s="957"/>
      <c r="L18" s="957"/>
      <c r="M18" s="957"/>
      <c r="N18" s="957"/>
      <c r="O18" s="958"/>
      <c r="P18" s="710"/>
      <c r="Q18" s="711"/>
      <c r="R18" s="711"/>
      <c r="S18" s="711"/>
      <c r="T18" s="711"/>
      <c r="U18" s="711"/>
      <c r="V18" s="711"/>
      <c r="W18" s="711"/>
      <c r="X18" s="711"/>
      <c r="Y18" s="711"/>
      <c r="Z18" s="711"/>
      <c r="AA18" s="712"/>
      <c r="AB18" s="279"/>
    </row>
    <row r="19" spans="2:28" s="1" customFormat="1" ht="21" customHeight="1" x14ac:dyDescent="0.15">
      <c r="B19" s="280"/>
      <c r="C19" s="956"/>
      <c r="D19" s="957"/>
      <c r="E19" s="957"/>
      <c r="F19" s="957"/>
      <c r="G19" s="957"/>
      <c r="H19" s="957"/>
      <c r="I19" s="957"/>
      <c r="J19" s="957"/>
      <c r="K19" s="957"/>
      <c r="L19" s="957"/>
      <c r="M19" s="957"/>
      <c r="N19" s="957"/>
      <c r="O19" s="958"/>
      <c r="P19" s="710"/>
      <c r="Q19" s="711"/>
      <c r="R19" s="711"/>
      <c r="S19" s="711"/>
      <c r="T19" s="711"/>
      <c r="U19" s="711"/>
      <c r="V19" s="711"/>
      <c r="W19" s="711"/>
      <c r="X19" s="711"/>
      <c r="Y19" s="711"/>
      <c r="Z19" s="711"/>
      <c r="AA19" s="712"/>
      <c r="AB19" s="279"/>
    </row>
    <row r="20" spans="2:28" s="1" customFormat="1" ht="21" customHeight="1" x14ac:dyDescent="0.15">
      <c r="B20" s="280"/>
      <c r="C20" s="956"/>
      <c r="D20" s="957"/>
      <c r="E20" s="957"/>
      <c r="F20" s="957"/>
      <c r="G20" s="957"/>
      <c r="H20" s="957"/>
      <c r="I20" s="957"/>
      <c r="J20" s="957"/>
      <c r="K20" s="957"/>
      <c r="L20" s="957"/>
      <c r="M20" s="957"/>
      <c r="N20" s="957"/>
      <c r="O20" s="958"/>
      <c r="P20" s="710"/>
      <c r="Q20" s="711"/>
      <c r="R20" s="711"/>
      <c r="S20" s="711"/>
      <c r="T20" s="711"/>
      <c r="U20" s="711"/>
      <c r="V20" s="711"/>
      <c r="W20" s="711"/>
      <c r="X20" s="711"/>
      <c r="Y20" s="711"/>
      <c r="Z20" s="711"/>
      <c r="AA20" s="712"/>
      <c r="AB20" s="279"/>
    </row>
    <row r="21" spans="2:28" s="1" customFormat="1" ht="21" customHeight="1" x14ac:dyDescent="0.15">
      <c r="B21" s="280"/>
      <c r="C21" s="956"/>
      <c r="D21" s="957"/>
      <c r="E21" s="957"/>
      <c r="F21" s="957"/>
      <c r="G21" s="957"/>
      <c r="H21" s="957"/>
      <c r="I21" s="957"/>
      <c r="J21" s="957"/>
      <c r="K21" s="957"/>
      <c r="L21" s="957"/>
      <c r="M21" s="957"/>
      <c r="N21" s="957"/>
      <c r="O21" s="958"/>
      <c r="P21" s="710"/>
      <c r="Q21" s="711"/>
      <c r="R21" s="711"/>
      <c r="S21" s="711"/>
      <c r="T21" s="711"/>
      <c r="U21" s="711"/>
      <c r="V21" s="711"/>
      <c r="W21" s="711"/>
      <c r="X21" s="711"/>
      <c r="Y21" s="711"/>
      <c r="Z21" s="711"/>
      <c r="AA21" s="712"/>
      <c r="AB21" s="279"/>
    </row>
    <row r="22" spans="2:28" s="1" customFormat="1" ht="21" customHeight="1" x14ac:dyDescent="0.15">
      <c r="B22" s="280"/>
      <c r="C22" s="956"/>
      <c r="D22" s="957"/>
      <c r="E22" s="957"/>
      <c r="F22" s="957"/>
      <c r="G22" s="957"/>
      <c r="H22" s="957"/>
      <c r="I22" s="957"/>
      <c r="J22" s="957"/>
      <c r="K22" s="957"/>
      <c r="L22" s="957"/>
      <c r="M22" s="957"/>
      <c r="N22" s="957"/>
      <c r="O22" s="958"/>
      <c r="P22" s="710"/>
      <c r="Q22" s="711"/>
      <c r="R22" s="711"/>
      <c r="S22" s="711"/>
      <c r="T22" s="711"/>
      <c r="U22" s="711"/>
      <c r="V22" s="711"/>
      <c r="W22" s="711"/>
      <c r="X22" s="711"/>
      <c r="Y22" s="711"/>
      <c r="Z22" s="711"/>
      <c r="AA22" s="712"/>
      <c r="AB22" s="279"/>
    </row>
    <row r="23" spans="2:28" s="1" customFormat="1" ht="21" customHeight="1" x14ac:dyDescent="0.15">
      <c r="B23" s="280"/>
      <c r="C23" s="956"/>
      <c r="D23" s="957"/>
      <c r="E23" s="957"/>
      <c r="F23" s="957"/>
      <c r="G23" s="957"/>
      <c r="H23" s="957"/>
      <c r="I23" s="957"/>
      <c r="J23" s="957"/>
      <c r="K23" s="957"/>
      <c r="L23" s="957"/>
      <c r="M23" s="957"/>
      <c r="N23" s="957"/>
      <c r="O23" s="958"/>
      <c r="P23" s="710"/>
      <c r="Q23" s="711"/>
      <c r="R23" s="711"/>
      <c r="S23" s="711"/>
      <c r="T23" s="711"/>
      <c r="U23" s="711"/>
      <c r="V23" s="711"/>
      <c r="W23" s="711"/>
      <c r="X23" s="711"/>
      <c r="Y23" s="711"/>
      <c r="Z23" s="711"/>
      <c r="AA23" s="712"/>
      <c r="AB23" s="279"/>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90"/>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90"/>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90"/>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90"/>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90"/>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90"/>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3"/>
  <dataValidations count="1">
    <dataValidation type="list" allowBlank="1" showInputMessage="1" showErrorMessage="1" sqref="H8:H10 M8 R8">
      <formula1>"□,■"</formula1>
    </dataValidation>
  </dataValidations>
  <pageMargins left="0.7" right="0.7" top="0.75" bottom="0.75" header="0.3" footer="0.3"/>
  <pageSetup paperSize="9" scale="9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topLeftCell="A64" zoomScaleNormal="100" zoomScaleSheetLayoutView="100" workbookViewId="0">
      <selection activeCell="AD30" sqref="AD30"/>
    </sheetView>
  </sheetViews>
  <sheetFormatPr defaultColWidth="4" defaultRowHeight="13.5" x14ac:dyDescent="0.15"/>
  <cols>
    <col min="1" max="1" width="1.5" style="1" customWidth="1"/>
    <col min="2" max="2" width="2.375" style="1" customWidth="1"/>
    <col min="3" max="3" width="1.125" style="1" customWidth="1"/>
    <col min="4" max="19" width="4" style="1"/>
    <col min="20" max="20" width="7.125" style="1" customWidth="1"/>
    <col min="21" max="21" width="3.875" style="1" customWidth="1"/>
    <col min="22" max="22" width="4" style="1"/>
    <col min="23" max="23" width="2.25" style="1" customWidth="1"/>
    <col min="24" max="24" width="4.625" style="1" customWidth="1"/>
    <col min="25" max="25" width="2.375" style="1" customWidth="1"/>
    <col min="26" max="26" width="1.5" style="1" customWidth="1"/>
    <col min="27" max="16384" width="4" style="1"/>
  </cols>
  <sheetData>
    <row r="2" spans="2:25" x14ac:dyDescent="0.15">
      <c r="B2" s="1" t="s">
        <v>241</v>
      </c>
      <c r="C2"/>
      <c r="D2"/>
      <c r="E2"/>
      <c r="F2"/>
      <c r="G2"/>
      <c r="H2"/>
      <c r="I2"/>
      <c r="J2"/>
      <c r="K2"/>
      <c r="L2"/>
      <c r="M2"/>
      <c r="N2"/>
      <c r="O2"/>
      <c r="P2"/>
      <c r="Q2"/>
      <c r="R2"/>
      <c r="S2"/>
      <c r="T2"/>
      <c r="U2"/>
      <c r="V2"/>
      <c r="W2"/>
      <c r="X2"/>
      <c r="Y2"/>
    </row>
    <row r="4" spans="2:25" x14ac:dyDescent="0.15">
      <c r="B4" s="969" t="s">
        <v>242</v>
      </c>
      <c r="C4" s="969"/>
      <c r="D4" s="969"/>
      <c r="E4" s="969"/>
      <c r="F4" s="969"/>
      <c r="G4" s="969"/>
      <c r="H4" s="969"/>
      <c r="I4" s="969"/>
      <c r="J4" s="969"/>
      <c r="K4" s="969"/>
      <c r="L4" s="969"/>
      <c r="M4" s="969"/>
      <c r="N4" s="969"/>
      <c r="O4" s="969"/>
      <c r="P4" s="969"/>
      <c r="Q4" s="969"/>
      <c r="R4" s="969"/>
      <c r="S4" s="969"/>
      <c r="T4" s="969"/>
      <c r="U4" s="969"/>
      <c r="V4" s="969"/>
      <c r="W4" s="969"/>
      <c r="X4" s="969"/>
      <c r="Y4" s="969"/>
    </row>
    <row r="6" spans="2:25" ht="23.25" customHeight="1" x14ac:dyDescent="0.15">
      <c r="B6" s="896" t="s">
        <v>243</v>
      </c>
      <c r="C6" s="896"/>
      <c r="D6" s="896"/>
      <c r="E6" s="896"/>
      <c r="F6" s="896"/>
      <c r="G6" s="891"/>
      <c r="H6" s="892"/>
      <c r="I6" s="892"/>
      <c r="J6" s="892"/>
      <c r="K6" s="892"/>
      <c r="L6" s="892"/>
      <c r="M6" s="892"/>
      <c r="N6" s="892"/>
      <c r="O6" s="892"/>
      <c r="P6" s="892"/>
      <c r="Q6" s="892"/>
      <c r="R6" s="892"/>
      <c r="S6" s="892"/>
      <c r="T6" s="892"/>
      <c r="U6" s="892"/>
      <c r="V6" s="892"/>
      <c r="W6" s="892"/>
      <c r="X6" s="892"/>
      <c r="Y6" s="893"/>
    </row>
    <row r="7" spans="2:25" ht="23.25" customHeight="1" x14ac:dyDescent="0.15">
      <c r="B7" s="896" t="s">
        <v>244</v>
      </c>
      <c r="C7" s="896"/>
      <c r="D7" s="896"/>
      <c r="E7" s="896"/>
      <c r="F7" s="896"/>
      <c r="G7" s="254" t="s">
        <v>20</v>
      </c>
      <c r="H7" s="285" t="s">
        <v>212</v>
      </c>
      <c r="I7" s="285"/>
      <c r="J7" s="285"/>
      <c r="K7" s="285"/>
      <c r="L7" s="12" t="s">
        <v>20</v>
      </c>
      <c r="M7" s="285" t="s">
        <v>213</v>
      </c>
      <c r="N7" s="285"/>
      <c r="O7" s="285"/>
      <c r="P7" s="285"/>
      <c r="Q7" s="12" t="s">
        <v>20</v>
      </c>
      <c r="R7" s="285" t="s">
        <v>214</v>
      </c>
      <c r="S7" s="285"/>
      <c r="T7" s="285"/>
      <c r="U7" s="285"/>
      <c r="V7" s="285"/>
      <c r="W7" s="10"/>
      <c r="X7" s="10"/>
      <c r="Y7" s="11"/>
    </row>
    <row r="8" spans="2:25" ht="20.100000000000001" customHeight="1" x14ac:dyDescent="0.15">
      <c r="B8" s="838" t="s">
        <v>245</v>
      </c>
      <c r="C8" s="839"/>
      <c r="D8" s="839"/>
      <c r="E8" s="839"/>
      <c r="F8" s="840"/>
      <c r="G8" s="12" t="s">
        <v>20</v>
      </c>
      <c r="H8" s="7" t="s">
        <v>246</v>
      </c>
      <c r="I8" s="260"/>
      <c r="J8" s="260"/>
      <c r="K8" s="260"/>
      <c r="L8" s="260"/>
      <c r="M8" s="260"/>
      <c r="N8" s="260"/>
      <c r="O8" s="260"/>
      <c r="P8" s="260"/>
      <c r="Q8" s="260"/>
      <c r="R8" s="260"/>
      <c r="S8" s="260"/>
      <c r="T8" s="260"/>
      <c r="U8" s="260"/>
      <c r="V8" s="260"/>
      <c r="W8" s="260"/>
      <c r="X8" s="260"/>
      <c r="Y8" s="261"/>
    </row>
    <row r="9" spans="2:25" ht="20.100000000000001" customHeight="1" x14ac:dyDescent="0.15">
      <c r="B9" s="900"/>
      <c r="C9" s="705"/>
      <c r="D9" s="705"/>
      <c r="E9" s="705"/>
      <c r="F9" s="901"/>
      <c r="G9" s="12" t="s">
        <v>20</v>
      </c>
      <c r="H9" s="1" t="s">
        <v>247</v>
      </c>
      <c r="I9" s="21"/>
      <c r="J9" s="21"/>
      <c r="K9" s="21"/>
      <c r="L9" s="21"/>
      <c r="M9" s="21"/>
      <c r="N9" s="21"/>
      <c r="O9" s="21"/>
      <c r="P9" s="21"/>
      <c r="Q9" s="21"/>
      <c r="R9" s="21"/>
      <c r="S9" s="21"/>
      <c r="T9" s="21"/>
      <c r="U9" s="21"/>
      <c r="V9" s="21"/>
      <c r="W9" s="21"/>
      <c r="X9" s="21"/>
      <c r="Y9" s="264"/>
    </row>
    <row r="10" spans="2:25" ht="20.100000000000001" customHeight="1" x14ac:dyDescent="0.15">
      <c r="B10" s="900"/>
      <c r="C10" s="705"/>
      <c r="D10" s="705"/>
      <c r="E10" s="705"/>
      <c r="F10" s="901"/>
      <c r="G10" s="12" t="s">
        <v>20</v>
      </c>
      <c r="H10" s="1" t="s">
        <v>248</v>
      </c>
      <c r="I10" s="21"/>
      <c r="J10" s="21"/>
      <c r="K10" s="21"/>
      <c r="L10" s="21"/>
      <c r="M10" s="21"/>
      <c r="N10" s="21"/>
      <c r="O10" s="21"/>
      <c r="P10" s="21"/>
      <c r="Q10" s="21"/>
      <c r="R10" s="21"/>
      <c r="S10" s="21"/>
      <c r="T10" s="21"/>
      <c r="U10" s="21"/>
      <c r="V10" s="21"/>
      <c r="W10" s="21"/>
      <c r="X10" s="21"/>
      <c r="Y10" s="264"/>
    </row>
    <row r="11" spans="2:25" ht="20.100000000000001" customHeight="1" x14ac:dyDescent="0.15">
      <c r="B11" s="897"/>
      <c r="C11" s="898"/>
      <c r="D11" s="898"/>
      <c r="E11" s="898"/>
      <c r="F11" s="899"/>
      <c r="G11" s="138" t="s">
        <v>20</v>
      </c>
      <c r="H11" s="8" t="s">
        <v>249</v>
      </c>
      <c r="I11" s="262"/>
      <c r="J11" s="262"/>
      <c r="K11" s="262"/>
      <c r="L11" s="262"/>
      <c r="M11" s="262"/>
      <c r="N11" s="262"/>
      <c r="O11" s="262"/>
      <c r="P11" s="262"/>
      <c r="Q11" s="262"/>
      <c r="R11" s="262"/>
      <c r="S11" s="262"/>
      <c r="T11" s="262"/>
      <c r="U11" s="262"/>
      <c r="V11" s="262"/>
      <c r="W11" s="262"/>
      <c r="X11" s="262"/>
      <c r="Y11" s="263"/>
    </row>
    <row r="12" spans="2:25" ht="20.100000000000001" customHeight="1" x14ac:dyDescent="0.15">
      <c r="B12" s="838" t="s">
        <v>250</v>
      </c>
      <c r="C12" s="839"/>
      <c r="D12" s="839"/>
      <c r="E12" s="839"/>
      <c r="F12" s="840"/>
      <c r="G12" s="12" t="s">
        <v>20</v>
      </c>
      <c r="H12" s="7" t="s">
        <v>251</v>
      </c>
      <c r="I12" s="260"/>
      <c r="J12" s="260"/>
      <c r="K12" s="260"/>
      <c r="L12" s="260"/>
      <c r="M12" s="260"/>
      <c r="N12" s="260"/>
      <c r="O12" s="260"/>
      <c r="P12" s="260"/>
      <c r="Q12" s="260"/>
      <c r="R12" s="260"/>
      <c r="S12" s="260"/>
      <c r="T12" s="260"/>
      <c r="U12" s="260"/>
      <c r="V12" s="260"/>
      <c r="W12" s="260"/>
      <c r="X12" s="260"/>
      <c r="Y12" s="261"/>
    </row>
    <row r="13" spans="2:25" ht="20.100000000000001" customHeight="1" x14ac:dyDescent="0.15">
      <c r="B13" s="900"/>
      <c r="C13" s="705"/>
      <c r="D13" s="705"/>
      <c r="E13" s="705"/>
      <c r="F13" s="901"/>
      <c r="G13" s="12" t="s">
        <v>20</v>
      </c>
      <c r="H13" s="1" t="s">
        <v>252</v>
      </c>
      <c r="I13" s="21"/>
      <c r="J13" s="21"/>
      <c r="K13" s="21"/>
      <c r="L13" s="21"/>
      <c r="M13" s="21"/>
      <c r="N13" s="21"/>
      <c r="O13" s="21"/>
      <c r="P13" s="21"/>
      <c r="Q13" s="21"/>
      <c r="R13" s="21"/>
      <c r="S13" s="21"/>
      <c r="T13" s="21"/>
      <c r="U13" s="21"/>
      <c r="V13" s="21"/>
      <c r="W13" s="21"/>
      <c r="X13" s="21"/>
      <c r="Y13" s="264"/>
    </row>
    <row r="14" spans="2:25" ht="20.100000000000001" customHeight="1" x14ac:dyDescent="0.15">
      <c r="B14" s="900"/>
      <c r="C14" s="705"/>
      <c r="D14" s="705"/>
      <c r="E14" s="705"/>
      <c r="F14" s="901"/>
      <c r="G14" s="12" t="s">
        <v>20</v>
      </c>
      <c r="H14" s="1" t="s">
        <v>253</v>
      </c>
      <c r="I14" s="21"/>
      <c r="J14" s="21"/>
      <c r="K14" s="21"/>
      <c r="L14" s="21"/>
      <c r="M14" s="21"/>
      <c r="N14" s="21"/>
      <c r="O14" s="21"/>
      <c r="P14" s="21"/>
      <c r="Q14" s="21"/>
      <c r="R14" s="21"/>
      <c r="S14" s="21"/>
      <c r="T14" s="21"/>
      <c r="U14" s="21"/>
      <c r="V14" s="21"/>
      <c r="W14" s="21"/>
      <c r="X14" s="21"/>
      <c r="Y14" s="264"/>
    </row>
    <row r="15" spans="2:25" ht="20.100000000000001" customHeight="1" x14ac:dyDescent="0.15">
      <c r="B15" s="897"/>
      <c r="C15" s="898"/>
      <c r="D15" s="898"/>
      <c r="E15" s="898"/>
      <c r="F15" s="899"/>
      <c r="G15" s="138" t="s">
        <v>20</v>
      </c>
      <c r="H15" s="8" t="s">
        <v>254</v>
      </c>
      <c r="I15" s="262"/>
      <c r="J15" s="262"/>
      <c r="K15" s="262"/>
      <c r="L15" s="262"/>
      <c r="M15" s="262"/>
      <c r="N15" s="262"/>
      <c r="O15" s="262"/>
      <c r="P15" s="262"/>
      <c r="Q15" s="262"/>
      <c r="R15" s="262"/>
      <c r="S15" s="262"/>
      <c r="T15" s="262"/>
      <c r="U15" s="262"/>
      <c r="V15" s="262"/>
      <c r="W15" s="262"/>
      <c r="X15" s="262"/>
      <c r="Y15" s="263"/>
    </row>
    <row r="17" spans="2:25" x14ac:dyDescent="0.15">
      <c r="B17" s="6"/>
      <c r="C17" s="7"/>
      <c r="D17" s="7"/>
      <c r="E17" s="7"/>
      <c r="F17" s="7"/>
      <c r="G17" s="7"/>
      <c r="H17" s="7"/>
      <c r="I17" s="7"/>
      <c r="J17" s="7"/>
      <c r="K17" s="7"/>
      <c r="L17" s="7"/>
      <c r="M17" s="7"/>
      <c r="N17" s="7"/>
      <c r="O17" s="7"/>
      <c r="P17" s="7"/>
      <c r="Q17" s="7"/>
      <c r="R17" s="7"/>
      <c r="S17" s="7"/>
      <c r="T17" s="7"/>
      <c r="U17" s="7"/>
      <c r="V17" s="7"/>
      <c r="W17" s="7"/>
      <c r="X17" s="7"/>
      <c r="Y17" s="4"/>
    </row>
    <row r="18" spans="2:25" x14ac:dyDescent="0.15">
      <c r="B18" s="280" t="s">
        <v>255</v>
      </c>
      <c r="Y18" s="279"/>
    </row>
    <row r="19" spans="2:25" x14ac:dyDescent="0.15">
      <c r="B19" s="280"/>
      <c r="Y19" s="279"/>
    </row>
    <row r="20" spans="2:25" x14ac:dyDescent="0.15">
      <c r="B20" s="280"/>
      <c r="C20" s="1" t="s">
        <v>256</v>
      </c>
      <c r="K20" s="705"/>
      <c r="L20" s="705"/>
      <c r="M20" s="1" t="s">
        <v>257</v>
      </c>
      <c r="Y20" s="279"/>
    </row>
    <row r="21" spans="2:25" ht="6.75" customHeight="1" x14ac:dyDescent="0.15">
      <c r="B21" s="280"/>
      <c r="Y21" s="279"/>
    </row>
    <row r="22" spans="2:25" ht="21" customHeight="1" x14ac:dyDescent="0.15">
      <c r="B22" s="280"/>
      <c r="D22" s="710" t="s">
        <v>258</v>
      </c>
      <c r="E22" s="711"/>
      <c r="F22" s="711"/>
      <c r="G22" s="711"/>
      <c r="H22" s="712"/>
      <c r="I22" s="891"/>
      <c r="J22" s="892"/>
      <c r="K22" s="892"/>
      <c r="L22" s="892"/>
      <c r="M22" s="256" t="s">
        <v>259</v>
      </c>
      <c r="N22" s="9" t="s">
        <v>260</v>
      </c>
      <c r="O22" s="10"/>
      <c r="P22" s="711"/>
      <c r="Q22" s="711"/>
      <c r="R22" s="256" t="s">
        <v>259</v>
      </c>
      <c r="S22" s="9" t="s">
        <v>261</v>
      </c>
      <c r="T22" s="10"/>
      <c r="U22" s="10"/>
      <c r="V22" s="711"/>
      <c r="W22" s="711"/>
      <c r="X22" s="256" t="s">
        <v>259</v>
      </c>
      <c r="Y22" s="279"/>
    </row>
    <row r="23" spans="2:25" ht="21" customHeight="1" x14ac:dyDescent="0.15">
      <c r="B23" s="280"/>
      <c r="D23" s="710" t="s">
        <v>262</v>
      </c>
      <c r="E23" s="711"/>
      <c r="F23" s="711"/>
      <c r="G23" s="711"/>
      <c r="H23" s="712"/>
      <c r="I23" s="710"/>
      <c r="J23" s="711"/>
      <c r="K23" s="711"/>
      <c r="L23" s="711"/>
      <c r="M23" s="256" t="s">
        <v>259</v>
      </c>
      <c r="N23" s="9" t="s">
        <v>260</v>
      </c>
      <c r="O23" s="10"/>
      <c r="P23" s="711"/>
      <c r="Q23" s="711"/>
      <c r="R23" s="256" t="s">
        <v>259</v>
      </c>
      <c r="S23" s="9" t="s">
        <v>261</v>
      </c>
      <c r="T23" s="10"/>
      <c r="U23" s="10"/>
      <c r="V23" s="711"/>
      <c r="W23" s="711"/>
      <c r="X23" s="256" t="s">
        <v>259</v>
      </c>
      <c r="Y23" s="279"/>
    </row>
    <row r="24" spans="2:25" ht="15.75" customHeight="1" x14ac:dyDescent="0.15">
      <c r="B24" s="280"/>
      <c r="D24" s="720" t="s">
        <v>263</v>
      </c>
      <c r="E24" s="903"/>
      <c r="F24" s="903"/>
      <c r="G24" s="903"/>
      <c r="H24" s="903"/>
      <c r="I24" s="903"/>
      <c r="J24" s="903"/>
      <c r="K24" s="903"/>
      <c r="L24" s="903"/>
      <c r="M24" s="903"/>
      <c r="N24" s="903"/>
      <c r="O24" s="903"/>
      <c r="P24" s="903"/>
      <c r="Q24" s="903"/>
      <c r="R24" s="903"/>
      <c r="S24" s="903"/>
      <c r="T24" s="903"/>
      <c r="U24" s="904"/>
      <c r="V24" s="242" t="s">
        <v>264</v>
      </c>
      <c r="W24" s="114" t="s">
        <v>181</v>
      </c>
      <c r="X24" s="243" t="s">
        <v>265</v>
      </c>
      <c r="Y24" s="279"/>
    </row>
    <row r="25" spans="2:25" ht="30.75" customHeight="1" x14ac:dyDescent="0.15">
      <c r="B25" s="280"/>
      <c r="D25" s="905"/>
      <c r="E25" s="906"/>
      <c r="F25" s="906"/>
      <c r="G25" s="906"/>
      <c r="H25" s="906"/>
      <c r="I25" s="906"/>
      <c r="J25" s="906"/>
      <c r="K25" s="906"/>
      <c r="L25" s="906"/>
      <c r="M25" s="906"/>
      <c r="N25" s="906"/>
      <c r="O25" s="906"/>
      <c r="P25" s="906"/>
      <c r="Q25" s="906"/>
      <c r="R25" s="906"/>
      <c r="S25" s="906"/>
      <c r="T25" s="906"/>
      <c r="U25" s="907"/>
      <c r="V25" s="254" t="s">
        <v>20</v>
      </c>
      <c r="W25" s="255" t="s">
        <v>266</v>
      </c>
      <c r="X25" s="256" t="s">
        <v>20</v>
      </c>
      <c r="Y25" s="279"/>
    </row>
    <row r="26" spans="2:25" ht="17.25" customHeight="1" x14ac:dyDescent="0.15">
      <c r="B26" s="280"/>
      <c r="D26" s="739" t="s">
        <v>267</v>
      </c>
      <c r="E26" s="740"/>
      <c r="F26" s="740"/>
      <c r="G26" s="740"/>
      <c r="H26" s="740"/>
      <c r="I26" s="740"/>
      <c r="J26" s="740"/>
      <c r="K26" s="740"/>
      <c r="L26" s="740"/>
      <c r="M26" s="740"/>
      <c r="N26" s="740"/>
      <c r="O26" s="740"/>
      <c r="P26" s="740"/>
      <c r="Q26" s="740"/>
      <c r="R26" s="740"/>
      <c r="S26" s="740"/>
      <c r="T26" s="740"/>
      <c r="U26" s="740"/>
      <c r="V26" s="740"/>
      <c r="W26" s="740"/>
      <c r="X26" s="741"/>
      <c r="Y26" s="279"/>
    </row>
    <row r="27" spans="2:25" ht="21" customHeight="1" x14ac:dyDescent="0.15">
      <c r="B27" s="280"/>
      <c r="D27" s="710" t="s">
        <v>268</v>
      </c>
      <c r="E27" s="711"/>
      <c r="F27" s="711"/>
      <c r="G27" s="711"/>
      <c r="H27" s="712"/>
      <c r="I27" s="710"/>
      <c r="J27" s="711"/>
      <c r="K27" s="711"/>
      <c r="L27" s="711"/>
      <c r="M27" s="256" t="s">
        <v>259</v>
      </c>
      <c r="N27" s="9" t="s">
        <v>260</v>
      </c>
      <c r="O27" s="10"/>
      <c r="P27" s="711"/>
      <c r="Q27" s="711"/>
      <c r="R27" s="256" t="s">
        <v>259</v>
      </c>
      <c r="S27" s="9" t="s">
        <v>261</v>
      </c>
      <c r="T27" s="10"/>
      <c r="U27" s="10"/>
      <c r="V27" s="711"/>
      <c r="W27" s="711"/>
      <c r="X27" s="256" t="s">
        <v>259</v>
      </c>
      <c r="Y27" s="279"/>
    </row>
    <row r="28" spans="2:25" ht="21" customHeight="1" x14ac:dyDescent="0.15">
      <c r="B28" s="280"/>
      <c r="D28" s="710" t="s">
        <v>269</v>
      </c>
      <c r="E28" s="711"/>
      <c r="F28" s="711"/>
      <c r="G28" s="711"/>
      <c r="H28" s="712"/>
      <c r="I28" s="710"/>
      <c r="J28" s="711"/>
      <c r="K28" s="711"/>
      <c r="L28" s="711"/>
      <c r="M28" s="256" t="s">
        <v>259</v>
      </c>
      <c r="N28" s="9" t="s">
        <v>260</v>
      </c>
      <c r="O28" s="10"/>
      <c r="P28" s="711"/>
      <c r="Q28" s="711"/>
      <c r="R28" s="256" t="s">
        <v>259</v>
      </c>
      <c r="S28" s="9" t="s">
        <v>261</v>
      </c>
      <c r="T28" s="10"/>
      <c r="U28" s="10"/>
      <c r="V28" s="711"/>
      <c r="W28" s="711"/>
      <c r="X28" s="256" t="s">
        <v>259</v>
      </c>
      <c r="Y28" s="279"/>
    </row>
    <row r="29" spans="2:25" ht="21" customHeight="1" x14ac:dyDescent="0.15">
      <c r="B29" s="280"/>
      <c r="D29" s="710" t="s">
        <v>270</v>
      </c>
      <c r="E29" s="711"/>
      <c r="F29" s="711"/>
      <c r="G29" s="711"/>
      <c r="H29" s="712"/>
      <c r="I29" s="710"/>
      <c r="J29" s="711"/>
      <c r="K29" s="711"/>
      <c r="L29" s="711"/>
      <c r="M29" s="256" t="s">
        <v>259</v>
      </c>
      <c r="N29" s="9" t="s">
        <v>260</v>
      </c>
      <c r="O29" s="10"/>
      <c r="P29" s="711"/>
      <c r="Q29" s="711"/>
      <c r="R29" s="256" t="s">
        <v>259</v>
      </c>
      <c r="S29" s="9" t="s">
        <v>261</v>
      </c>
      <c r="T29" s="10"/>
      <c r="U29" s="10"/>
      <c r="V29" s="711"/>
      <c r="W29" s="711"/>
      <c r="X29" s="256" t="s">
        <v>259</v>
      </c>
      <c r="Y29" s="279"/>
    </row>
    <row r="30" spans="2:25" ht="21" customHeight="1" x14ac:dyDescent="0.15">
      <c r="B30" s="280"/>
      <c r="D30" s="710" t="s">
        <v>271</v>
      </c>
      <c r="E30" s="711"/>
      <c r="F30" s="711"/>
      <c r="G30" s="711"/>
      <c r="H30" s="712"/>
      <c r="I30" s="710"/>
      <c r="J30" s="711"/>
      <c r="K30" s="711"/>
      <c r="L30" s="711"/>
      <c r="M30" s="256" t="s">
        <v>259</v>
      </c>
      <c r="N30" s="9" t="s">
        <v>260</v>
      </c>
      <c r="O30" s="10"/>
      <c r="P30" s="711"/>
      <c r="Q30" s="711"/>
      <c r="R30" s="256" t="s">
        <v>259</v>
      </c>
      <c r="S30" s="9" t="s">
        <v>261</v>
      </c>
      <c r="T30" s="10"/>
      <c r="U30" s="10"/>
      <c r="V30" s="711"/>
      <c r="W30" s="711"/>
      <c r="X30" s="256" t="s">
        <v>259</v>
      </c>
      <c r="Y30" s="279"/>
    </row>
    <row r="31" spans="2:25" ht="21" customHeight="1" x14ac:dyDescent="0.15">
      <c r="B31" s="280"/>
      <c r="D31" s="710" t="s">
        <v>272</v>
      </c>
      <c r="E31" s="711"/>
      <c r="F31" s="711"/>
      <c r="G31" s="711"/>
      <c r="H31" s="712"/>
      <c r="I31" s="710"/>
      <c r="J31" s="711"/>
      <c r="K31" s="711"/>
      <c r="L31" s="711"/>
      <c r="M31" s="256" t="s">
        <v>259</v>
      </c>
      <c r="N31" s="9" t="s">
        <v>260</v>
      </c>
      <c r="O31" s="10"/>
      <c r="P31" s="711"/>
      <c r="Q31" s="711"/>
      <c r="R31" s="256" t="s">
        <v>259</v>
      </c>
      <c r="S31" s="9" t="s">
        <v>261</v>
      </c>
      <c r="T31" s="10"/>
      <c r="U31" s="10"/>
      <c r="V31" s="711"/>
      <c r="W31" s="711"/>
      <c r="X31" s="256" t="s">
        <v>259</v>
      </c>
      <c r="Y31" s="279"/>
    </row>
    <row r="32" spans="2:25" ht="13.5" customHeight="1" x14ac:dyDescent="0.15">
      <c r="B32" s="280"/>
      <c r="D32" s="12"/>
      <c r="E32" s="12"/>
      <c r="F32" s="12"/>
      <c r="G32" s="12"/>
      <c r="H32" s="12"/>
      <c r="I32" s="12"/>
      <c r="J32" s="12"/>
      <c r="K32" s="12"/>
      <c r="L32" s="12"/>
      <c r="M32" s="12"/>
      <c r="P32" s="12"/>
      <c r="Q32" s="12"/>
      <c r="R32" s="12"/>
      <c r="V32" s="12"/>
      <c r="W32" s="12"/>
      <c r="X32" s="12"/>
      <c r="Y32" s="279"/>
    </row>
    <row r="33" spans="2:32" x14ac:dyDescent="0.15">
      <c r="B33" s="280"/>
      <c r="C33" s="1" t="s">
        <v>273</v>
      </c>
      <c r="Y33" s="279"/>
      <c r="Z33"/>
      <c r="AA33"/>
      <c r="AB33"/>
    </row>
    <row r="34" spans="2:32" ht="7.5" customHeight="1" x14ac:dyDescent="0.15">
      <c r="B34" s="280"/>
      <c r="Y34" s="279"/>
      <c r="Z34"/>
      <c r="AA34"/>
      <c r="AB34"/>
    </row>
    <row r="35" spans="2:32" ht="35.25" customHeight="1" x14ac:dyDescent="0.15">
      <c r="B35" s="280"/>
      <c r="D35" s="970"/>
      <c r="E35" s="971"/>
      <c r="F35" s="971"/>
      <c r="G35" s="971"/>
      <c r="H35" s="971"/>
      <c r="I35" s="971"/>
      <c r="J35" s="971"/>
      <c r="K35" s="971"/>
      <c r="L35" s="971"/>
      <c r="M35" s="971"/>
      <c r="N35" s="971"/>
      <c r="O35" s="971"/>
      <c r="P35" s="971"/>
      <c r="Q35" s="971"/>
      <c r="R35" s="971"/>
      <c r="S35" s="971"/>
      <c r="T35" s="971"/>
      <c r="U35" s="971"/>
      <c r="V35" s="971"/>
      <c r="W35" s="971"/>
      <c r="X35" s="972"/>
      <c r="Y35" s="279"/>
      <c r="Z35"/>
      <c r="AA35"/>
      <c r="AB35"/>
    </row>
    <row r="36" spans="2:32" ht="12" customHeight="1" x14ac:dyDescent="0.15">
      <c r="B36" s="280"/>
      <c r="Y36" s="279"/>
      <c r="Z36"/>
      <c r="AA36"/>
      <c r="AB36"/>
    </row>
    <row r="37" spans="2:32" x14ac:dyDescent="0.15">
      <c r="B37" s="280"/>
      <c r="C37" s="1" t="s">
        <v>274</v>
      </c>
      <c r="Y37" s="279"/>
      <c r="Z37"/>
      <c r="AA37"/>
      <c r="AB37"/>
    </row>
    <row r="38" spans="2:32" ht="6.75" customHeight="1" x14ac:dyDescent="0.15">
      <c r="B38" s="280"/>
      <c r="D38" s="8"/>
      <c r="E38" s="8"/>
      <c r="F38" s="8"/>
      <c r="G38" s="8"/>
      <c r="H38" s="8"/>
      <c r="I38" s="8"/>
      <c r="J38" s="8"/>
      <c r="K38" s="8"/>
      <c r="L38" s="8"/>
      <c r="M38" s="8"/>
      <c r="N38" s="8"/>
      <c r="O38" s="8"/>
      <c r="P38" s="8"/>
      <c r="Q38" s="8"/>
      <c r="R38" s="8"/>
      <c r="S38" s="8"/>
      <c r="T38" s="8"/>
      <c r="U38" s="8"/>
      <c r="V38" s="8"/>
      <c r="W38" s="8"/>
      <c r="X38" s="8"/>
      <c r="Y38" s="279"/>
      <c r="Z38"/>
      <c r="AA38" s="133"/>
      <c r="AB38" s="133"/>
      <c r="AC38" s="8"/>
      <c r="AD38" s="8"/>
      <c r="AE38" s="8"/>
      <c r="AF38" s="8"/>
    </row>
    <row r="39" spans="2:32" ht="23.25" customHeight="1" x14ac:dyDescent="0.15">
      <c r="B39" s="280"/>
      <c r="D39" s="288">
        <v>1</v>
      </c>
      <c r="E39" s="897"/>
      <c r="F39" s="898"/>
      <c r="G39" s="287" t="s">
        <v>275</v>
      </c>
      <c r="H39" s="898"/>
      <c r="I39" s="898"/>
      <c r="J39" s="287" t="s">
        <v>276</v>
      </c>
      <c r="K39" s="898"/>
      <c r="L39" s="898"/>
      <c r="M39" s="899"/>
      <c r="N39" s="288">
        <v>4</v>
      </c>
      <c r="O39" s="897"/>
      <c r="P39" s="898"/>
      <c r="Q39" s="287" t="s">
        <v>275</v>
      </c>
      <c r="R39" s="898"/>
      <c r="S39" s="898"/>
      <c r="T39" s="287" t="s">
        <v>276</v>
      </c>
      <c r="U39" s="287"/>
      <c r="V39" s="898"/>
      <c r="W39" s="898"/>
      <c r="X39" s="898"/>
      <c r="Y39" s="137"/>
      <c r="Z39" s="298"/>
      <c r="AA39"/>
      <c r="AB39"/>
    </row>
    <row r="40" spans="2:32" ht="23.25" customHeight="1" x14ac:dyDescent="0.15">
      <c r="B40" s="280"/>
      <c r="D40" s="269">
        <v>2</v>
      </c>
      <c r="E40" s="710"/>
      <c r="F40" s="711"/>
      <c r="G40" s="285" t="s">
        <v>275</v>
      </c>
      <c r="H40" s="711"/>
      <c r="I40" s="711"/>
      <c r="J40" s="285" t="s">
        <v>276</v>
      </c>
      <c r="K40" s="711"/>
      <c r="L40" s="711"/>
      <c r="M40" s="712"/>
      <c r="N40" s="269">
        <v>5</v>
      </c>
      <c r="O40" s="710"/>
      <c r="P40" s="711"/>
      <c r="Q40" s="285" t="s">
        <v>275</v>
      </c>
      <c r="R40" s="711"/>
      <c r="S40" s="711"/>
      <c r="T40" s="285" t="s">
        <v>276</v>
      </c>
      <c r="U40" s="285"/>
      <c r="V40" s="711"/>
      <c r="W40" s="711"/>
      <c r="X40" s="712"/>
      <c r="Y40" s="279"/>
      <c r="Z40"/>
      <c r="AA40"/>
      <c r="AB40"/>
    </row>
    <row r="41" spans="2:32" ht="23.25" customHeight="1" x14ac:dyDescent="0.15">
      <c r="B41" s="280"/>
      <c r="D41" s="269">
        <v>3</v>
      </c>
      <c r="E41" s="710"/>
      <c r="F41" s="711"/>
      <c r="G41" s="285" t="s">
        <v>275</v>
      </c>
      <c r="H41" s="711"/>
      <c r="I41" s="711"/>
      <c r="J41" s="285" t="s">
        <v>276</v>
      </c>
      <c r="K41" s="711"/>
      <c r="L41" s="711"/>
      <c r="M41" s="712"/>
      <c r="N41" s="269">
        <v>6</v>
      </c>
      <c r="O41" s="710"/>
      <c r="P41" s="711"/>
      <c r="Q41" s="285" t="s">
        <v>275</v>
      </c>
      <c r="R41" s="711"/>
      <c r="S41" s="711"/>
      <c r="T41" s="285" t="s">
        <v>276</v>
      </c>
      <c r="U41" s="285"/>
      <c r="V41" s="711"/>
      <c r="W41" s="711"/>
      <c r="X41" s="712"/>
      <c r="Y41" s="279"/>
      <c r="Z41"/>
      <c r="AA41"/>
      <c r="AB41"/>
    </row>
    <row r="42" spans="2:32" x14ac:dyDescent="0.15">
      <c r="B42" s="281"/>
      <c r="C42" s="8"/>
      <c r="D42" s="8"/>
      <c r="E42" s="8"/>
      <c r="F42" s="8"/>
      <c r="G42" s="8"/>
      <c r="H42" s="8"/>
      <c r="I42" s="8"/>
      <c r="J42" s="8"/>
      <c r="K42" s="8"/>
      <c r="L42" s="8"/>
      <c r="M42" s="8"/>
      <c r="N42" s="8"/>
      <c r="O42" s="8"/>
      <c r="P42" s="8"/>
      <c r="Q42" s="8"/>
      <c r="R42" s="8"/>
      <c r="S42" s="8"/>
      <c r="T42" s="8"/>
      <c r="U42" s="8"/>
      <c r="V42" s="8"/>
      <c r="W42" s="8"/>
      <c r="X42" s="8"/>
      <c r="Y42" s="140"/>
      <c r="Z42"/>
      <c r="AA42"/>
      <c r="AB42"/>
    </row>
    <row r="44" spans="2:32" x14ac:dyDescent="0.15">
      <c r="B44" s="6"/>
      <c r="C44" s="7"/>
      <c r="D44" s="7"/>
      <c r="E44" s="7"/>
      <c r="F44" s="7"/>
      <c r="G44" s="7"/>
      <c r="H44" s="7"/>
      <c r="I44" s="7"/>
      <c r="J44" s="7"/>
      <c r="K44" s="7"/>
      <c r="L44" s="7"/>
      <c r="M44" s="7"/>
      <c r="N44" s="7"/>
      <c r="O44" s="7"/>
      <c r="P44" s="7"/>
      <c r="Q44" s="7"/>
      <c r="R44" s="7"/>
      <c r="S44" s="7"/>
      <c r="T44" s="4"/>
      <c r="U44" s="7"/>
      <c r="V44" s="7"/>
      <c r="W44" s="7"/>
      <c r="X44" s="7"/>
      <c r="Y44" s="4"/>
      <c r="Z44"/>
      <c r="AA44"/>
      <c r="AB44"/>
    </row>
    <row r="45" spans="2:32" x14ac:dyDescent="0.15">
      <c r="B45" s="280" t="s">
        <v>277</v>
      </c>
      <c r="T45" s="279"/>
      <c r="V45" s="92" t="s">
        <v>264</v>
      </c>
      <c r="W45" s="92" t="s">
        <v>181</v>
      </c>
      <c r="X45" s="92" t="s">
        <v>265</v>
      </c>
      <c r="Y45" s="279"/>
      <c r="Z45"/>
      <c r="AA45"/>
      <c r="AB45"/>
    </row>
    <row r="46" spans="2:32" x14ac:dyDescent="0.15">
      <c r="B46" s="280"/>
      <c r="D46" s="1" t="s">
        <v>278</v>
      </c>
      <c r="T46" s="279"/>
      <c r="V46" s="92"/>
      <c r="W46" s="92"/>
      <c r="X46" s="92"/>
      <c r="Y46" s="279"/>
      <c r="Z46"/>
      <c r="AA46"/>
      <c r="AB46"/>
    </row>
    <row r="47" spans="2:32" ht="14.25" customHeight="1" x14ac:dyDescent="0.15">
      <c r="B47" s="280"/>
      <c r="T47" s="279"/>
      <c r="Y47" s="279"/>
      <c r="Z47"/>
      <c r="AA47"/>
      <c r="AB47"/>
    </row>
    <row r="48" spans="2:32" ht="17.25" customHeight="1" x14ac:dyDescent="0.15">
      <c r="B48" s="280"/>
      <c r="C48" s="1" t="s">
        <v>279</v>
      </c>
      <c r="T48" s="279"/>
      <c r="V48" s="12" t="s">
        <v>20</v>
      </c>
      <c r="W48" s="12" t="s">
        <v>181</v>
      </c>
      <c r="X48" s="12" t="s">
        <v>20</v>
      </c>
      <c r="Y48" s="89"/>
      <c r="AB48" s="1" t="s">
        <v>280</v>
      </c>
    </row>
    <row r="49" spans="2:25" x14ac:dyDescent="0.15">
      <c r="B49" s="280"/>
      <c r="D49" s="1" t="s">
        <v>281</v>
      </c>
      <c r="T49" s="279"/>
      <c r="V49" s="12"/>
      <c r="W49" s="12"/>
      <c r="X49" s="12"/>
      <c r="Y49" s="252"/>
    </row>
    <row r="50" spans="2:25" x14ac:dyDescent="0.15">
      <c r="B50" s="280"/>
      <c r="T50" s="279"/>
      <c r="V50" s="12"/>
      <c r="W50" s="12"/>
      <c r="X50" s="12"/>
      <c r="Y50" s="252"/>
    </row>
    <row r="51" spans="2:25" ht="17.25" customHeight="1" x14ac:dyDescent="0.15">
      <c r="B51" s="280"/>
      <c r="C51" s="1" t="s">
        <v>282</v>
      </c>
      <c r="T51" s="279"/>
      <c r="V51" s="12" t="s">
        <v>20</v>
      </c>
      <c r="W51" s="12" t="s">
        <v>181</v>
      </c>
      <c r="X51" s="12" t="s">
        <v>20</v>
      </c>
      <c r="Y51" s="89"/>
    </row>
    <row r="52" spans="2:25" ht="17.25" customHeight="1" x14ac:dyDescent="0.15">
      <c r="B52" s="280"/>
      <c r="D52" s="1" t="s">
        <v>283</v>
      </c>
      <c r="T52" s="279"/>
      <c r="V52" s="12"/>
      <c r="W52" s="12"/>
      <c r="X52" s="12"/>
      <c r="Y52" s="89"/>
    </row>
    <row r="53" spans="2:25" x14ac:dyDescent="0.15">
      <c r="B53" s="280"/>
      <c r="T53" s="279"/>
      <c r="V53" s="12"/>
      <c r="W53" s="12"/>
      <c r="X53" s="12"/>
      <c r="Y53" s="252"/>
    </row>
    <row r="54" spans="2:25" ht="17.25" customHeight="1" x14ac:dyDescent="0.15">
      <c r="B54" s="280"/>
      <c r="C54" s="1" t="s">
        <v>284</v>
      </c>
      <c r="T54" s="279"/>
      <c r="V54" s="12" t="s">
        <v>20</v>
      </c>
      <c r="W54" s="12" t="s">
        <v>181</v>
      </c>
      <c r="X54" s="12" t="s">
        <v>20</v>
      </c>
      <c r="Y54" s="89"/>
    </row>
    <row r="55" spans="2:25" ht="17.25" customHeight="1" x14ac:dyDescent="0.15">
      <c r="B55" s="280"/>
      <c r="D55" s="1" t="s">
        <v>285</v>
      </c>
      <c r="T55" s="279"/>
      <c r="V55" s="12"/>
      <c r="W55" s="12"/>
      <c r="X55" s="12"/>
      <c r="Y55" s="89"/>
    </row>
    <row r="56" spans="2:25" ht="13.5" customHeight="1" x14ac:dyDescent="0.15">
      <c r="B56" s="280"/>
      <c r="T56" s="279"/>
      <c r="V56" s="2"/>
      <c r="W56" s="2"/>
      <c r="X56" s="2"/>
      <c r="Y56" s="89"/>
    </row>
    <row r="57" spans="2:25" ht="17.25" customHeight="1" x14ac:dyDescent="0.15">
      <c r="B57" s="280"/>
      <c r="C57" s="1" t="s">
        <v>286</v>
      </c>
      <c r="T57" s="279"/>
      <c r="V57" s="12" t="s">
        <v>20</v>
      </c>
      <c r="W57" s="12" t="s">
        <v>181</v>
      </c>
      <c r="X57" s="12" t="s">
        <v>20</v>
      </c>
      <c r="Y57" s="89"/>
    </row>
    <row r="58" spans="2:25" ht="17.25" customHeight="1" x14ac:dyDescent="0.15">
      <c r="B58" s="280"/>
      <c r="D58" s="1" t="s">
        <v>287</v>
      </c>
      <c r="T58" s="279"/>
      <c r="V58" s="12"/>
      <c r="W58" s="12"/>
      <c r="X58" s="12"/>
      <c r="Y58" s="89"/>
    </row>
    <row r="59" spans="2:25" ht="17.25" customHeight="1" x14ac:dyDescent="0.15">
      <c r="B59" s="280"/>
      <c r="D59" s="1" t="s">
        <v>288</v>
      </c>
      <c r="T59" s="279"/>
      <c r="V59" s="12"/>
      <c r="W59" s="12"/>
      <c r="X59" s="12"/>
      <c r="Y59" s="89"/>
    </row>
    <row r="60" spans="2:25" x14ac:dyDescent="0.15">
      <c r="B60" s="280"/>
      <c r="T60" s="279"/>
      <c r="V60" s="12"/>
      <c r="W60" s="12"/>
      <c r="X60" s="12"/>
      <c r="Y60" s="252"/>
    </row>
    <row r="61" spans="2:25" ht="17.25" customHeight="1" x14ac:dyDescent="0.15">
      <c r="B61" s="280"/>
      <c r="C61" s="1" t="s">
        <v>289</v>
      </c>
      <c r="T61" s="279"/>
      <c r="V61" s="12" t="s">
        <v>20</v>
      </c>
      <c r="W61" s="12" t="s">
        <v>181</v>
      </c>
      <c r="X61" s="12" t="s">
        <v>20</v>
      </c>
      <c r="Y61" s="89"/>
    </row>
    <row r="62" spans="2:25" ht="7.5" customHeight="1" x14ac:dyDescent="0.15">
      <c r="B62" s="281"/>
      <c r="C62" s="8"/>
      <c r="D62" s="8"/>
      <c r="E62" s="8"/>
      <c r="F62" s="8"/>
      <c r="G62" s="8"/>
      <c r="H62" s="8"/>
      <c r="I62" s="8"/>
      <c r="J62" s="8"/>
      <c r="K62" s="8"/>
      <c r="L62" s="8"/>
      <c r="M62" s="8"/>
      <c r="N62" s="8"/>
      <c r="O62" s="8"/>
      <c r="P62" s="8"/>
      <c r="Q62" s="8"/>
      <c r="R62" s="8"/>
      <c r="S62" s="8"/>
      <c r="T62" s="140"/>
      <c r="U62" s="8"/>
      <c r="V62" s="8"/>
      <c r="W62" s="8"/>
      <c r="X62" s="8"/>
      <c r="Y62" s="140"/>
    </row>
    <row r="64" spans="2:25" x14ac:dyDescent="0.15">
      <c r="B64" s="6"/>
      <c r="C64" s="7"/>
      <c r="D64" s="7"/>
      <c r="E64" s="7"/>
      <c r="F64" s="7"/>
      <c r="G64" s="7"/>
      <c r="H64" s="7"/>
      <c r="I64" s="7"/>
      <c r="J64" s="7"/>
      <c r="K64" s="7"/>
      <c r="L64" s="7"/>
      <c r="M64" s="7"/>
      <c r="N64" s="7"/>
      <c r="O64" s="7"/>
      <c r="P64" s="7"/>
      <c r="Q64" s="7"/>
      <c r="R64" s="7"/>
      <c r="S64" s="7"/>
      <c r="T64" s="7"/>
      <c r="U64" s="6"/>
      <c r="V64" s="7"/>
      <c r="W64" s="7"/>
      <c r="X64" s="7"/>
      <c r="Y64" s="4"/>
    </row>
    <row r="65" spans="1:28" x14ac:dyDescent="0.15">
      <c r="B65" s="280" t="s">
        <v>290</v>
      </c>
      <c r="U65" s="280"/>
      <c r="V65" s="92" t="s">
        <v>264</v>
      </c>
      <c r="W65" s="92" t="s">
        <v>181</v>
      </c>
      <c r="X65" s="92" t="s">
        <v>265</v>
      </c>
      <c r="Y65" s="279"/>
    </row>
    <row r="66" spans="1:28" x14ac:dyDescent="0.15">
      <c r="B66" s="280"/>
      <c r="D66" s="1" t="s">
        <v>291</v>
      </c>
      <c r="U66" s="280"/>
      <c r="Y66" s="279"/>
    </row>
    <row r="67" spans="1:28" ht="17.25" customHeight="1" x14ac:dyDescent="0.15">
      <c r="B67" s="280"/>
      <c r="C67" s="1" t="s">
        <v>292</v>
      </c>
      <c r="U67" s="280"/>
      <c r="V67" s="12" t="s">
        <v>20</v>
      </c>
      <c r="W67" s="12" t="s">
        <v>181</v>
      </c>
      <c r="X67" s="12" t="s">
        <v>20</v>
      </c>
      <c r="Y67" s="89"/>
    </row>
    <row r="68" spans="1:28" ht="13.5" customHeight="1" x14ac:dyDescent="0.15">
      <c r="B68" s="280"/>
      <c r="U68" s="280"/>
      <c r="V68" s="12"/>
      <c r="W68" s="12"/>
      <c r="X68" s="12"/>
      <c r="Y68" s="252"/>
    </row>
    <row r="69" spans="1:28" ht="17.25" customHeight="1" x14ac:dyDescent="0.15">
      <c r="B69" s="280"/>
      <c r="C69" s="1" t="s">
        <v>293</v>
      </c>
      <c r="U69" s="280"/>
      <c r="V69" s="12" t="s">
        <v>20</v>
      </c>
      <c r="W69" s="12" t="s">
        <v>181</v>
      </c>
      <c r="X69" s="12" t="s">
        <v>20</v>
      </c>
      <c r="Y69" s="89"/>
    </row>
    <row r="70" spans="1:28" ht="13.5" customHeight="1" x14ac:dyDescent="0.15">
      <c r="B70" s="280"/>
      <c r="U70" s="280"/>
      <c r="V70" s="12"/>
      <c r="W70" s="12"/>
      <c r="X70" s="12"/>
      <c r="Y70" s="252"/>
    </row>
    <row r="71" spans="1:28" ht="17.25" customHeight="1" x14ac:dyDescent="0.15">
      <c r="A71" s="2"/>
      <c r="B71" s="280"/>
      <c r="C71" s="1" t="s">
        <v>294</v>
      </c>
      <c r="U71" s="280"/>
      <c r="V71" s="12" t="s">
        <v>20</v>
      </c>
      <c r="W71" s="12" t="s">
        <v>181</v>
      </c>
      <c r="X71" s="12" t="s">
        <v>20</v>
      </c>
      <c r="Y71" s="89"/>
    </row>
    <row r="72" spans="1:28" ht="13.5" customHeight="1" x14ac:dyDescent="0.15">
      <c r="B72" s="280"/>
      <c r="U72" s="280"/>
      <c r="V72" s="2"/>
      <c r="W72" s="2"/>
      <c r="X72" s="2"/>
      <c r="Y72" s="89"/>
    </row>
    <row r="73" spans="1:28" x14ac:dyDescent="0.15">
      <c r="B73" s="280"/>
      <c r="C73" s="1" t="s">
        <v>295</v>
      </c>
      <c r="U73" s="280"/>
      <c r="V73" s="12" t="s">
        <v>20</v>
      </c>
      <c r="W73" s="12" t="s">
        <v>181</v>
      </c>
      <c r="X73" s="12" t="s">
        <v>20</v>
      </c>
      <c r="Y73" s="89"/>
      <c r="Z73"/>
      <c r="AA73"/>
      <c r="AB73"/>
    </row>
    <row r="74" spans="1:28" ht="13.5" customHeight="1" x14ac:dyDescent="0.15">
      <c r="B74" s="280"/>
      <c r="U74" s="280"/>
      <c r="Y74" s="279"/>
      <c r="Z74"/>
      <c r="AA74"/>
      <c r="AB74"/>
    </row>
    <row r="75" spans="1:28" x14ac:dyDescent="0.15">
      <c r="B75" s="280"/>
      <c r="C75" s="1" t="s">
        <v>296</v>
      </c>
      <c r="U75" s="280"/>
      <c r="V75" s="12" t="s">
        <v>20</v>
      </c>
      <c r="W75" s="12" t="s">
        <v>181</v>
      </c>
      <c r="X75" s="12" t="s">
        <v>20</v>
      </c>
      <c r="Y75" s="89"/>
      <c r="Z75"/>
      <c r="AA75"/>
      <c r="AB75"/>
    </row>
    <row r="76" spans="1:28" x14ac:dyDescent="0.15">
      <c r="B76" s="280"/>
      <c r="U76" s="280"/>
      <c r="Y76" s="279"/>
      <c r="Z76"/>
      <c r="AA76"/>
      <c r="AB76"/>
    </row>
    <row r="77" spans="1:28" ht="16.5" customHeight="1" x14ac:dyDescent="0.15">
      <c r="B77" s="280"/>
      <c r="C77" s="1" t="s">
        <v>297</v>
      </c>
      <c r="U77" s="280"/>
      <c r="V77" s="12" t="s">
        <v>20</v>
      </c>
      <c r="W77" s="12" t="s">
        <v>181</v>
      </c>
      <c r="X77" s="12" t="s">
        <v>20</v>
      </c>
      <c r="Y77" s="89"/>
      <c r="Z77"/>
      <c r="AA77"/>
      <c r="AB77"/>
    </row>
    <row r="78" spans="1:28" ht="5.25" customHeight="1" x14ac:dyDescent="0.15">
      <c r="B78" s="281"/>
      <c r="C78" s="8"/>
      <c r="D78" s="8"/>
      <c r="E78" s="8"/>
      <c r="F78" s="8"/>
      <c r="G78" s="8"/>
      <c r="H78" s="8"/>
      <c r="I78" s="8"/>
      <c r="J78" s="8"/>
      <c r="K78" s="8"/>
      <c r="L78" s="8"/>
      <c r="M78" s="8"/>
      <c r="N78" s="8"/>
      <c r="O78" s="8"/>
      <c r="P78" s="8"/>
      <c r="Q78" s="8"/>
      <c r="R78" s="8"/>
      <c r="S78" s="8"/>
      <c r="T78" s="8"/>
      <c r="U78" s="281"/>
      <c r="V78" s="8"/>
      <c r="W78" s="8"/>
      <c r="X78" s="8"/>
      <c r="Y78" s="140"/>
      <c r="Z78"/>
      <c r="AA78"/>
      <c r="AB78"/>
    </row>
    <row r="80" spans="1:28" x14ac:dyDescent="0.15">
      <c r="B80" s="1" t="s">
        <v>298</v>
      </c>
    </row>
    <row r="81" spans="2:28" x14ac:dyDescent="0.15">
      <c r="B81" s="1" t="s">
        <v>299</v>
      </c>
      <c r="K81"/>
      <c r="L81"/>
      <c r="M81"/>
      <c r="N81"/>
      <c r="O81"/>
      <c r="P81"/>
      <c r="Q81"/>
      <c r="R81"/>
      <c r="S81"/>
      <c r="T81"/>
      <c r="U81"/>
      <c r="V81"/>
      <c r="W81"/>
      <c r="X81"/>
      <c r="Y81"/>
      <c r="Z81"/>
      <c r="AA81"/>
      <c r="AB81"/>
    </row>
    <row r="82" spans="2:28" ht="13.5" customHeight="1" x14ac:dyDescent="0.15">
      <c r="B82" s="1" t="s">
        <v>300</v>
      </c>
      <c r="K82"/>
      <c r="L82"/>
      <c r="M82"/>
      <c r="N82"/>
      <c r="O82"/>
      <c r="P82"/>
      <c r="Q82"/>
      <c r="R82"/>
      <c r="S82"/>
      <c r="T82"/>
      <c r="U82"/>
      <c r="V82"/>
      <c r="W82"/>
      <c r="X82"/>
      <c r="Y82"/>
      <c r="Z82"/>
      <c r="AA82"/>
      <c r="AB82"/>
    </row>
    <row r="84" spans="2:28" x14ac:dyDescent="0.15">
      <c r="B84" s="1" t="s">
        <v>241</v>
      </c>
      <c r="C84"/>
      <c r="D84"/>
      <c r="E84"/>
      <c r="F84"/>
      <c r="G84"/>
      <c r="H84"/>
      <c r="I84"/>
      <c r="J84"/>
      <c r="K84"/>
      <c r="L84"/>
      <c r="M84"/>
      <c r="N84"/>
      <c r="O84"/>
      <c r="P84"/>
      <c r="Q84"/>
      <c r="R84"/>
      <c r="S84"/>
      <c r="T84"/>
      <c r="U84"/>
      <c r="V84"/>
      <c r="W84"/>
      <c r="X84"/>
      <c r="Y84"/>
    </row>
    <row r="86" spans="2:28" x14ac:dyDescent="0.15">
      <c r="B86" s="705" t="s">
        <v>301</v>
      </c>
      <c r="C86" s="705"/>
      <c r="D86" s="705"/>
      <c r="E86" s="705"/>
      <c r="F86" s="705"/>
      <c r="G86" s="705"/>
      <c r="H86" s="705"/>
      <c r="I86" s="705"/>
      <c r="J86" s="705"/>
      <c r="K86" s="705"/>
      <c r="L86" s="705"/>
      <c r="M86" s="705"/>
      <c r="N86" s="705"/>
      <c r="O86" s="705"/>
      <c r="P86" s="705"/>
      <c r="Q86" s="705"/>
      <c r="R86" s="705"/>
      <c r="S86" s="705"/>
      <c r="T86" s="705"/>
      <c r="U86" s="705"/>
      <c r="V86" s="705"/>
      <c r="W86" s="705"/>
      <c r="X86" s="705"/>
      <c r="Y86" s="705"/>
    </row>
    <row r="88" spans="2:28" ht="23.25" customHeight="1" x14ac:dyDescent="0.15">
      <c r="B88" s="896" t="s">
        <v>243</v>
      </c>
      <c r="C88" s="896"/>
      <c r="D88" s="896"/>
      <c r="E88" s="896"/>
      <c r="F88" s="896"/>
      <c r="G88" s="891"/>
      <c r="H88" s="892"/>
      <c r="I88" s="892"/>
      <c r="J88" s="892"/>
      <c r="K88" s="892"/>
      <c r="L88" s="892"/>
      <c r="M88" s="892"/>
      <c r="N88" s="892"/>
      <c r="O88" s="892"/>
      <c r="P88" s="892"/>
      <c r="Q88" s="892"/>
      <c r="R88" s="892"/>
      <c r="S88" s="892"/>
      <c r="T88" s="892"/>
      <c r="U88" s="892"/>
      <c r="V88" s="892"/>
      <c r="W88" s="892"/>
      <c r="X88" s="892"/>
      <c r="Y88" s="893"/>
    </row>
    <row r="89" spans="2:28" ht="23.25" customHeight="1" x14ac:dyDescent="0.15">
      <c r="B89" s="896" t="s">
        <v>244</v>
      </c>
      <c r="C89" s="896"/>
      <c r="D89" s="896"/>
      <c r="E89" s="896"/>
      <c r="F89" s="896"/>
      <c r="G89" s="254" t="s">
        <v>20</v>
      </c>
      <c r="H89" s="285" t="s">
        <v>212</v>
      </c>
      <c r="I89" s="285"/>
      <c r="J89" s="285"/>
      <c r="K89" s="285"/>
      <c r="L89" s="12" t="s">
        <v>20</v>
      </c>
      <c r="M89" s="285" t="s">
        <v>213</v>
      </c>
      <c r="N89" s="285"/>
      <c r="O89" s="285"/>
      <c r="P89" s="285"/>
      <c r="Q89" s="12" t="s">
        <v>20</v>
      </c>
      <c r="R89" s="285" t="s">
        <v>214</v>
      </c>
      <c r="S89" s="285"/>
      <c r="T89" s="285"/>
      <c r="U89" s="285"/>
      <c r="V89" s="285"/>
      <c r="W89" s="10"/>
      <c r="X89" s="10"/>
      <c r="Y89" s="11"/>
    </row>
    <row r="90" spans="2:28" ht="20.100000000000001" customHeight="1" x14ac:dyDescent="0.15">
      <c r="B90" s="838" t="s">
        <v>245</v>
      </c>
      <c r="C90" s="839"/>
      <c r="D90" s="839"/>
      <c r="E90" s="839"/>
      <c r="F90" s="840"/>
      <c r="G90" s="257" t="s">
        <v>20</v>
      </c>
      <c r="H90" s="7" t="s">
        <v>246</v>
      </c>
      <c r="I90" s="260"/>
      <c r="J90" s="260"/>
      <c r="K90" s="260"/>
      <c r="L90" s="260"/>
      <c r="M90" s="260"/>
      <c r="N90" s="260"/>
      <c r="O90" s="260"/>
      <c r="P90" s="260"/>
      <c r="Q90" s="260"/>
      <c r="R90" s="260"/>
      <c r="S90" s="260"/>
      <c r="T90" s="260"/>
      <c r="U90" s="260"/>
      <c r="V90" s="260"/>
      <c r="W90" s="260"/>
      <c r="X90" s="260"/>
      <c r="Y90" s="261"/>
    </row>
    <row r="91" spans="2:28" ht="20.100000000000001" customHeight="1" x14ac:dyDescent="0.15">
      <c r="B91" s="900"/>
      <c r="C91" s="705"/>
      <c r="D91" s="705"/>
      <c r="E91" s="705"/>
      <c r="F91" s="901"/>
      <c r="G91" s="12" t="s">
        <v>20</v>
      </c>
      <c r="H91" s="1" t="s">
        <v>247</v>
      </c>
      <c r="I91" s="21"/>
      <c r="J91" s="21"/>
      <c r="K91" s="21"/>
      <c r="L91" s="21"/>
      <c r="M91" s="21"/>
      <c r="N91" s="21"/>
      <c r="O91" s="21"/>
      <c r="P91" s="21"/>
      <c r="Q91" s="21"/>
      <c r="R91" s="21"/>
      <c r="S91" s="21"/>
      <c r="T91" s="21"/>
      <c r="U91" s="21"/>
      <c r="V91" s="21"/>
      <c r="W91" s="21"/>
      <c r="X91" s="21"/>
      <c r="Y91" s="264"/>
    </row>
    <row r="92" spans="2:28" ht="20.100000000000001" customHeight="1" x14ac:dyDescent="0.15">
      <c r="B92" s="897"/>
      <c r="C92" s="898"/>
      <c r="D92" s="898"/>
      <c r="E92" s="898"/>
      <c r="F92" s="899"/>
      <c r="G92" s="139" t="s">
        <v>20</v>
      </c>
      <c r="H92" s="8" t="s">
        <v>248</v>
      </c>
      <c r="I92" s="262"/>
      <c r="J92" s="262"/>
      <c r="K92" s="262"/>
      <c r="L92" s="262"/>
      <c r="M92" s="262"/>
      <c r="N92" s="262"/>
      <c r="O92" s="262"/>
      <c r="P92" s="262"/>
      <c r="Q92" s="262"/>
      <c r="R92" s="262"/>
      <c r="S92" s="262"/>
      <c r="T92" s="262"/>
      <c r="U92" s="262"/>
      <c r="V92" s="262"/>
      <c r="W92" s="262"/>
      <c r="X92" s="262"/>
      <c r="Y92" s="263"/>
    </row>
    <row r="94" spans="2:28" x14ac:dyDescent="0.15">
      <c r="B94" s="6"/>
      <c r="C94" s="7"/>
      <c r="D94" s="7"/>
      <c r="E94" s="7"/>
      <c r="F94" s="7"/>
      <c r="G94" s="7"/>
      <c r="H94" s="7"/>
      <c r="I94" s="7"/>
      <c r="J94" s="7"/>
      <c r="K94" s="7"/>
      <c r="L94" s="7"/>
      <c r="M94" s="7"/>
      <c r="N94" s="7"/>
      <c r="O94" s="7"/>
      <c r="P94" s="7"/>
      <c r="Q94" s="7"/>
      <c r="R94" s="7"/>
      <c r="S94" s="7"/>
      <c r="T94" s="4"/>
      <c r="U94" s="7"/>
      <c r="V94" s="7"/>
      <c r="W94" s="7"/>
      <c r="X94" s="7"/>
      <c r="Y94" s="4"/>
      <c r="Z94"/>
      <c r="AA94"/>
      <c r="AB94"/>
    </row>
    <row r="95" spans="2:28" x14ac:dyDescent="0.15">
      <c r="B95" s="280" t="s">
        <v>302</v>
      </c>
      <c r="T95" s="279"/>
      <c r="V95" s="92" t="s">
        <v>264</v>
      </c>
      <c r="W95" s="92" t="s">
        <v>181</v>
      </c>
      <c r="X95" s="92" t="s">
        <v>265</v>
      </c>
      <c r="Y95" s="279"/>
      <c r="Z95"/>
      <c r="AA95"/>
      <c r="AB95"/>
    </row>
    <row r="96" spans="2:28" x14ac:dyDescent="0.15">
      <c r="B96" s="280"/>
      <c r="T96" s="279"/>
      <c r="Y96" s="279"/>
      <c r="Z96"/>
      <c r="AA96"/>
      <c r="AB96"/>
    </row>
    <row r="97" spans="2:28" ht="17.25" customHeight="1" x14ac:dyDescent="0.15">
      <c r="B97" s="280"/>
      <c r="C97" s="1" t="s">
        <v>303</v>
      </c>
      <c r="T97" s="279"/>
      <c r="V97" s="12" t="s">
        <v>20</v>
      </c>
      <c r="W97" s="12" t="s">
        <v>181</v>
      </c>
      <c r="X97" s="12" t="s">
        <v>20</v>
      </c>
      <c r="Y97" s="89"/>
    </row>
    <row r="98" spans="2:28" x14ac:dyDescent="0.15">
      <c r="B98" s="280"/>
      <c r="T98" s="279"/>
      <c r="V98" s="12"/>
      <c r="W98" s="12"/>
      <c r="X98" s="12"/>
      <c r="Y98" s="252"/>
    </row>
    <row r="99" spans="2:28" ht="17.25" customHeight="1" x14ac:dyDescent="0.15">
      <c r="B99" s="280"/>
      <c r="C99" s="1" t="s">
        <v>304</v>
      </c>
      <c r="T99" s="279"/>
      <c r="V99" s="12" t="s">
        <v>20</v>
      </c>
      <c r="W99" s="12" t="s">
        <v>181</v>
      </c>
      <c r="X99" s="12" t="s">
        <v>20</v>
      </c>
      <c r="Y99" s="89"/>
    </row>
    <row r="100" spans="2:28" x14ac:dyDescent="0.15">
      <c r="B100" s="280"/>
      <c r="T100" s="279"/>
      <c r="V100" s="12"/>
      <c r="W100" s="12"/>
      <c r="X100" s="12"/>
      <c r="Y100" s="252"/>
    </row>
    <row r="101" spans="2:28" ht="17.25" customHeight="1" x14ac:dyDescent="0.15">
      <c r="B101" s="280"/>
      <c r="C101" s="1" t="s">
        <v>305</v>
      </c>
      <c r="T101" s="279"/>
      <c r="V101" s="12" t="s">
        <v>20</v>
      </c>
      <c r="W101" s="12" t="s">
        <v>181</v>
      </c>
      <c r="X101" s="12" t="s">
        <v>20</v>
      </c>
      <c r="Y101" s="89"/>
    </row>
    <row r="102" spans="2:28" ht="7.5" customHeight="1" x14ac:dyDescent="0.15">
      <c r="B102" s="280"/>
      <c r="T102" s="279"/>
      <c r="V102" s="2"/>
      <c r="W102" s="2"/>
      <c r="X102" s="2"/>
      <c r="Y102" s="89"/>
    </row>
    <row r="103" spans="2:28" x14ac:dyDescent="0.15">
      <c r="B103" s="280"/>
      <c r="C103" s="1" t="s">
        <v>306</v>
      </c>
      <c r="T103" s="279"/>
      <c r="V103" s="2"/>
      <c r="W103" s="2"/>
      <c r="X103" s="2"/>
      <c r="Y103" s="89"/>
    </row>
    <row r="104" spans="2:28" x14ac:dyDescent="0.15">
      <c r="B104" s="281"/>
      <c r="C104" s="8"/>
      <c r="D104" s="8"/>
      <c r="E104" s="8"/>
      <c r="F104" s="8"/>
      <c r="G104" s="8"/>
      <c r="H104" s="8"/>
      <c r="I104" s="8"/>
      <c r="J104" s="8"/>
      <c r="K104" s="8"/>
      <c r="L104" s="8"/>
      <c r="M104" s="8"/>
      <c r="N104" s="8"/>
      <c r="O104" s="8"/>
      <c r="P104" s="8"/>
      <c r="Q104" s="8"/>
      <c r="R104" s="8"/>
      <c r="S104" s="8"/>
      <c r="T104" s="140"/>
      <c r="U104" s="8"/>
      <c r="V104" s="8"/>
      <c r="W104" s="8"/>
      <c r="X104" s="8"/>
      <c r="Y104" s="140"/>
    </row>
    <row r="106" spans="2:28" x14ac:dyDescent="0.15">
      <c r="B106" s="6"/>
      <c r="C106" s="7"/>
      <c r="D106" s="7"/>
      <c r="E106" s="7"/>
      <c r="F106" s="7"/>
      <c r="G106" s="7"/>
      <c r="H106" s="7"/>
      <c r="I106" s="7"/>
      <c r="J106" s="7"/>
      <c r="K106" s="7"/>
      <c r="L106" s="7"/>
      <c r="M106" s="7"/>
      <c r="N106" s="7"/>
      <c r="O106" s="7"/>
      <c r="P106" s="7"/>
      <c r="Q106" s="7"/>
      <c r="R106" s="7"/>
      <c r="S106" s="7"/>
      <c r="T106" s="4"/>
      <c r="U106" s="7"/>
      <c r="V106" s="7"/>
      <c r="W106" s="7"/>
      <c r="X106" s="7"/>
      <c r="Y106" s="4"/>
      <c r="Z106"/>
      <c r="AA106"/>
      <c r="AB106"/>
    </row>
    <row r="107" spans="2:28" x14ac:dyDescent="0.15">
      <c r="B107" s="280" t="s">
        <v>307</v>
      </c>
      <c r="T107" s="279"/>
      <c r="V107" s="92" t="s">
        <v>264</v>
      </c>
      <c r="W107" s="92" t="s">
        <v>181</v>
      </c>
      <c r="X107" s="92" t="s">
        <v>265</v>
      </c>
      <c r="Y107" s="279"/>
      <c r="Z107"/>
      <c r="AA107"/>
      <c r="AB107"/>
    </row>
    <row r="108" spans="2:28" x14ac:dyDescent="0.15">
      <c r="B108" s="280"/>
      <c r="T108" s="279"/>
      <c r="Y108" s="279"/>
      <c r="Z108"/>
      <c r="AA108"/>
      <c r="AB108"/>
    </row>
    <row r="109" spans="2:28" ht="17.25" customHeight="1" x14ac:dyDescent="0.15">
      <c r="B109" s="280"/>
      <c r="C109" s="1" t="s">
        <v>303</v>
      </c>
      <c r="T109" s="279"/>
      <c r="V109" s="12" t="s">
        <v>20</v>
      </c>
      <c r="W109" s="12" t="s">
        <v>181</v>
      </c>
      <c r="X109" s="12" t="s">
        <v>20</v>
      </c>
      <c r="Y109" s="89"/>
    </row>
    <row r="110" spans="2:28" x14ac:dyDescent="0.15">
      <c r="B110" s="280"/>
      <c r="T110" s="279"/>
      <c r="V110" s="12"/>
      <c r="W110" s="12"/>
      <c r="X110" s="12"/>
      <c r="Y110" s="252"/>
    </row>
    <row r="111" spans="2:28" ht="13.5" customHeight="1" x14ac:dyDescent="0.15">
      <c r="B111" s="280"/>
      <c r="C111" s="1" t="s">
        <v>308</v>
      </c>
      <c r="T111" s="279"/>
      <c r="V111" s="12" t="s">
        <v>20</v>
      </c>
      <c r="W111" s="12" t="s">
        <v>181</v>
      </c>
      <c r="X111" s="12" t="s">
        <v>20</v>
      </c>
      <c r="Y111" s="89"/>
    </row>
    <row r="112" spans="2:28" ht="7.5" customHeight="1" x14ac:dyDescent="0.15">
      <c r="B112" s="280"/>
      <c r="T112" s="279"/>
      <c r="V112" s="2"/>
      <c r="W112" s="2"/>
      <c r="X112" s="2"/>
      <c r="Y112" s="89"/>
    </row>
    <row r="113" spans="2:28" ht="17.25" customHeight="1" x14ac:dyDescent="0.15">
      <c r="B113" s="280"/>
      <c r="C113" s="1" t="s">
        <v>309</v>
      </c>
      <c r="T113" s="279"/>
      <c r="V113" s="2"/>
      <c r="W113" s="2"/>
      <c r="X113" s="2"/>
      <c r="Y113" s="89"/>
    </row>
    <row r="114" spans="2:28" x14ac:dyDescent="0.15">
      <c r="B114" s="281"/>
      <c r="C114" s="8"/>
      <c r="D114" s="8"/>
      <c r="E114" s="8"/>
      <c r="F114" s="8"/>
      <c r="G114" s="8"/>
      <c r="H114" s="8"/>
      <c r="I114" s="8"/>
      <c r="J114" s="8"/>
      <c r="K114" s="8"/>
      <c r="L114" s="8"/>
      <c r="M114" s="8"/>
      <c r="N114" s="8"/>
      <c r="O114" s="8"/>
      <c r="P114" s="8"/>
      <c r="Q114" s="8"/>
      <c r="R114" s="8"/>
      <c r="S114" s="8"/>
      <c r="T114" s="140"/>
      <c r="U114" s="8"/>
      <c r="V114" s="8"/>
      <c r="W114" s="8"/>
      <c r="X114" s="8"/>
      <c r="Y114" s="140"/>
    </row>
    <row r="117" spans="2:28" x14ac:dyDescent="0.15">
      <c r="K117"/>
      <c r="L117"/>
      <c r="M117"/>
      <c r="N117"/>
      <c r="O117"/>
      <c r="P117"/>
      <c r="Q117"/>
      <c r="R117"/>
      <c r="S117"/>
      <c r="T117"/>
      <c r="U117"/>
      <c r="V117"/>
      <c r="W117"/>
      <c r="X117"/>
      <c r="Y117"/>
      <c r="Z117"/>
      <c r="AA117"/>
      <c r="AB117"/>
    </row>
    <row r="122" spans="2:28" x14ac:dyDescent="0.15">
      <c r="C122" s="8"/>
      <c r="D122" s="8"/>
      <c r="E122" s="8"/>
      <c r="F122" s="8"/>
      <c r="G122" s="8"/>
    </row>
    <row r="123" spans="2:28" x14ac:dyDescent="0.15">
      <c r="C123" s="7"/>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3"/>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rintOptions horizontalCentered="1"/>
  <pageMargins left="0.70866141732283472" right="0.70866141732283472" top="0.74803149606299213" bottom="0.74803149606299213" header="0.31496062992125984" footer="0.31496062992125984"/>
  <pageSetup paperSize="9" scale="59" fitToWidth="0" fitToHeight="0" orientation="portrait" r:id="rId1"/>
  <rowBreaks count="1" manualBreakCount="1">
    <brk id="83"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view="pageBreakPreview" zoomScaleNormal="100" zoomScaleSheetLayoutView="100" workbookViewId="0"/>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310</v>
      </c>
      <c r="C2"/>
      <c r="D2"/>
      <c r="E2"/>
      <c r="F2"/>
      <c r="G2"/>
      <c r="H2"/>
      <c r="I2"/>
      <c r="J2"/>
      <c r="K2"/>
      <c r="L2"/>
      <c r="M2"/>
      <c r="N2"/>
      <c r="O2"/>
      <c r="P2"/>
      <c r="Q2"/>
      <c r="R2"/>
      <c r="S2"/>
      <c r="T2"/>
      <c r="U2"/>
      <c r="V2"/>
      <c r="W2"/>
      <c r="X2"/>
      <c r="Y2"/>
    </row>
    <row r="4" spans="2:25" x14ac:dyDescent="0.15">
      <c r="B4" s="705" t="s">
        <v>311</v>
      </c>
      <c r="C4" s="705"/>
      <c r="D4" s="705"/>
      <c r="E4" s="705"/>
      <c r="F4" s="705"/>
      <c r="G4" s="705"/>
      <c r="H4" s="705"/>
      <c r="I4" s="705"/>
      <c r="J4" s="705"/>
      <c r="K4" s="705"/>
      <c r="L4" s="705"/>
      <c r="M4" s="705"/>
      <c r="N4" s="705"/>
      <c r="O4" s="705"/>
      <c r="P4" s="705"/>
      <c r="Q4" s="705"/>
      <c r="R4" s="705"/>
      <c r="S4" s="705"/>
      <c r="T4" s="705"/>
      <c r="U4" s="705"/>
      <c r="V4" s="705"/>
      <c r="W4" s="705"/>
      <c r="X4" s="705"/>
      <c r="Y4" s="705"/>
    </row>
    <row r="6" spans="2:25" ht="23.25" customHeight="1" x14ac:dyDescent="0.15">
      <c r="B6" s="896" t="s">
        <v>243</v>
      </c>
      <c r="C6" s="896"/>
      <c r="D6" s="896"/>
      <c r="E6" s="896"/>
      <c r="F6" s="896"/>
      <c r="G6" s="891"/>
      <c r="H6" s="892"/>
      <c r="I6" s="892"/>
      <c r="J6" s="892"/>
      <c r="K6" s="892"/>
      <c r="L6" s="892"/>
      <c r="M6" s="892"/>
      <c r="N6" s="892"/>
      <c r="O6" s="892"/>
      <c r="P6" s="892"/>
      <c r="Q6" s="892"/>
      <c r="R6" s="892"/>
      <c r="S6" s="892"/>
      <c r="T6" s="892"/>
      <c r="U6" s="892"/>
      <c r="V6" s="892"/>
      <c r="W6" s="892"/>
      <c r="X6" s="892"/>
      <c r="Y6" s="893"/>
    </row>
    <row r="7" spans="2:25" ht="23.25" customHeight="1" x14ac:dyDescent="0.15">
      <c r="B7" s="896" t="s">
        <v>244</v>
      </c>
      <c r="C7" s="896"/>
      <c r="D7" s="896"/>
      <c r="E7" s="896"/>
      <c r="F7" s="896"/>
      <c r="G7" s="254" t="s">
        <v>20</v>
      </c>
      <c r="H7" s="285" t="s">
        <v>212</v>
      </c>
      <c r="I7" s="285"/>
      <c r="J7" s="285"/>
      <c r="K7" s="285"/>
      <c r="L7" s="12" t="s">
        <v>20</v>
      </c>
      <c r="M7" s="285" t="s">
        <v>213</v>
      </c>
      <c r="N7" s="285"/>
      <c r="O7" s="285"/>
      <c r="P7" s="285"/>
      <c r="Q7" s="12" t="s">
        <v>20</v>
      </c>
      <c r="R7" s="285" t="s">
        <v>214</v>
      </c>
      <c r="S7" s="285"/>
      <c r="T7" s="285"/>
      <c r="U7" s="285"/>
      <c r="V7" s="285"/>
      <c r="W7" s="10"/>
      <c r="X7" s="10"/>
      <c r="Y7" s="11"/>
    </row>
    <row r="8" spans="2:25" ht="20.100000000000001" customHeight="1" x14ac:dyDescent="0.15">
      <c r="B8" s="838" t="s">
        <v>245</v>
      </c>
      <c r="C8" s="839"/>
      <c r="D8" s="839"/>
      <c r="E8" s="839"/>
      <c r="F8" s="840"/>
      <c r="G8" s="12" t="s">
        <v>20</v>
      </c>
      <c r="H8" s="7" t="s">
        <v>246</v>
      </c>
      <c r="I8" s="260"/>
      <c r="J8" s="260"/>
      <c r="K8" s="260"/>
      <c r="L8" s="260"/>
      <c r="M8" s="260"/>
      <c r="N8" s="260"/>
      <c r="O8" s="260"/>
      <c r="P8" s="260"/>
      <c r="Q8" s="260"/>
      <c r="R8" s="260"/>
      <c r="S8" s="260"/>
      <c r="T8" s="260"/>
      <c r="U8" s="260"/>
      <c r="V8" s="260"/>
      <c r="W8" s="260"/>
      <c r="X8" s="260"/>
      <c r="Y8" s="261"/>
    </row>
    <row r="9" spans="2:25" ht="20.100000000000001" customHeight="1" x14ac:dyDescent="0.15">
      <c r="B9" s="900"/>
      <c r="C9" s="705"/>
      <c r="D9" s="705"/>
      <c r="E9" s="705"/>
      <c r="F9" s="901"/>
      <c r="G9" s="12" t="s">
        <v>20</v>
      </c>
      <c r="H9" s="1" t="s">
        <v>247</v>
      </c>
      <c r="I9" s="21"/>
      <c r="J9" s="21"/>
      <c r="K9" s="21"/>
      <c r="L9" s="21"/>
      <c r="M9" s="21"/>
      <c r="N9" s="21"/>
      <c r="O9" s="21"/>
      <c r="P9" s="21"/>
      <c r="Q9" s="21"/>
      <c r="R9" s="21"/>
      <c r="S9" s="21"/>
      <c r="T9" s="21"/>
      <c r="U9" s="21"/>
      <c r="V9" s="21"/>
      <c r="W9" s="21"/>
      <c r="X9" s="21"/>
      <c r="Y9" s="264"/>
    </row>
    <row r="10" spans="2:25" ht="20.100000000000001" customHeight="1" x14ac:dyDescent="0.15">
      <c r="B10" s="897"/>
      <c r="C10" s="898"/>
      <c r="D10" s="898"/>
      <c r="E10" s="898"/>
      <c r="F10" s="899"/>
      <c r="G10" s="138" t="s">
        <v>20</v>
      </c>
      <c r="H10" s="8" t="s">
        <v>312</v>
      </c>
      <c r="I10" s="262"/>
      <c r="J10" s="262"/>
      <c r="K10" s="262"/>
      <c r="L10" s="262"/>
      <c r="M10" s="262"/>
      <c r="N10" s="262"/>
      <c r="O10" s="262"/>
      <c r="P10" s="262"/>
      <c r="Q10" s="262"/>
      <c r="R10" s="262"/>
      <c r="S10" s="262"/>
      <c r="T10" s="262"/>
      <c r="U10" s="262"/>
      <c r="V10" s="262"/>
      <c r="W10" s="262"/>
      <c r="X10" s="262"/>
      <c r="Y10" s="263"/>
    </row>
    <row r="11" spans="2:25" ht="20.100000000000001" customHeight="1" x14ac:dyDescent="0.15">
      <c r="B11" s="838" t="s">
        <v>313</v>
      </c>
      <c r="C11" s="839"/>
      <c r="D11" s="839"/>
      <c r="E11" s="839"/>
      <c r="F11" s="840"/>
      <c r="G11" s="12" t="s">
        <v>20</v>
      </c>
      <c r="H11" s="7" t="s">
        <v>314</v>
      </c>
      <c r="I11" s="260"/>
      <c r="J11" s="260"/>
      <c r="K11" s="260"/>
      <c r="L11" s="260"/>
      <c r="M11" s="260"/>
      <c r="N11" s="260"/>
      <c r="O11" s="260"/>
      <c r="P11" s="260"/>
      <c r="Q11" s="260"/>
      <c r="R11" s="260"/>
      <c r="S11" s="260"/>
      <c r="T11" s="260"/>
      <c r="U11" s="260"/>
      <c r="V11" s="260"/>
      <c r="W11" s="260"/>
      <c r="X11" s="260"/>
      <c r="Y11" s="261"/>
    </row>
    <row r="12" spans="2:25" ht="20.100000000000001" customHeight="1" x14ac:dyDescent="0.15">
      <c r="B12" s="900"/>
      <c r="C12" s="705"/>
      <c r="D12" s="705"/>
      <c r="E12" s="705"/>
      <c r="F12" s="901"/>
      <c r="G12" s="12" t="s">
        <v>20</v>
      </c>
      <c r="H12" s="1" t="s">
        <v>315</v>
      </c>
      <c r="I12" s="21"/>
      <c r="J12" s="21"/>
      <c r="K12" s="21"/>
      <c r="L12" s="21"/>
      <c r="M12" s="21"/>
      <c r="N12" s="21"/>
      <c r="O12" s="21"/>
      <c r="P12" s="21"/>
      <c r="Q12" s="21"/>
      <c r="R12" s="21"/>
      <c r="S12" s="21"/>
      <c r="T12" s="21"/>
      <c r="U12" s="21"/>
      <c r="V12" s="21"/>
      <c r="W12" s="21"/>
      <c r="X12" s="21"/>
      <c r="Y12" s="264"/>
    </row>
    <row r="13" spans="2:25" ht="20.100000000000001" customHeight="1" x14ac:dyDescent="0.15">
      <c r="B13" s="900"/>
      <c r="C13" s="705"/>
      <c r="D13" s="705"/>
      <c r="E13" s="705"/>
      <c r="F13" s="901"/>
      <c r="G13" s="12" t="s">
        <v>20</v>
      </c>
      <c r="H13" s="1" t="s">
        <v>316</v>
      </c>
      <c r="I13" s="21"/>
      <c r="J13" s="21"/>
      <c r="K13" s="21"/>
      <c r="L13" s="21"/>
      <c r="M13" s="21"/>
      <c r="N13" s="21"/>
      <c r="O13" s="21"/>
      <c r="P13" s="21"/>
      <c r="Q13" s="21"/>
      <c r="R13" s="21"/>
      <c r="S13" s="21"/>
      <c r="T13" s="21"/>
      <c r="U13" s="21"/>
      <c r="V13" s="21"/>
      <c r="W13" s="21"/>
      <c r="X13" s="21"/>
      <c r="Y13" s="264"/>
    </row>
    <row r="14" spans="2:25" ht="20.100000000000001" customHeight="1" x14ac:dyDescent="0.15">
      <c r="B14" s="897"/>
      <c r="C14" s="898"/>
      <c r="D14" s="898"/>
      <c r="E14" s="898"/>
      <c r="F14" s="899"/>
      <c r="G14" s="138" t="s">
        <v>20</v>
      </c>
      <c r="H14" s="8" t="s">
        <v>317</v>
      </c>
      <c r="I14" s="262"/>
      <c r="J14" s="262"/>
      <c r="K14" s="262"/>
      <c r="L14" s="262"/>
      <c r="M14" s="262"/>
      <c r="N14" s="262"/>
      <c r="O14" s="262"/>
      <c r="P14" s="262"/>
      <c r="Q14" s="262"/>
      <c r="R14" s="262"/>
      <c r="S14" s="262"/>
      <c r="T14" s="262"/>
      <c r="U14" s="262"/>
      <c r="V14" s="262"/>
      <c r="W14" s="262"/>
      <c r="X14" s="262"/>
      <c r="Y14" s="263"/>
    </row>
    <row r="16" spans="2:25" x14ac:dyDescent="0.15">
      <c r="B16" s="6"/>
      <c r="C16" s="7"/>
      <c r="D16" s="7"/>
      <c r="E16" s="7"/>
      <c r="F16" s="7"/>
      <c r="G16" s="7"/>
      <c r="H16" s="7"/>
      <c r="I16" s="7"/>
      <c r="J16" s="7"/>
      <c r="K16" s="7"/>
      <c r="L16" s="7"/>
      <c r="M16" s="7"/>
      <c r="N16" s="7"/>
      <c r="O16" s="7"/>
      <c r="P16" s="7"/>
      <c r="Q16" s="7"/>
      <c r="R16" s="7"/>
      <c r="S16" s="7"/>
      <c r="T16" s="7"/>
      <c r="U16" s="7"/>
      <c r="V16" s="7"/>
      <c r="W16" s="7"/>
      <c r="X16" s="7"/>
      <c r="Y16" s="4"/>
    </row>
    <row r="17" spans="2:28" x14ac:dyDescent="0.15">
      <c r="B17" s="280" t="s">
        <v>318</v>
      </c>
      <c r="Y17" s="279"/>
    </row>
    <row r="18" spans="2:28" x14ac:dyDescent="0.15">
      <c r="B18" s="280"/>
      <c r="Y18" s="279"/>
    </row>
    <row r="19" spans="2:28" x14ac:dyDescent="0.15">
      <c r="B19" s="280"/>
      <c r="C19" s="1" t="s">
        <v>319</v>
      </c>
      <c r="K19" s="705"/>
      <c r="L19" s="705"/>
      <c r="Y19" s="279"/>
    </row>
    <row r="20" spans="2:28" ht="6.75" customHeight="1" x14ac:dyDescent="0.15">
      <c r="B20" s="280"/>
      <c r="Y20" s="279"/>
    </row>
    <row r="21" spans="2:28" ht="17.25" customHeight="1" x14ac:dyDescent="0.15">
      <c r="B21" s="280"/>
      <c r="D21" s="710" t="s">
        <v>320</v>
      </c>
      <c r="E21" s="711"/>
      <c r="F21" s="711"/>
      <c r="G21" s="711"/>
      <c r="H21" s="711"/>
      <c r="I21" s="711"/>
      <c r="J21" s="711"/>
      <c r="K21" s="711"/>
      <c r="L21" s="711"/>
      <c r="M21" s="712"/>
      <c r="N21" s="710" t="s">
        <v>320</v>
      </c>
      <c r="O21" s="711"/>
      <c r="P21" s="711"/>
      <c r="Q21" s="711"/>
      <c r="R21" s="711"/>
      <c r="S21" s="711"/>
      <c r="T21" s="711"/>
      <c r="U21" s="711"/>
      <c r="V21" s="711"/>
      <c r="W21" s="711"/>
      <c r="X21" s="712"/>
      <c r="Y21" s="279"/>
    </row>
    <row r="22" spans="2:28" ht="26.25" customHeight="1" x14ac:dyDescent="0.15">
      <c r="B22" s="280"/>
      <c r="D22" s="710"/>
      <c r="E22" s="711"/>
      <c r="F22" s="711"/>
      <c r="G22" s="711"/>
      <c r="H22" s="711"/>
      <c r="I22" s="711"/>
      <c r="J22" s="711"/>
      <c r="K22" s="711"/>
      <c r="L22" s="711"/>
      <c r="M22" s="712"/>
      <c r="N22" s="710"/>
      <c r="O22" s="711"/>
      <c r="P22" s="711"/>
      <c r="Q22" s="711"/>
      <c r="R22" s="711"/>
      <c r="S22" s="711"/>
      <c r="T22" s="711"/>
      <c r="U22" s="711"/>
      <c r="V22" s="711"/>
      <c r="W22" s="711"/>
      <c r="X22" s="712"/>
      <c r="Y22" s="279"/>
    </row>
    <row r="23" spans="2:28" x14ac:dyDescent="0.15">
      <c r="B23" s="280"/>
      <c r="M23" s="12"/>
      <c r="R23" s="12"/>
      <c r="X23" s="12"/>
      <c r="Y23" s="279"/>
      <c r="Z23"/>
      <c r="AA23"/>
      <c r="AB23"/>
    </row>
    <row r="24" spans="2:28" x14ac:dyDescent="0.15">
      <c r="B24" s="280"/>
      <c r="C24" s="1" t="s">
        <v>321</v>
      </c>
      <c r="K24" s="705"/>
      <c r="L24" s="705"/>
      <c r="Y24" s="279"/>
    </row>
    <row r="25" spans="2:28" ht="6.75" customHeight="1" x14ac:dyDescent="0.15">
      <c r="B25" s="280"/>
      <c r="Y25" s="279"/>
    </row>
    <row r="26" spans="2:28" ht="17.25" customHeight="1" x14ac:dyDescent="0.15">
      <c r="B26" s="280"/>
      <c r="D26" s="710" t="s">
        <v>320</v>
      </c>
      <c r="E26" s="711"/>
      <c r="F26" s="711"/>
      <c r="G26" s="711"/>
      <c r="H26" s="711"/>
      <c r="I26" s="711"/>
      <c r="J26" s="711"/>
      <c r="K26" s="711"/>
      <c r="L26" s="711"/>
      <c r="M26" s="712"/>
      <c r="N26" s="710" t="s">
        <v>320</v>
      </c>
      <c r="O26" s="711"/>
      <c r="P26" s="711"/>
      <c r="Q26" s="711"/>
      <c r="R26" s="711"/>
      <c r="S26" s="711"/>
      <c r="T26" s="711"/>
      <c r="U26" s="711"/>
      <c r="V26" s="711"/>
      <c r="W26" s="711"/>
      <c r="X26" s="712"/>
      <c r="Y26" s="279"/>
    </row>
    <row r="27" spans="2:28" ht="26.25" customHeight="1" x14ac:dyDescent="0.15">
      <c r="B27" s="280"/>
      <c r="D27" s="710"/>
      <c r="E27" s="711"/>
      <c r="F27" s="711"/>
      <c r="G27" s="711"/>
      <c r="H27" s="711"/>
      <c r="I27" s="711"/>
      <c r="J27" s="711"/>
      <c r="K27" s="711"/>
      <c r="L27" s="711"/>
      <c r="M27" s="712"/>
      <c r="N27" s="710"/>
      <c r="O27" s="711"/>
      <c r="P27" s="711"/>
      <c r="Q27" s="711"/>
      <c r="R27" s="711"/>
      <c r="S27" s="711"/>
      <c r="T27" s="711"/>
      <c r="U27" s="711"/>
      <c r="V27" s="711"/>
      <c r="W27" s="711"/>
      <c r="X27" s="712"/>
      <c r="Y27" s="279"/>
    </row>
    <row r="28" spans="2:28" x14ac:dyDescent="0.15">
      <c r="B28" s="280"/>
      <c r="Y28" s="279"/>
      <c r="Z28"/>
      <c r="AA28"/>
      <c r="AB28"/>
    </row>
    <row r="29" spans="2:28" x14ac:dyDescent="0.15">
      <c r="B29" s="280"/>
      <c r="C29" s="1" t="s">
        <v>322</v>
      </c>
      <c r="K29" s="2"/>
      <c r="L29" s="2"/>
      <c r="Y29" s="279"/>
    </row>
    <row r="30" spans="2:28" ht="6.75" customHeight="1" x14ac:dyDescent="0.15">
      <c r="B30" s="280"/>
      <c r="Y30" s="279"/>
    </row>
    <row r="31" spans="2:28" ht="17.25" customHeight="1" x14ac:dyDescent="0.15">
      <c r="B31" s="280"/>
      <c r="D31" s="710" t="s">
        <v>320</v>
      </c>
      <c r="E31" s="711"/>
      <c r="F31" s="711"/>
      <c r="G31" s="711"/>
      <c r="H31" s="711"/>
      <c r="I31" s="711"/>
      <c r="J31" s="711"/>
      <c r="K31" s="711"/>
      <c r="L31" s="711"/>
      <c r="M31" s="712"/>
      <c r="N31" s="710" t="s">
        <v>320</v>
      </c>
      <c r="O31" s="711"/>
      <c r="P31" s="711"/>
      <c r="Q31" s="711"/>
      <c r="R31" s="711"/>
      <c r="S31" s="711"/>
      <c r="T31" s="711"/>
      <c r="U31" s="711"/>
      <c r="V31" s="711"/>
      <c r="W31" s="711"/>
      <c r="X31" s="712"/>
      <c r="Y31" s="279"/>
    </row>
    <row r="32" spans="2:28" ht="26.25" customHeight="1" x14ac:dyDescent="0.15">
      <c r="B32" s="280"/>
      <c r="D32" s="710"/>
      <c r="E32" s="711"/>
      <c r="F32" s="711"/>
      <c r="G32" s="711"/>
      <c r="H32" s="711"/>
      <c r="I32" s="711"/>
      <c r="J32" s="711"/>
      <c r="K32" s="711"/>
      <c r="L32" s="711"/>
      <c r="M32" s="712"/>
      <c r="N32" s="710"/>
      <c r="O32" s="711"/>
      <c r="P32" s="711"/>
      <c r="Q32" s="711"/>
      <c r="R32" s="711"/>
      <c r="S32" s="711"/>
      <c r="T32" s="711"/>
      <c r="U32" s="711"/>
      <c r="V32" s="711"/>
      <c r="W32" s="711"/>
      <c r="X32" s="712"/>
      <c r="Y32" s="279"/>
    </row>
    <row r="33" spans="1:28" ht="7.5" customHeight="1" x14ac:dyDescent="0.15">
      <c r="B33" s="280"/>
      <c r="Y33" s="279"/>
      <c r="Z33"/>
      <c r="AA33"/>
      <c r="AB33"/>
    </row>
    <row r="34" spans="1:28" x14ac:dyDescent="0.15">
      <c r="B34" s="280"/>
      <c r="C34" s="1" t="s">
        <v>323</v>
      </c>
      <c r="K34" s="705"/>
      <c r="L34" s="705"/>
      <c r="Y34" s="279"/>
    </row>
    <row r="35" spans="1:28" ht="6.75" customHeight="1" x14ac:dyDescent="0.15">
      <c r="B35" s="280"/>
      <c r="Y35" s="279"/>
    </row>
    <row r="36" spans="1:28" ht="17.25" customHeight="1" x14ac:dyDescent="0.15">
      <c r="B36" s="280"/>
      <c r="D36" s="710" t="s">
        <v>320</v>
      </c>
      <c r="E36" s="711"/>
      <c r="F36" s="711"/>
      <c r="G36" s="711"/>
      <c r="H36" s="711"/>
      <c r="I36" s="711"/>
      <c r="J36" s="711"/>
      <c r="K36" s="711"/>
      <c r="L36" s="711"/>
      <c r="M36" s="712"/>
      <c r="N36" s="710" t="s">
        <v>320</v>
      </c>
      <c r="O36" s="711"/>
      <c r="P36" s="711"/>
      <c r="Q36" s="711"/>
      <c r="R36" s="711"/>
      <c r="S36" s="711"/>
      <c r="T36" s="711"/>
      <c r="U36" s="711"/>
      <c r="V36" s="711"/>
      <c r="W36" s="711"/>
      <c r="X36" s="712"/>
      <c r="Y36" s="279"/>
    </row>
    <row r="37" spans="1:28" ht="27.75" customHeight="1" x14ac:dyDescent="0.15">
      <c r="B37" s="280"/>
      <c r="D37" s="710"/>
      <c r="E37" s="711"/>
      <c r="F37" s="711"/>
      <c r="G37" s="711"/>
      <c r="H37" s="711"/>
      <c r="I37" s="711"/>
      <c r="J37" s="711"/>
      <c r="K37" s="711"/>
      <c r="L37" s="711"/>
      <c r="M37" s="712"/>
      <c r="N37" s="710"/>
      <c r="O37" s="711"/>
      <c r="P37" s="711"/>
      <c r="Q37" s="711"/>
      <c r="R37" s="711"/>
      <c r="S37" s="711"/>
      <c r="T37" s="711"/>
      <c r="U37" s="711"/>
      <c r="V37" s="711"/>
      <c r="W37" s="711"/>
      <c r="X37" s="712"/>
      <c r="Y37" s="279"/>
    </row>
    <row r="38" spans="1:28" x14ac:dyDescent="0.15">
      <c r="A38" s="279"/>
      <c r="Y38" s="279"/>
      <c r="Z38"/>
      <c r="AA38"/>
      <c r="AB38"/>
    </row>
    <row r="39" spans="1:28" x14ac:dyDescent="0.15">
      <c r="B39" s="281"/>
      <c r="C39" s="8"/>
      <c r="D39" s="8"/>
      <c r="E39" s="8"/>
      <c r="F39" s="8"/>
      <c r="G39" s="8"/>
      <c r="H39" s="8"/>
      <c r="I39" s="8"/>
      <c r="J39" s="8"/>
      <c r="K39" s="8"/>
      <c r="L39" s="8"/>
      <c r="M39" s="8"/>
      <c r="N39" s="8"/>
      <c r="O39" s="8"/>
      <c r="P39" s="8"/>
      <c r="Q39" s="8"/>
      <c r="R39" s="8"/>
      <c r="S39" s="8"/>
      <c r="T39" s="8"/>
      <c r="U39" s="8"/>
      <c r="V39" s="8"/>
      <c r="W39" s="8"/>
      <c r="X39" s="8"/>
      <c r="Y39" s="8"/>
      <c r="Z39" s="298"/>
      <c r="AA39"/>
      <c r="AB39"/>
    </row>
    <row r="42" spans="1:28" x14ac:dyDescent="0.15">
      <c r="B42" s="1" t="s">
        <v>324</v>
      </c>
    </row>
    <row r="43" spans="1:28" x14ac:dyDescent="0.15">
      <c r="B43" s="1" t="s">
        <v>325</v>
      </c>
      <c r="D43" s="1" t="s">
        <v>326</v>
      </c>
      <c r="K43"/>
      <c r="L43"/>
      <c r="M43"/>
      <c r="N43"/>
      <c r="O43"/>
      <c r="P43"/>
      <c r="Q43"/>
      <c r="R43"/>
      <c r="S43"/>
      <c r="T43"/>
      <c r="U43"/>
      <c r="V43"/>
      <c r="W43"/>
      <c r="X43"/>
      <c r="Y43"/>
      <c r="Z43"/>
      <c r="AA43"/>
      <c r="AB43"/>
    </row>
    <row r="122" spans="3:7" x14ac:dyDescent="0.15">
      <c r="C122" s="8"/>
      <c r="D122" s="8"/>
      <c r="E122" s="8"/>
      <c r="F122" s="8"/>
      <c r="G122" s="8"/>
    </row>
    <row r="123" spans="3:7" x14ac:dyDescent="0.15">
      <c r="C123" s="7"/>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3"/>
  <dataValidations count="1">
    <dataValidation type="list" allowBlank="1" showInputMessage="1" showErrorMessage="1" sqref="L7 Q7 G7:G14">
      <formula1>"□,■"</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rowBreaks count="2" manualBreakCount="2">
    <brk id="58" max="27" man="1"/>
    <brk id="649" max="16383" man="1"/>
  </rowBreaks>
  <colBreaks count="1" manualBreakCount="1">
    <brk id="26" max="42"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F123"/>
  <sheetViews>
    <sheetView view="pageBreakPreview" zoomScaleNormal="100" zoomScaleSheetLayoutView="100" workbookViewId="0"/>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327</v>
      </c>
      <c r="C2"/>
      <c r="D2"/>
      <c r="E2"/>
      <c r="F2"/>
      <c r="G2"/>
      <c r="H2"/>
      <c r="I2"/>
      <c r="J2"/>
      <c r="K2"/>
      <c r="L2"/>
      <c r="M2"/>
      <c r="N2"/>
      <c r="O2"/>
      <c r="P2"/>
      <c r="Q2"/>
      <c r="R2"/>
      <c r="S2"/>
      <c r="T2"/>
      <c r="U2"/>
      <c r="V2"/>
      <c r="W2"/>
      <c r="X2"/>
      <c r="Y2"/>
    </row>
    <row r="4" spans="2:25" x14ac:dyDescent="0.15">
      <c r="B4" s="705" t="s">
        <v>328</v>
      </c>
      <c r="C4" s="705"/>
      <c r="D4" s="705"/>
      <c r="E4" s="705"/>
      <c r="F4" s="705"/>
      <c r="G4" s="705"/>
      <c r="H4" s="705"/>
      <c r="I4" s="705"/>
      <c r="J4" s="705"/>
      <c r="K4" s="705"/>
      <c r="L4" s="705"/>
      <c r="M4" s="705"/>
      <c r="N4" s="705"/>
      <c r="O4" s="705"/>
      <c r="P4" s="705"/>
      <c r="Q4" s="705"/>
      <c r="R4" s="705"/>
      <c r="S4" s="705"/>
      <c r="T4" s="705"/>
      <c r="U4" s="705"/>
      <c r="V4" s="705"/>
      <c r="W4" s="705"/>
      <c r="X4" s="705"/>
      <c r="Y4" s="705"/>
    </row>
    <row r="6" spans="2:25" ht="23.25" customHeight="1" x14ac:dyDescent="0.15">
      <c r="B6" s="896" t="s">
        <v>243</v>
      </c>
      <c r="C6" s="896"/>
      <c r="D6" s="896"/>
      <c r="E6" s="896"/>
      <c r="F6" s="896"/>
      <c r="G6" s="891"/>
      <c r="H6" s="892"/>
      <c r="I6" s="892"/>
      <c r="J6" s="892"/>
      <c r="K6" s="892"/>
      <c r="L6" s="892"/>
      <c r="M6" s="892"/>
      <c r="N6" s="892"/>
      <c r="O6" s="892"/>
      <c r="P6" s="892"/>
      <c r="Q6" s="892"/>
      <c r="R6" s="892"/>
      <c r="S6" s="892"/>
      <c r="T6" s="892"/>
      <c r="U6" s="892"/>
      <c r="V6" s="892"/>
      <c r="W6" s="892"/>
      <c r="X6" s="892"/>
      <c r="Y6" s="893"/>
    </row>
    <row r="7" spans="2:25" ht="23.25" customHeight="1" x14ac:dyDescent="0.15">
      <c r="B7" s="896" t="s">
        <v>244</v>
      </c>
      <c r="C7" s="896"/>
      <c r="D7" s="896"/>
      <c r="E7" s="896"/>
      <c r="F7" s="896"/>
      <c r="G7" s="254" t="s">
        <v>20</v>
      </c>
      <c r="H7" s="285" t="s">
        <v>212</v>
      </c>
      <c r="I7" s="285"/>
      <c r="J7" s="285"/>
      <c r="K7" s="285"/>
      <c r="L7" s="12" t="s">
        <v>20</v>
      </c>
      <c r="M7" s="285" t="s">
        <v>213</v>
      </c>
      <c r="N7" s="285"/>
      <c r="O7" s="285"/>
      <c r="P7" s="285"/>
      <c r="Q7" s="12" t="s">
        <v>20</v>
      </c>
      <c r="R7" s="285" t="s">
        <v>214</v>
      </c>
      <c r="S7" s="285"/>
      <c r="T7" s="285"/>
      <c r="U7" s="285"/>
      <c r="V7" s="285"/>
      <c r="W7" s="10"/>
      <c r="X7" s="10"/>
      <c r="Y7" s="11"/>
    </row>
    <row r="8" spans="2:25" ht="20.100000000000001" customHeight="1" x14ac:dyDescent="0.15">
      <c r="B8" s="838" t="s">
        <v>245</v>
      </c>
      <c r="C8" s="839"/>
      <c r="D8" s="839"/>
      <c r="E8" s="839"/>
      <c r="F8" s="840"/>
      <c r="G8" s="12" t="s">
        <v>20</v>
      </c>
      <c r="H8" s="7" t="s">
        <v>246</v>
      </c>
      <c r="I8" s="260"/>
      <c r="J8" s="260"/>
      <c r="K8" s="260"/>
      <c r="L8" s="260"/>
      <c r="M8" s="260"/>
      <c r="N8" s="260"/>
      <c r="O8" s="260"/>
      <c r="P8" s="260"/>
      <c r="Q8" s="260"/>
      <c r="R8" s="260"/>
      <c r="S8" s="260"/>
      <c r="T8" s="260"/>
      <c r="U8" s="260"/>
      <c r="V8" s="260"/>
      <c r="W8" s="260"/>
      <c r="X8" s="260"/>
      <c r="Y8" s="261"/>
    </row>
    <row r="9" spans="2:25" ht="20.100000000000001" customHeight="1" x14ac:dyDescent="0.15">
      <c r="B9" s="900"/>
      <c r="C9" s="705"/>
      <c r="D9" s="705"/>
      <c r="E9" s="705"/>
      <c r="F9" s="901"/>
      <c r="G9" s="12" t="s">
        <v>20</v>
      </c>
      <c r="H9" s="1" t="s">
        <v>247</v>
      </c>
      <c r="I9" s="21"/>
      <c r="J9" s="21"/>
      <c r="K9" s="21"/>
      <c r="L9" s="21"/>
      <c r="M9" s="21"/>
      <c r="N9" s="21"/>
      <c r="O9" s="21"/>
      <c r="P9" s="21"/>
      <c r="Q9" s="21"/>
      <c r="R9" s="21"/>
      <c r="S9" s="21"/>
      <c r="T9" s="21"/>
      <c r="U9" s="21"/>
      <c r="V9" s="21"/>
      <c r="W9" s="21"/>
      <c r="X9" s="21"/>
      <c r="Y9" s="264"/>
    </row>
    <row r="10" spans="2:25" ht="20.100000000000001" customHeight="1" x14ac:dyDescent="0.15">
      <c r="B10" s="897"/>
      <c r="C10" s="898"/>
      <c r="D10" s="898"/>
      <c r="E10" s="898"/>
      <c r="F10" s="899"/>
      <c r="G10" s="138" t="s">
        <v>20</v>
      </c>
      <c r="H10" s="8" t="s">
        <v>312</v>
      </c>
      <c r="I10" s="262"/>
      <c r="J10" s="262"/>
      <c r="K10" s="262"/>
      <c r="L10" s="262"/>
      <c r="M10" s="262"/>
      <c r="N10" s="262"/>
      <c r="O10" s="262"/>
      <c r="P10" s="262"/>
      <c r="Q10" s="262"/>
      <c r="R10" s="262"/>
      <c r="S10" s="262"/>
      <c r="T10" s="262"/>
      <c r="U10" s="262"/>
      <c r="V10" s="262"/>
      <c r="W10" s="262"/>
      <c r="X10" s="262"/>
      <c r="Y10" s="263"/>
    </row>
    <row r="11" spans="2:25" ht="23.25" customHeight="1" x14ac:dyDescent="0.15">
      <c r="B11" s="896" t="s">
        <v>329</v>
      </c>
      <c r="C11" s="896"/>
      <c r="D11" s="896"/>
      <c r="E11" s="896"/>
      <c r="F11" s="896"/>
      <c r="G11" s="891" t="s">
        <v>330</v>
      </c>
      <c r="H11" s="892"/>
      <c r="I11" s="892"/>
      <c r="J11" s="892"/>
      <c r="K11" s="892"/>
      <c r="L11" s="892"/>
      <c r="M11" s="892"/>
      <c r="N11" s="892"/>
      <c r="O11" s="892"/>
      <c r="P11" s="892"/>
      <c r="Q11" s="892"/>
      <c r="R11" s="892"/>
      <c r="S11" s="892"/>
      <c r="T11" s="892"/>
      <c r="U11" s="892"/>
      <c r="V11" s="892"/>
      <c r="W11" s="892"/>
      <c r="X11" s="892"/>
      <c r="Y11" s="893"/>
    </row>
    <row r="12" spans="2:25" ht="20.100000000000001" customHeight="1" x14ac:dyDescent="0.15">
      <c r="B12" s="12"/>
      <c r="C12" s="12"/>
      <c r="D12" s="12"/>
      <c r="E12" s="12"/>
      <c r="F12" s="12"/>
      <c r="G12" s="12"/>
      <c r="I12" s="21"/>
      <c r="J12" s="21"/>
      <c r="K12" s="21"/>
      <c r="L12" s="21"/>
      <c r="M12" s="21"/>
      <c r="N12" s="21"/>
      <c r="O12" s="21"/>
      <c r="P12" s="21"/>
      <c r="Q12" s="21"/>
      <c r="R12" s="21"/>
      <c r="S12" s="21"/>
      <c r="T12" s="21"/>
      <c r="U12" s="21"/>
      <c r="V12" s="21"/>
      <c r="W12" s="21"/>
      <c r="X12" s="21"/>
      <c r="Y12" s="21"/>
    </row>
    <row r="14" spans="2:25" x14ac:dyDescent="0.15">
      <c r="B14" s="6"/>
      <c r="C14" s="7"/>
      <c r="D14" s="7"/>
      <c r="E14" s="7"/>
      <c r="F14" s="7"/>
      <c r="G14" s="7"/>
      <c r="H14" s="7"/>
      <c r="I14" s="7"/>
      <c r="J14" s="7"/>
      <c r="K14" s="7"/>
      <c r="L14" s="7"/>
      <c r="M14" s="7"/>
      <c r="N14" s="7"/>
      <c r="O14" s="7"/>
      <c r="P14" s="7"/>
      <c r="Q14" s="7"/>
      <c r="R14" s="7"/>
      <c r="S14" s="7"/>
      <c r="T14" s="7"/>
      <c r="U14" s="7"/>
      <c r="V14" s="7"/>
      <c r="W14" s="7"/>
      <c r="X14" s="7"/>
      <c r="Y14" s="4"/>
    </row>
    <row r="15" spans="2:25" x14ac:dyDescent="0.15">
      <c r="B15" s="280" t="s">
        <v>331</v>
      </c>
      <c r="Y15" s="279"/>
    </row>
    <row r="16" spans="2:25" x14ac:dyDescent="0.15">
      <c r="B16" s="280"/>
      <c r="Y16" s="279"/>
    </row>
    <row r="17" spans="2:28" x14ac:dyDescent="0.15">
      <c r="B17" s="280"/>
      <c r="C17" s="1" t="s">
        <v>332</v>
      </c>
      <c r="K17" s="2"/>
      <c r="L17" s="2"/>
      <c r="Y17" s="279"/>
    </row>
    <row r="18" spans="2:28" ht="6.75" customHeight="1" x14ac:dyDescent="0.15">
      <c r="B18" s="280"/>
      <c r="Y18" s="279"/>
    </row>
    <row r="19" spans="2:28" ht="17.25" customHeight="1" x14ac:dyDescent="0.15">
      <c r="B19" s="280"/>
      <c r="D19" s="710" t="s">
        <v>320</v>
      </c>
      <c r="E19" s="711"/>
      <c r="F19" s="711"/>
      <c r="G19" s="711"/>
      <c r="H19" s="711"/>
      <c r="I19" s="711"/>
      <c r="J19" s="711"/>
      <c r="K19" s="711"/>
      <c r="L19" s="711"/>
      <c r="M19" s="712"/>
      <c r="N19" s="710" t="s">
        <v>320</v>
      </c>
      <c r="O19" s="711"/>
      <c r="P19" s="711"/>
      <c r="Q19" s="711"/>
      <c r="R19" s="711"/>
      <c r="S19" s="711"/>
      <c r="T19" s="711"/>
      <c r="U19" s="711"/>
      <c r="V19" s="711"/>
      <c r="W19" s="711"/>
      <c r="X19" s="712"/>
      <c r="Y19" s="279"/>
    </row>
    <row r="20" spans="2:28" ht="26.25" customHeight="1" x14ac:dyDescent="0.15">
      <c r="B20" s="280"/>
      <c r="D20" s="710"/>
      <c r="E20" s="711"/>
      <c r="F20" s="711"/>
      <c r="G20" s="711"/>
      <c r="H20" s="711"/>
      <c r="I20" s="711"/>
      <c r="J20" s="711"/>
      <c r="K20" s="711"/>
      <c r="L20" s="711"/>
      <c r="M20" s="712"/>
      <c r="N20" s="710"/>
      <c r="O20" s="711"/>
      <c r="P20" s="711"/>
      <c r="Q20" s="711"/>
      <c r="R20" s="711"/>
      <c r="S20" s="711"/>
      <c r="T20" s="711"/>
      <c r="U20" s="711"/>
      <c r="V20" s="711"/>
      <c r="W20" s="711"/>
      <c r="X20" s="712"/>
      <c r="Y20" s="279"/>
    </row>
    <row r="21" spans="2:28" x14ac:dyDescent="0.15">
      <c r="B21" s="280"/>
      <c r="M21" s="12"/>
      <c r="R21" s="12"/>
      <c r="X21" s="12"/>
      <c r="Y21" s="279"/>
      <c r="Z21"/>
      <c r="AA21"/>
      <c r="AB21"/>
    </row>
    <row r="22" spans="2:28" x14ac:dyDescent="0.15">
      <c r="B22" s="281"/>
      <c r="C22" s="8"/>
      <c r="D22" s="8"/>
      <c r="E22" s="8"/>
      <c r="F22" s="8"/>
      <c r="G22" s="8"/>
      <c r="H22" s="8"/>
      <c r="I22" s="8"/>
      <c r="J22" s="8"/>
      <c r="K22" s="8"/>
      <c r="L22" s="8"/>
      <c r="M22" s="8"/>
      <c r="N22" s="8"/>
      <c r="O22" s="8"/>
      <c r="P22" s="8"/>
      <c r="Q22" s="8"/>
      <c r="R22" s="8"/>
      <c r="S22" s="8"/>
      <c r="T22" s="8"/>
      <c r="U22" s="8"/>
      <c r="V22" s="8"/>
      <c r="W22" s="8"/>
      <c r="X22" s="8"/>
      <c r="Y22" s="140"/>
      <c r="Z22"/>
      <c r="AA22"/>
      <c r="AB22"/>
    </row>
    <row r="23" spans="2:28" x14ac:dyDescent="0.15">
      <c r="Z23"/>
      <c r="AA23"/>
      <c r="AB23"/>
    </row>
    <row r="25" spans="2:28" x14ac:dyDescent="0.15">
      <c r="B25" s="1" t="s">
        <v>333</v>
      </c>
    </row>
    <row r="26" spans="2:28" x14ac:dyDescent="0.15">
      <c r="B26" s="1" t="s">
        <v>325</v>
      </c>
      <c r="D26" s="1" t="s">
        <v>334</v>
      </c>
      <c r="K26"/>
      <c r="L26"/>
      <c r="M26"/>
      <c r="N26"/>
      <c r="O26"/>
      <c r="P26"/>
      <c r="Q26"/>
      <c r="R26"/>
      <c r="S26"/>
      <c r="T26"/>
      <c r="U26"/>
      <c r="V26"/>
      <c r="W26"/>
      <c r="X26"/>
      <c r="Y26"/>
      <c r="Z26"/>
      <c r="AA26"/>
      <c r="AB26"/>
    </row>
    <row r="38" spans="3:32" x14ac:dyDescent="0.1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15">
      <c r="C39" s="7"/>
    </row>
    <row r="122" spans="3:7" x14ac:dyDescent="0.15">
      <c r="C122" s="8"/>
      <c r="D122" s="8"/>
      <c r="E122" s="8"/>
      <c r="F122" s="8"/>
      <c r="G122" s="8"/>
    </row>
    <row r="123" spans="3:7" x14ac:dyDescent="0.15">
      <c r="C123" s="7"/>
    </row>
  </sheetData>
  <mergeCells count="11">
    <mergeCell ref="D19:M19"/>
    <mergeCell ref="N19:X19"/>
    <mergeCell ref="D20:M20"/>
    <mergeCell ref="N20:X20"/>
    <mergeCell ref="B4:Y4"/>
    <mergeCell ref="B6:F6"/>
    <mergeCell ref="G6:Y6"/>
    <mergeCell ref="B7:F7"/>
    <mergeCell ref="B8:F10"/>
    <mergeCell ref="B11:F11"/>
    <mergeCell ref="G11:Y11"/>
  </mergeCells>
  <phoneticPr fontId="3"/>
  <dataValidations count="1">
    <dataValidation type="list" allowBlank="1" showInputMessage="1" showErrorMessage="1" sqref="L7 Q7 G7:G10 G12">
      <formula1>"□,■"</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view="pageBreakPreview" zoomScaleNormal="100" zoomScaleSheetLayoutView="100" workbookViewId="0">
      <selection activeCell="AJ25" sqref="AJ25"/>
    </sheetView>
  </sheetViews>
  <sheetFormatPr defaultColWidth="3.5" defaultRowHeight="13.5" x14ac:dyDescent="0.15"/>
  <cols>
    <col min="1" max="1" width="2" style="3" customWidth="1"/>
    <col min="2" max="2" width="3" style="90"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1" customFormat="1" x14ac:dyDescent="0.15"/>
    <row r="2" spans="2:33" s="1" customFormat="1" x14ac:dyDescent="0.15">
      <c r="B2" s="1" t="s">
        <v>371</v>
      </c>
    </row>
    <row r="3" spans="2:33" s="1" customFormat="1" x14ac:dyDescent="0.15">
      <c r="AC3" s="45"/>
    </row>
    <row r="4" spans="2:33" s="1" customFormat="1" ht="47.25" customHeight="1" x14ac:dyDescent="0.15">
      <c r="B4" s="781" t="s">
        <v>372</v>
      </c>
      <c r="C4" s="781"/>
      <c r="D4" s="781"/>
      <c r="E4" s="781"/>
      <c r="F4" s="781"/>
      <c r="G4" s="781"/>
      <c r="H4" s="781"/>
      <c r="I4" s="781"/>
      <c r="J4" s="781"/>
      <c r="K4" s="781"/>
      <c r="L4" s="781"/>
      <c r="M4" s="781"/>
      <c r="N4" s="781"/>
      <c r="O4" s="781"/>
      <c r="P4" s="781"/>
      <c r="Q4" s="781"/>
      <c r="R4" s="781"/>
      <c r="S4" s="781"/>
      <c r="T4" s="781"/>
      <c r="U4" s="781"/>
      <c r="V4" s="781"/>
      <c r="W4" s="781"/>
      <c r="X4" s="781"/>
      <c r="Y4" s="781"/>
      <c r="Z4" s="781"/>
      <c r="AA4" s="781"/>
      <c r="AB4" s="781"/>
      <c r="AC4" s="781"/>
    </row>
    <row r="5" spans="2:33" s="1" customFormat="1" x14ac:dyDescent="0.15">
      <c r="B5" s="1" t="s">
        <v>373</v>
      </c>
    </row>
    <row r="6" spans="2:33" s="1" customFormat="1" x14ac:dyDescent="0.15"/>
    <row r="7" spans="2:33" s="1" customFormat="1" ht="23.25" customHeight="1" x14ac:dyDescent="0.15">
      <c r="B7" s="710" t="s">
        <v>374</v>
      </c>
      <c r="C7" s="711"/>
      <c r="D7" s="711"/>
      <c r="E7" s="711"/>
      <c r="F7" s="712"/>
      <c r="G7" s="891"/>
      <c r="H7" s="892"/>
      <c r="I7" s="892"/>
      <c r="J7" s="892"/>
      <c r="K7" s="892"/>
      <c r="L7" s="892"/>
      <c r="M7" s="892"/>
      <c r="N7" s="892"/>
      <c r="O7" s="892"/>
      <c r="P7" s="892"/>
      <c r="Q7" s="892"/>
      <c r="R7" s="892"/>
      <c r="S7" s="892"/>
      <c r="T7" s="892"/>
      <c r="U7" s="892"/>
      <c r="V7" s="892"/>
      <c r="W7" s="892"/>
      <c r="X7" s="892"/>
      <c r="Y7" s="892"/>
      <c r="Z7" s="892"/>
      <c r="AA7" s="892"/>
      <c r="AB7" s="892"/>
      <c r="AC7" s="893"/>
    </row>
    <row r="8" spans="2:33" s="1" customFormat="1" ht="23.25" customHeight="1" x14ac:dyDescent="0.15">
      <c r="B8" s="710" t="s">
        <v>244</v>
      </c>
      <c r="C8" s="711"/>
      <c r="D8" s="711"/>
      <c r="E8" s="711"/>
      <c r="F8" s="712"/>
      <c r="G8" s="9"/>
      <c r="H8" s="255" t="s">
        <v>20</v>
      </c>
      <c r="I8" s="285" t="s">
        <v>212</v>
      </c>
      <c r="J8" s="285"/>
      <c r="K8" s="285"/>
      <c r="L8" s="285"/>
      <c r="M8" s="12" t="s">
        <v>20</v>
      </c>
      <c r="N8" s="285" t="s">
        <v>213</v>
      </c>
      <c r="O8" s="285"/>
      <c r="P8" s="285"/>
      <c r="Q8" s="285"/>
      <c r="R8" s="12" t="s">
        <v>20</v>
      </c>
      <c r="S8" s="285" t="s">
        <v>214</v>
      </c>
      <c r="T8" s="285"/>
      <c r="U8" s="285"/>
      <c r="V8" s="255"/>
      <c r="W8" s="255"/>
      <c r="X8" s="255"/>
      <c r="Y8" s="255"/>
      <c r="Z8" s="255"/>
      <c r="AA8" s="255"/>
      <c r="AB8" s="255"/>
      <c r="AC8" s="256"/>
    </row>
    <row r="9" spans="2:33" s="1" customFormat="1" ht="23.25" customHeight="1" x14ac:dyDescent="0.15">
      <c r="B9" s="710" t="s">
        <v>250</v>
      </c>
      <c r="C9" s="711"/>
      <c r="D9" s="711"/>
      <c r="E9" s="711"/>
      <c r="F9" s="712"/>
      <c r="G9" s="9"/>
      <c r="H9" s="255" t="s">
        <v>20</v>
      </c>
      <c r="I9" s="10" t="s">
        <v>375</v>
      </c>
      <c r="J9" s="285"/>
      <c r="K9" s="285"/>
      <c r="L9" s="285"/>
      <c r="M9" s="285"/>
      <c r="N9" s="285"/>
      <c r="O9" s="285"/>
      <c r="P9" s="285"/>
      <c r="Q9" s="255" t="s">
        <v>20</v>
      </c>
      <c r="R9" s="10" t="s">
        <v>376</v>
      </c>
      <c r="S9" s="285"/>
      <c r="T9" s="285"/>
      <c r="U9" s="285"/>
      <c r="V9" s="255"/>
      <c r="W9" s="255"/>
      <c r="X9" s="255"/>
      <c r="Y9" s="255"/>
      <c r="Z9" s="255"/>
      <c r="AA9" s="255"/>
      <c r="AB9" s="255"/>
      <c r="AC9" s="256"/>
    </row>
    <row r="10" spans="2:33" s="1" customFormat="1" x14ac:dyDescent="0.15"/>
    <row r="11" spans="2:33" s="1" customFormat="1" ht="8.25" customHeight="1" x14ac:dyDescent="0.15">
      <c r="B11" s="6"/>
      <c r="C11" s="7"/>
      <c r="D11" s="7"/>
      <c r="E11" s="7"/>
      <c r="F11" s="4"/>
      <c r="G11" s="7"/>
      <c r="H11" s="7"/>
      <c r="I11" s="7"/>
      <c r="J11" s="7"/>
      <c r="K11" s="7"/>
      <c r="L11" s="7"/>
      <c r="M11" s="7"/>
      <c r="N11" s="7"/>
      <c r="O11" s="7"/>
      <c r="P11" s="7"/>
      <c r="Q11" s="7"/>
      <c r="R11" s="7"/>
      <c r="S11" s="7"/>
      <c r="T11" s="7"/>
      <c r="U11" s="7"/>
      <c r="V11" s="7"/>
      <c r="W11" s="7"/>
      <c r="X11" s="7"/>
      <c r="Y11" s="7"/>
      <c r="Z11" s="7"/>
      <c r="AA11" s="6"/>
      <c r="AB11" s="7"/>
      <c r="AC11" s="4"/>
    </row>
    <row r="12" spans="2:33" s="1" customFormat="1" ht="33.75" customHeight="1" x14ac:dyDescent="0.15">
      <c r="B12" s="974" t="s">
        <v>377</v>
      </c>
      <c r="C12" s="975"/>
      <c r="D12" s="975"/>
      <c r="E12" s="975"/>
      <c r="F12" s="976"/>
      <c r="H12" s="294" t="s">
        <v>202</v>
      </c>
      <c r="I12" s="977" t="s">
        <v>378</v>
      </c>
      <c r="J12" s="978"/>
      <c r="K12" s="978"/>
      <c r="L12" s="978"/>
      <c r="M12" s="978"/>
      <c r="N12" s="978"/>
      <c r="O12" s="978"/>
      <c r="P12" s="978"/>
      <c r="Q12" s="978"/>
      <c r="R12" s="979"/>
      <c r="S12" s="710"/>
      <c r="T12" s="711"/>
      <c r="U12" s="256" t="s">
        <v>203</v>
      </c>
      <c r="V12" s="12"/>
      <c r="W12" s="12"/>
      <c r="X12" s="12"/>
      <c r="Y12" s="12"/>
      <c r="AA12" s="95" t="s">
        <v>264</v>
      </c>
      <c r="AB12" s="96" t="s">
        <v>181</v>
      </c>
      <c r="AC12" s="97" t="s">
        <v>265</v>
      </c>
      <c r="AG12" s="2"/>
    </row>
    <row r="13" spans="2:33" s="1" customFormat="1" ht="43.5" customHeight="1" x14ac:dyDescent="0.15">
      <c r="B13" s="974"/>
      <c r="C13" s="975"/>
      <c r="D13" s="975"/>
      <c r="E13" s="975"/>
      <c r="F13" s="976"/>
      <c r="H13" s="294" t="s">
        <v>204</v>
      </c>
      <c r="I13" s="977" t="s">
        <v>379</v>
      </c>
      <c r="J13" s="978"/>
      <c r="K13" s="978"/>
      <c r="L13" s="978"/>
      <c r="M13" s="978"/>
      <c r="N13" s="978"/>
      <c r="O13" s="978"/>
      <c r="P13" s="978"/>
      <c r="Q13" s="978"/>
      <c r="R13" s="979"/>
      <c r="S13" s="710"/>
      <c r="T13" s="711"/>
      <c r="U13" s="256" t="s">
        <v>203</v>
      </c>
      <c r="V13" s="1" t="s">
        <v>380</v>
      </c>
      <c r="W13" s="973" t="s">
        <v>381</v>
      </c>
      <c r="X13" s="973"/>
      <c r="Y13" s="973"/>
      <c r="Z13" s="21"/>
      <c r="AA13" s="251" t="s">
        <v>20</v>
      </c>
      <c r="AB13" s="12" t="s">
        <v>181</v>
      </c>
      <c r="AC13" s="252" t="s">
        <v>20</v>
      </c>
      <c r="AG13" s="2"/>
    </row>
    <row r="14" spans="2:33" s="1" customFormat="1" ht="8.25" customHeight="1" x14ac:dyDescent="0.15">
      <c r="B14" s="276"/>
      <c r="C14" s="265"/>
      <c r="D14" s="265"/>
      <c r="E14" s="265"/>
      <c r="F14" s="277"/>
      <c r="G14" s="8"/>
      <c r="H14" s="8"/>
      <c r="I14" s="8"/>
      <c r="J14" s="8"/>
      <c r="K14" s="8"/>
      <c r="L14" s="8"/>
      <c r="M14" s="8"/>
      <c r="N14" s="8"/>
      <c r="O14" s="8"/>
      <c r="P14" s="8"/>
      <c r="Q14" s="8"/>
      <c r="R14" s="8"/>
      <c r="S14" s="8"/>
      <c r="T14" s="8"/>
      <c r="U14" s="8"/>
      <c r="V14" s="8"/>
      <c r="W14" s="8"/>
      <c r="X14" s="8"/>
      <c r="Y14" s="8"/>
      <c r="Z14" s="8"/>
      <c r="AA14" s="281"/>
      <c r="AB14" s="8"/>
      <c r="AC14" s="140"/>
    </row>
    <row r="15" spans="2:33" s="1" customFormat="1" ht="8.25" customHeight="1" x14ac:dyDescent="0.15">
      <c r="B15" s="270"/>
      <c r="C15" s="271"/>
      <c r="D15" s="271"/>
      <c r="E15" s="271"/>
      <c r="F15" s="272"/>
      <c r="G15" s="7"/>
      <c r="H15" s="7"/>
      <c r="I15" s="7"/>
      <c r="J15" s="7"/>
      <c r="K15" s="7"/>
      <c r="L15" s="7"/>
      <c r="M15" s="7"/>
      <c r="N15" s="7"/>
      <c r="O15" s="7"/>
      <c r="P15" s="7"/>
      <c r="Q15" s="7"/>
      <c r="R15" s="7"/>
      <c r="S15" s="7"/>
      <c r="T15" s="7"/>
      <c r="U15" s="7"/>
      <c r="V15" s="7"/>
      <c r="W15" s="7"/>
      <c r="X15" s="7"/>
      <c r="Y15" s="7"/>
      <c r="Z15" s="7"/>
      <c r="AA15" s="6"/>
      <c r="AB15" s="7"/>
      <c r="AC15" s="4"/>
    </row>
    <row r="16" spans="2:33" s="1" customFormat="1" ht="33.75" customHeight="1" x14ac:dyDescent="0.15">
      <c r="B16" s="974" t="s">
        <v>382</v>
      </c>
      <c r="C16" s="975"/>
      <c r="D16" s="975"/>
      <c r="E16" s="975"/>
      <c r="F16" s="976"/>
      <c r="H16" s="294" t="s">
        <v>202</v>
      </c>
      <c r="I16" s="977" t="s">
        <v>378</v>
      </c>
      <c r="J16" s="978"/>
      <c r="K16" s="978"/>
      <c r="L16" s="978"/>
      <c r="M16" s="978"/>
      <c r="N16" s="978"/>
      <c r="O16" s="978"/>
      <c r="P16" s="978"/>
      <c r="Q16" s="978"/>
      <c r="R16" s="979"/>
      <c r="S16" s="710"/>
      <c r="T16" s="711"/>
      <c r="U16" s="256" t="s">
        <v>203</v>
      </c>
      <c r="V16" s="12"/>
      <c r="W16" s="12"/>
      <c r="X16" s="12"/>
      <c r="Y16" s="12"/>
      <c r="AA16" s="95" t="s">
        <v>264</v>
      </c>
      <c r="AB16" s="96" t="s">
        <v>181</v>
      </c>
      <c r="AC16" s="97" t="s">
        <v>265</v>
      </c>
      <c r="AG16" s="2"/>
    </row>
    <row r="17" spans="2:33" s="1" customFormat="1" ht="43.5" customHeight="1" x14ac:dyDescent="0.15">
      <c r="B17" s="974"/>
      <c r="C17" s="975"/>
      <c r="D17" s="975"/>
      <c r="E17" s="975"/>
      <c r="F17" s="976"/>
      <c r="H17" s="294" t="s">
        <v>204</v>
      </c>
      <c r="I17" s="977" t="s">
        <v>383</v>
      </c>
      <c r="J17" s="978"/>
      <c r="K17" s="978"/>
      <c r="L17" s="978"/>
      <c r="M17" s="978"/>
      <c r="N17" s="978"/>
      <c r="O17" s="978"/>
      <c r="P17" s="978"/>
      <c r="Q17" s="978"/>
      <c r="R17" s="979"/>
      <c r="S17" s="710"/>
      <c r="T17" s="711"/>
      <c r="U17" s="256" t="s">
        <v>203</v>
      </c>
      <c r="V17" s="1" t="s">
        <v>380</v>
      </c>
      <c r="W17" s="973" t="s">
        <v>384</v>
      </c>
      <c r="X17" s="973"/>
      <c r="Y17" s="973"/>
      <c r="Z17" s="21"/>
      <c r="AA17" s="251" t="s">
        <v>20</v>
      </c>
      <c r="AB17" s="12" t="s">
        <v>181</v>
      </c>
      <c r="AC17" s="252" t="s">
        <v>20</v>
      </c>
      <c r="AG17" s="2"/>
    </row>
    <row r="18" spans="2:33" s="1" customFormat="1" ht="8.25" customHeight="1" x14ac:dyDescent="0.15">
      <c r="B18" s="281"/>
      <c r="C18" s="8"/>
      <c r="D18" s="8"/>
      <c r="E18" s="8"/>
      <c r="F18" s="140"/>
      <c r="G18" s="8"/>
      <c r="H18" s="8"/>
      <c r="I18" s="8"/>
      <c r="J18" s="8"/>
      <c r="K18" s="8"/>
      <c r="L18" s="8"/>
      <c r="M18" s="8"/>
      <c r="N18" s="8"/>
      <c r="O18" s="8"/>
      <c r="P18" s="8"/>
      <c r="Q18" s="8"/>
      <c r="R18" s="8"/>
      <c r="S18" s="8"/>
      <c r="T18" s="8"/>
      <c r="U18" s="8"/>
      <c r="V18" s="8"/>
      <c r="W18" s="8"/>
      <c r="X18" s="8"/>
      <c r="Y18" s="8"/>
      <c r="Z18" s="8"/>
      <c r="AA18" s="281"/>
      <c r="AB18" s="8"/>
      <c r="AC18" s="140"/>
    </row>
    <row r="19" spans="2:33" s="1" customFormat="1" ht="8.25" customHeight="1" x14ac:dyDescent="0.15">
      <c r="B19" s="6"/>
      <c r="C19" s="7"/>
      <c r="D19" s="7"/>
      <c r="E19" s="7"/>
      <c r="F19" s="4"/>
      <c r="G19" s="7"/>
      <c r="H19" s="7"/>
      <c r="I19" s="7"/>
      <c r="J19" s="7"/>
      <c r="K19" s="7"/>
      <c r="L19" s="7"/>
      <c r="M19" s="7"/>
      <c r="N19" s="7"/>
      <c r="O19" s="7"/>
      <c r="P19" s="7"/>
      <c r="Q19" s="7"/>
      <c r="R19" s="7"/>
      <c r="S19" s="7"/>
      <c r="T19" s="7"/>
      <c r="U19" s="7"/>
      <c r="V19" s="7"/>
      <c r="W19" s="7"/>
      <c r="X19" s="7"/>
      <c r="Y19" s="7"/>
      <c r="Z19" s="7"/>
      <c r="AA19" s="6"/>
      <c r="AB19" s="7"/>
      <c r="AC19" s="4"/>
    </row>
    <row r="20" spans="2:33" s="1" customFormat="1" ht="43.5" customHeight="1" x14ac:dyDescent="0.15">
      <c r="B20" s="974" t="s">
        <v>385</v>
      </c>
      <c r="C20" s="975"/>
      <c r="D20" s="975"/>
      <c r="E20" s="975"/>
      <c r="F20" s="976"/>
      <c r="H20" s="294" t="s">
        <v>202</v>
      </c>
      <c r="I20" s="977" t="s">
        <v>386</v>
      </c>
      <c r="J20" s="978"/>
      <c r="K20" s="978"/>
      <c r="L20" s="978"/>
      <c r="M20" s="978"/>
      <c r="N20" s="978"/>
      <c r="O20" s="978"/>
      <c r="P20" s="978"/>
      <c r="Q20" s="978"/>
      <c r="R20" s="979"/>
      <c r="S20" s="710"/>
      <c r="T20" s="711"/>
      <c r="U20" s="256" t="s">
        <v>203</v>
      </c>
      <c r="V20" s="278"/>
      <c r="W20" s="973"/>
      <c r="X20" s="973"/>
      <c r="Y20" s="973"/>
      <c r="Z20" s="21"/>
      <c r="AA20" s="95" t="s">
        <v>264</v>
      </c>
      <c r="AB20" s="96" t="s">
        <v>181</v>
      </c>
      <c r="AC20" s="97" t="s">
        <v>265</v>
      </c>
      <c r="AG20" s="2"/>
    </row>
    <row r="21" spans="2:33" s="1" customFormat="1" ht="21" customHeight="1" x14ac:dyDescent="0.15">
      <c r="B21" s="282"/>
      <c r="C21" s="278"/>
      <c r="D21" s="278"/>
      <c r="E21" s="278"/>
      <c r="F21" s="283"/>
      <c r="H21" s="98" t="s">
        <v>380</v>
      </c>
      <c r="I21" s="980" t="s">
        <v>387</v>
      </c>
      <c r="J21" s="980"/>
      <c r="K21" s="980"/>
      <c r="L21" s="980"/>
      <c r="M21" s="99"/>
      <c r="N21" s="99"/>
      <c r="O21" s="99"/>
      <c r="P21" s="99"/>
      <c r="Q21" s="99"/>
      <c r="R21" s="99"/>
      <c r="U21" s="12"/>
      <c r="V21" s="278"/>
      <c r="W21" s="268"/>
      <c r="X21" s="268"/>
      <c r="Y21" s="268"/>
      <c r="Z21" s="21"/>
      <c r="AA21" s="100" t="s">
        <v>20</v>
      </c>
      <c r="AB21" s="101" t="s">
        <v>181</v>
      </c>
      <c r="AC21" s="102" t="s">
        <v>20</v>
      </c>
      <c r="AG21" s="2"/>
    </row>
    <row r="22" spans="2:33" s="1" customFormat="1" ht="21" customHeight="1" x14ac:dyDescent="0.15">
      <c r="B22" s="281"/>
      <c r="C22" s="8"/>
      <c r="D22" s="8"/>
      <c r="E22" s="8"/>
      <c r="F22" s="140"/>
      <c r="G22" s="103"/>
      <c r="H22" s="104" t="s">
        <v>380</v>
      </c>
      <c r="I22" s="981" t="s">
        <v>388</v>
      </c>
      <c r="J22" s="981"/>
      <c r="K22" s="981"/>
      <c r="L22" s="105"/>
      <c r="M22" s="105"/>
      <c r="N22" s="105"/>
      <c r="O22" s="105"/>
      <c r="P22" s="105"/>
      <c r="Q22" s="105"/>
      <c r="R22" s="105"/>
      <c r="S22" s="105"/>
      <c r="T22" s="105"/>
      <c r="U22" s="105"/>
      <c r="V22" s="105"/>
      <c r="W22" s="981"/>
      <c r="X22" s="981"/>
      <c r="Y22" s="981"/>
      <c r="Z22" s="105"/>
      <c r="AA22" s="106" t="s">
        <v>20</v>
      </c>
      <c r="AB22" s="107" t="s">
        <v>181</v>
      </c>
      <c r="AC22" s="108" t="s">
        <v>20</v>
      </c>
    </row>
    <row r="23" spans="2:33" s="1" customFormat="1" ht="8.25" customHeight="1" x14ac:dyDescent="0.15">
      <c r="B23" s="6"/>
      <c r="C23" s="7"/>
      <c r="D23" s="7"/>
      <c r="E23" s="7"/>
      <c r="F23" s="4"/>
      <c r="G23" s="7"/>
      <c r="H23" s="7"/>
      <c r="I23" s="7"/>
      <c r="J23" s="7"/>
      <c r="K23" s="7"/>
      <c r="L23" s="7"/>
      <c r="M23" s="7"/>
      <c r="N23" s="7"/>
      <c r="O23" s="7"/>
      <c r="P23" s="7"/>
      <c r="Q23" s="7"/>
      <c r="R23" s="7"/>
      <c r="S23" s="7"/>
      <c r="T23" s="7"/>
      <c r="U23" s="7"/>
      <c r="V23" s="7"/>
      <c r="W23" s="7"/>
      <c r="X23" s="7"/>
      <c r="Y23" s="7"/>
      <c r="Z23" s="7"/>
      <c r="AA23" s="6"/>
      <c r="AB23" s="7"/>
      <c r="AC23" s="4"/>
    </row>
    <row r="24" spans="2:33" s="1" customFormat="1" ht="43.5" customHeight="1" x14ac:dyDescent="0.15">
      <c r="B24" s="974" t="s">
        <v>389</v>
      </c>
      <c r="C24" s="975"/>
      <c r="D24" s="975"/>
      <c r="E24" s="975"/>
      <c r="F24" s="976"/>
      <c r="H24" s="294" t="s">
        <v>202</v>
      </c>
      <c r="I24" s="977" t="s">
        <v>390</v>
      </c>
      <c r="J24" s="978"/>
      <c r="K24" s="978"/>
      <c r="L24" s="978"/>
      <c r="M24" s="978"/>
      <c r="N24" s="978"/>
      <c r="O24" s="978"/>
      <c r="P24" s="978"/>
      <c r="Q24" s="978"/>
      <c r="R24" s="979"/>
      <c r="S24" s="710"/>
      <c r="T24" s="711"/>
      <c r="U24" s="256" t="s">
        <v>203</v>
      </c>
      <c r="V24" s="12"/>
      <c r="W24" s="12"/>
      <c r="X24" s="12"/>
      <c r="Y24" s="12"/>
      <c r="AA24" s="95" t="s">
        <v>264</v>
      </c>
      <c r="AB24" s="96" t="s">
        <v>181</v>
      </c>
      <c r="AC24" s="97" t="s">
        <v>265</v>
      </c>
      <c r="AG24" s="2"/>
    </row>
    <row r="25" spans="2:33" s="1" customFormat="1" ht="43.5" customHeight="1" x14ac:dyDescent="0.15">
      <c r="B25" s="280"/>
      <c r="F25" s="279"/>
      <c r="H25" s="294" t="s">
        <v>204</v>
      </c>
      <c r="I25" s="977" t="s">
        <v>391</v>
      </c>
      <c r="J25" s="978"/>
      <c r="K25" s="978"/>
      <c r="L25" s="978"/>
      <c r="M25" s="978"/>
      <c r="N25" s="978"/>
      <c r="O25" s="978"/>
      <c r="P25" s="978"/>
      <c r="Q25" s="978"/>
      <c r="R25" s="979"/>
      <c r="S25" s="710"/>
      <c r="T25" s="711"/>
      <c r="U25" s="256" t="s">
        <v>203</v>
      </c>
      <c r="V25" s="1" t="s">
        <v>380</v>
      </c>
      <c r="W25" s="973" t="s">
        <v>392</v>
      </c>
      <c r="X25" s="973"/>
      <c r="Y25" s="973"/>
      <c r="Z25" s="21"/>
      <c r="AA25" s="251" t="s">
        <v>20</v>
      </c>
      <c r="AB25" s="12" t="s">
        <v>181</v>
      </c>
      <c r="AC25" s="252" t="s">
        <v>20</v>
      </c>
      <c r="AG25" s="2"/>
    </row>
    <row r="26" spans="2:33" s="1" customFormat="1" ht="8.25" customHeight="1" x14ac:dyDescent="0.15">
      <c r="B26" s="281"/>
      <c r="C26" s="8"/>
      <c r="D26" s="8"/>
      <c r="E26" s="8"/>
      <c r="F26" s="140"/>
      <c r="G26" s="8"/>
      <c r="H26" s="8"/>
      <c r="I26" s="8"/>
      <c r="J26" s="8"/>
      <c r="K26" s="8"/>
      <c r="L26" s="8"/>
      <c r="M26" s="8"/>
      <c r="N26" s="8"/>
      <c r="O26" s="8"/>
      <c r="P26" s="8"/>
      <c r="Q26" s="8"/>
      <c r="R26" s="8"/>
      <c r="S26" s="8"/>
      <c r="T26" s="8"/>
      <c r="U26" s="8"/>
      <c r="V26" s="8"/>
      <c r="W26" s="8"/>
      <c r="X26" s="8"/>
      <c r="Y26" s="8"/>
      <c r="Z26" s="8"/>
      <c r="AA26" s="281"/>
      <c r="AB26" s="8"/>
      <c r="AC26" s="140"/>
    </row>
    <row r="27" spans="2:33" s="1" customFormat="1" ht="13.5" customHeight="1" x14ac:dyDescent="0.15">
      <c r="I27" s="296"/>
      <c r="J27" s="296"/>
      <c r="K27" s="296"/>
      <c r="W27" s="296"/>
      <c r="X27" s="296"/>
      <c r="Y27" s="296"/>
      <c r="AA27" s="295"/>
      <c r="AB27" s="295"/>
      <c r="AC27" s="295"/>
    </row>
    <row r="28" spans="2:33" s="1" customFormat="1" ht="13.5" customHeight="1" x14ac:dyDescent="0.15"/>
    <row r="29" spans="2:33" s="1" customFormat="1" x14ac:dyDescent="0.15">
      <c r="B29" s="1" t="s">
        <v>393</v>
      </c>
    </row>
    <row r="30" spans="2:33" s="1" customFormat="1" x14ac:dyDescent="0.15"/>
    <row r="31" spans="2:33" s="1" customFormat="1" ht="23.25" customHeight="1" x14ac:dyDescent="0.15">
      <c r="B31" s="710" t="s">
        <v>374</v>
      </c>
      <c r="C31" s="711"/>
      <c r="D31" s="711"/>
      <c r="E31" s="711"/>
      <c r="F31" s="712"/>
      <c r="G31" s="891"/>
      <c r="H31" s="892"/>
      <c r="I31" s="892"/>
      <c r="J31" s="892"/>
      <c r="K31" s="892"/>
      <c r="L31" s="892"/>
      <c r="M31" s="892"/>
      <c r="N31" s="892"/>
      <c r="O31" s="892"/>
      <c r="P31" s="892"/>
      <c r="Q31" s="892"/>
      <c r="R31" s="892"/>
      <c r="S31" s="892"/>
      <c r="T31" s="892"/>
      <c r="U31" s="892"/>
      <c r="V31" s="892"/>
      <c r="W31" s="892"/>
      <c r="X31" s="892"/>
      <c r="Y31" s="892"/>
      <c r="Z31" s="892"/>
      <c r="AA31" s="892"/>
      <c r="AB31" s="892"/>
      <c r="AC31" s="893"/>
    </row>
    <row r="32" spans="2:33" s="1" customFormat="1" ht="23.25" customHeight="1" x14ac:dyDescent="0.15">
      <c r="B32" s="710" t="s">
        <v>244</v>
      </c>
      <c r="C32" s="711"/>
      <c r="D32" s="711"/>
      <c r="E32" s="711"/>
      <c r="F32" s="712"/>
      <c r="G32" s="9"/>
      <c r="H32" s="255" t="s">
        <v>20</v>
      </c>
      <c r="I32" s="285" t="s">
        <v>212</v>
      </c>
      <c r="J32" s="285"/>
      <c r="K32" s="285"/>
      <c r="L32" s="285"/>
      <c r="M32" s="12" t="s">
        <v>20</v>
      </c>
      <c r="N32" s="285" t="s">
        <v>213</v>
      </c>
      <c r="O32" s="285"/>
      <c r="P32" s="285"/>
      <c r="Q32" s="285"/>
      <c r="R32" s="12" t="s">
        <v>20</v>
      </c>
      <c r="S32" s="285" t="s">
        <v>214</v>
      </c>
      <c r="T32" s="285"/>
      <c r="U32" s="285"/>
      <c r="V32" s="255"/>
      <c r="W32" s="255"/>
      <c r="X32" s="255"/>
      <c r="Y32" s="255"/>
      <c r="Z32" s="255"/>
      <c r="AA32" s="255"/>
      <c r="AB32" s="255"/>
      <c r="AC32" s="256"/>
    </row>
    <row r="33" spans="1:33" s="1" customFormat="1" ht="23.25" customHeight="1" x14ac:dyDescent="0.15">
      <c r="B33" s="710" t="s">
        <v>250</v>
      </c>
      <c r="C33" s="711"/>
      <c r="D33" s="711"/>
      <c r="E33" s="711"/>
      <c r="F33" s="712"/>
      <c r="G33" s="9"/>
      <c r="H33" s="255" t="s">
        <v>20</v>
      </c>
      <c r="I33" s="10" t="s">
        <v>394</v>
      </c>
      <c r="J33" s="285"/>
      <c r="K33" s="285"/>
      <c r="L33" s="285"/>
      <c r="M33" s="285"/>
      <c r="N33" s="285"/>
      <c r="O33" s="285"/>
      <c r="P33" s="285"/>
      <c r="Q33" s="285"/>
      <c r="R33" s="10"/>
      <c r="S33" s="285"/>
      <c r="T33" s="285"/>
      <c r="U33" s="285"/>
      <c r="V33" s="255"/>
      <c r="W33" s="255"/>
      <c r="X33" s="255"/>
      <c r="Y33" s="255"/>
      <c r="Z33" s="255"/>
      <c r="AA33" s="255"/>
      <c r="AB33" s="255"/>
      <c r="AC33" s="256"/>
    </row>
    <row r="34" spans="1:33" s="1" customFormat="1" x14ac:dyDescent="0.15"/>
    <row r="35" spans="1:33" s="1" customFormat="1" ht="8.25" customHeight="1" x14ac:dyDescent="0.15">
      <c r="B35" s="6"/>
      <c r="C35" s="7"/>
      <c r="D35" s="7"/>
      <c r="E35" s="7"/>
      <c r="F35" s="4"/>
      <c r="G35" s="7"/>
      <c r="H35" s="7"/>
      <c r="I35" s="7"/>
      <c r="J35" s="7"/>
      <c r="K35" s="7"/>
      <c r="L35" s="7"/>
      <c r="M35" s="7"/>
      <c r="N35" s="7"/>
      <c r="O35" s="7"/>
      <c r="P35" s="7"/>
      <c r="Q35" s="7"/>
      <c r="R35" s="7"/>
      <c r="S35" s="7"/>
      <c r="T35" s="7"/>
      <c r="U35" s="7"/>
      <c r="V35" s="7"/>
      <c r="W35" s="7"/>
      <c r="X35" s="7"/>
      <c r="Y35" s="7"/>
      <c r="Z35" s="7"/>
      <c r="AA35" s="6"/>
      <c r="AB35" s="7"/>
      <c r="AC35" s="4"/>
    </row>
    <row r="36" spans="1:33" s="1" customFormat="1" ht="32.25" customHeight="1" x14ac:dyDescent="0.15">
      <c r="B36" s="974" t="s">
        <v>395</v>
      </c>
      <c r="C36" s="975"/>
      <c r="D36" s="975"/>
      <c r="E36" s="975"/>
      <c r="F36" s="976"/>
      <c r="H36" s="294" t="s">
        <v>202</v>
      </c>
      <c r="I36" s="977" t="s">
        <v>378</v>
      </c>
      <c r="J36" s="978"/>
      <c r="K36" s="978"/>
      <c r="L36" s="978"/>
      <c r="M36" s="978"/>
      <c r="N36" s="978"/>
      <c r="O36" s="978"/>
      <c r="P36" s="978"/>
      <c r="Q36" s="978"/>
      <c r="R36" s="979"/>
      <c r="S36" s="710"/>
      <c r="T36" s="711"/>
      <c r="U36" s="256" t="s">
        <v>203</v>
      </c>
      <c r="V36" s="12"/>
      <c r="W36" s="12"/>
      <c r="X36" s="12"/>
      <c r="Y36" s="12"/>
      <c r="AA36" s="95" t="s">
        <v>264</v>
      </c>
      <c r="AB36" s="96" t="s">
        <v>181</v>
      </c>
      <c r="AC36" s="97" t="s">
        <v>265</v>
      </c>
      <c r="AG36" s="2"/>
    </row>
    <row r="37" spans="1:33" s="1" customFormat="1" ht="43.5" customHeight="1" x14ac:dyDescent="0.15">
      <c r="B37" s="974"/>
      <c r="C37" s="975"/>
      <c r="D37" s="975"/>
      <c r="E37" s="975"/>
      <c r="F37" s="976"/>
      <c r="H37" s="294" t="s">
        <v>204</v>
      </c>
      <c r="I37" s="977" t="s">
        <v>396</v>
      </c>
      <c r="J37" s="978"/>
      <c r="K37" s="978"/>
      <c r="L37" s="978"/>
      <c r="M37" s="978"/>
      <c r="N37" s="978"/>
      <c r="O37" s="978"/>
      <c r="P37" s="978"/>
      <c r="Q37" s="978"/>
      <c r="R37" s="979"/>
      <c r="S37" s="710"/>
      <c r="T37" s="711"/>
      <c r="U37" s="256" t="s">
        <v>203</v>
      </c>
      <c r="V37" s="1" t="s">
        <v>380</v>
      </c>
      <c r="W37" s="973" t="s">
        <v>381</v>
      </c>
      <c r="X37" s="973"/>
      <c r="Y37" s="973"/>
      <c r="Z37" s="21"/>
      <c r="AA37" s="251" t="s">
        <v>20</v>
      </c>
      <c r="AB37" s="12" t="s">
        <v>181</v>
      </c>
      <c r="AC37" s="252" t="s">
        <v>20</v>
      </c>
      <c r="AG37" s="2"/>
    </row>
    <row r="38" spans="1:33" s="1" customFormat="1" ht="8.25" customHeight="1" x14ac:dyDescent="0.15">
      <c r="B38" s="276"/>
      <c r="C38" s="265"/>
      <c r="D38" s="265"/>
      <c r="E38" s="265"/>
      <c r="F38" s="277"/>
      <c r="G38" s="8"/>
      <c r="H38" s="8"/>
      <c r="I38" s="8"/>
      <c r="J38" s="8"/>
      <c r="K38" s="8"/>
      <c r="L38" s="8"/>
      <c r="M38" s="8"/>
      <c r="N38" s="8"/>
      <c r="O38" s="8"/>
      <c r="P38" s="8"/>
      <c r="Q38" s="8"/>
      <c r="R38" s="8"/>
      <c r="S38" s="8"/>
      <c r="T38" s="8"/>
      <c r="U38" s="8"/>
      <c r="V38" s="8"/>
      <c r="W38" s="8"/>
      <c r="X38" s="8"/>
      <c r="Y38" s="8"/>
      <c r="Z38" s="8"/>
      <c r="AA38" s="281"/>
      <c r="AB38" s="8"/>
      <c r="AC38" s="140"/>
    </row>
    <row r="39" spans="1:33" s="1" customFormat="1" ht="8.25" customHeight="1" x14ac:dyDescent="0.15">
      <c r="A39" s="279"/>
      <c r="B39" s="273"/>
      <c r="C39" s="271"/>
      <c r="D39" s="274"/>
      <c r="E39" s="274"/>
      <c r="F39" s="275"/>
      <c r="AA39" s="280"/>
      <c r="AD39" s="280"/>
    </row>
    <row r="40" spans="1:33" s="1" customFormat="1" ht="32.25" customHeight="1" x14ac:dyDescent="0.15">
      <c r="B40" s="974" t="s">
        <v>397</v>
      </c>
      <c r="C40" s="975"/>
      <c r="D40" s="975"/>
      <c r="E40" s="975"/>
      <c r="F40" s="976"/>
      <c r="H40" s="294" t="s">
        <v>202</v>
      </c>
      <c r="I40" s="977" t="s">
        <v>378</v>
      </c>
      <c r="J40" s="978"/>
      <c r="K40" s="978"/>
      <c r="L40" s="978"/>
      <c r="M40" s="978"/>
      <c r="N40" s="978"/>
      <c r="O40" s="978"/>
      <c r="P40" s="978"/>
      <c r="Q40" s="978"/>
      <c r="R40" s="979"/>
      <c r="S40" s="710"/>
      <c r="T40" s="711"/>
      <c r="U40" s="256" t="s">
        <v>203</v>
      </c>
      <c r="V40" s="12"/>
      <c r="W40" s="12"/>
      <c r="X40" s="12"/>
      <c r="Y40" s="12"/>
      <c r="AA40" s="95" t="s">
        <v>264</v>
      </c>
      <c r="AB40" s="96" t="s">
        <v>181</v>
      </c>
      <c r="AC40" s="97" t="s">
        <v>265</v>
      </c>
      <c r="AG40" s="2"/>
    </row>
    <row r="41" spans="1:33" s="1" customFormat="1" ht="43.5" customHeight="1" x14ac:dyDescent="0.15">
      <c r="B41" s="974"/>
      <c r="C41" s="975"/>
      <c r="D41" s="975"/>
      <c r="E41" s="975"/>
      <c r="F41" s="976"/>
      <c r="H41" s="294" t="s">
        <v>204</v>
      </c>
      <c r="I41" s="977" t="s">
        <v>383</v>
      </c>
      <c r="J41" s="978"/>
      <c r="K41" s="978"/>
      <c r="L41" s="978"/>
      <c r="M41" s="978"/>
      <c r="N41" s="978"/>
      <c r="O41" s="978"/>
      <c r="P41" s="978"/>
      <c r="Q41" s="978"/>
      <c r="R41" s="979"/>
      <c r="S41" s="710"/>
      <c r="T41" s="711"/>
      <c r="U41" s="256" t="s">
        <v>203</v>
      </c>
      <c r="V41" s="1" t="s">
        <v>380</v>
      </c>
      <c r="W41" s="973" t="s">
        <v>384</v>
      </c>
      <c r="X41" s="973"/>
      <c r="Y41" s="973"/>
      <c r="Z41" s="21"/>
      <c r="AA41" s="251" t="s">
        <v>20</v>
      </c>
      <c r="AB41" s="12" t="s">
        <v>181</v>
      </c>
      <c r="AC41" s="252" t="s">
        <v>20</v>
      </c>
      <c r="AG41" s="2"/>
    </row>
    <row r="42" spans="1:33" s="1" customFormat="1" ht="8.25" customHeight="1" x14ac:dyDescent="0.15">
      <c r="B42" s="276"/>
      <c r="C42" s="265"/>
      <c r="D42" s="265"/>
      <c r="E42" s="265"/>
      <c r="F42" s="277"/>
      <c r="G42" s="8"/>
      <c r="H42" s="8"/>
      <c r="I42" s="8"/>
      <c r="J42" s="8"/>
      <c r="K42" s="8"/>
      <c r="L42" s="8"/>
      <c r="M42" s="8"/>
      <c r="N42" s="8"/>
      <c r="O42" s="8"/>
      <c r="P42" s="8"/>
      <c r="Q42" s="8"/>
      <c r="R42" s="8"/>
      <c r="S42" s="8"/>
      <c r="T42" s="8"/>
      <c r="U42" s="8"/>
      <c r="V42" s="8"/>
      <c r="W42" s="8"/>
      <c r="X42" s="8"/>
      <c r="Y42" s="8"/>
      <c r="Z42" s="8"/>
      <c r="AA42" s="281"/>
      <c r="AB42" s="8"/>
      <c r="AC42" s="140"/>
    </row>
    <row r="43" spans="1:33" s="1" customFormat="1" ht="8.25" customHeight="1" x14ac:dyDescent="0.15">
      <c r="B43" s="270"/>
      <c r="C43" s="271"/>
      <c r="D43" s="271"/>
      <c r="E43" s="271"/>
      <c r="F43" s="272"/>
      <c r="G43" s="7"/>
      <c r="H43" s="7"/>
      <c r="I43" s="7"/>
      <c r="J43" s="7"/>
      <c r="K43" s="7"/>
      <c r="L43" s="7"/>
      <c r="M43" s="7"/>
      <c r="N43" s="7"/>
      <c r="O43" s="7"/>
      <c r="P43" s="7"/>
      <c r="Q43" s="7"/>
      <c r="R43" s="7"/>
      <c r="S43" s="7"/>
      <c r="T43" s="7"/>
      <c r="U43" s="7"/>
      <c r="V43" s="7"/>
      <c r="W43" s="7"/>
      <c r="X43" s="7"/>
      <c r="Y43" s="7"/>
      <c r="Z43" s="7"/>
      <c r="AA43" s="6"/>
      <c r="AB43" s="7"/>
      <c r="AC43" s="4"/>
    </row>
    <row r="44" spans="1:33" s="1" customFormat="1" ht="43.5" customHeight="1" x14ac:dyDescent="0.15">
      <c r="B44" s="783" t="s">
        <v>398</v>
      </c>
      <c r="C44" s="784"/>
      <c r="D44" s="784"/>
      <c r="E44" s="784"/>
      <c r="F44" s="785"/>
      <c r="H44" s="294" t="s">
        <v>202</v>
      </c>
      <c r="I44" s="977" t="s">
        <v>390</v>
      </c>
      <c r="J44" s="978"/>
      <c r="K44" s="978"/>
      <c r="L44" s="978"/>
      <c r="M44" s="978"/>
      <c r="N44" s="978"/>
      <c r="O44" s="978"/>
      <c r="P44" s="978"/>
      <c r="Q44" s="978"/>
      <c r="R44" s="979"/>
      <c r="S44" s="710"/>
      <c r="T44" s="711"/>
      <c r="U44" s="256" t="s">
        <v>203</v>
      </c>
      <c r="V44" s="12"/>
      <c r="W44" s="12"/>
      <c r="X44" s="12"/>
      <c r="Y44" s="12"/>
      <c r="AA44" s="95" t="s">
        <v>264</v>
      </c>
      <c r="AB44" s="96" t="s">
        <v>181</v>
      </c>
      <c r="AC44" s="97" t="s">
        <v>265</v>
      </c>
      <c r="AG44" s="2"/>
    </row>
    <row r="45" spans="1:33" s="1" customFormat="1" ht="43.5" customHeight="1" x14ac:dyDescent="0.15">
      <c r="B45" s="280"/>
      <c r="F45" s="279"/>
      <c r="H45" s="294" t="s">
        <v>204</v>
      </c>
      <c r="I45" s="977" t="s">
        <v>391</v>
      </c>
      <c r="J45" s="978"/>
      <c r="K45" s="978"/>
      <c r="L45" s="978"/>
      <c r="M45" s="978"/>
      <c r="N45" s="978"/>
      <c r="O45" s="978"/>
      <c r="P45" s="978"/>
      <c r="Q45" s="978"/>
      <c r="R45" s="979"/>
      <c r="S45" s="710"/>
      <c r="T45" s="711"/>
      <c r="U45" s="256" t="s">
        <v>203</v>
      </c>
      <c r="V45" s="1" t="s">
        <v>380</v>
      </c>
      <c r="W45" s="973" t="s">
        <v>392</v>
      </c>
      <c r="X45" s="973"/>
      <c r="Y45" s="973"/>
      <c r="Z45" s="21"/>
      <c r="AA45" s="251" t="s">
        <v>20</v>
      </c>
      <c r="AB45" s="12" t="s">
        <v>181</v>
      </c>
      <c r="AC45" s="252" t="s">
        <v>20</v>
      </c>
      <c r="AG45" s="2"/>
    </row>
    <row r="46" spans="1:33" s="1" customFormat="1" ht="8.25" customHeight="1" x14ac:dyDescent="0.15">
      <c r="B46" s="281"/>
      <c r="C46" s="8"/>
      <c r="D46" s="8"/>
      <c r="E46" s="8"/>
      <c r="F46" s="140"/>
      <c r="G46" s="8"/>
      <c r="H46" s="8"/>
      <c r="I46" s="8"/>
      <c r="J46" s="8"/>
      <c r="K46" s="8"/>
      <c r="L46" s="8"/>
      <c r="M46" s="8"/>
      <c r="N46" s="8"/>
      <c r="O46" s="8"/>
      <c r="P46" s="8"/>
      <c r="Q46" s="8"/>
      <c r="R46" s="8"/>
      <c r="S46" s="8"/>
      <c r="T46" s="8"/>
      <c r="U46" s="8"/>
      <c r="V46" s="8"/>
      <c r="W46" s="8"/>
      <c r="X46" s="8"/>
      <c r="Y46" s="8"/>
      <c r="Z46" s="8"/>
      <c r="AA46" s="281"/>
      <c r="AB46" s="8"/>
      <c r="AC46" s="140"/>
    </row>
    <row r="47" spans="1:33" s="1" customFormat="1" ht="8.25" customHeight="1" x14ac:dyDescent="0.15"/>
    <row r="48" spans="1:33" s="1" customFormat="1" ht="21" customHeight="1" x14ac:dyDescent="0.15">
      <c r="B48" s="727" t="s">
        <v>399</v>
      </c>
      <c r="C48" s="727"/>
      <c r="D48" s="727"/>
      <c r="E48" s="727"/>
      <c r="F48" s="727"/>
      <c r="G48" s="727"/>
      <c r="H48" s="727"/>
      <c r="I48" s="727"/>
      <c r="J48" s="727"/>
      <c r="K48" s="727"/>
      <c r="L48" s="727"/>
      <c r="M48" s="727"/>
      <c r="N48" s="727"/>
      <c r="O48" s="727"/>
      <c r="P48" s="727"/>
      <c r="Q48" s="727"/>
      <c r="R48" s="727"/>
      <c r="S48" s="727"/>
      <c r="T48" s="727"/>
      <c r="U48" s="727"/>
      <c r="V48" s="727"/>
      <c r="W48" s="727"/>
      <c r="X48" s="727"/>
      <c r="Y48" s="727"/>
      <c r="Z48" s="727"/>
      <c r="AA48" s="727"/>
      <c r="AB48" s="727"/>
      <c r="AC48" s="727"/>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90"/>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15">
      <c r="B52" s="90"/>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15">
      <c r="B53" s="90"/>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15">
      <c r="B54" s="90"/>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15">
      <c r="B55" s="90"/>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15">
      <c r="B56" s="90"/>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3"/>
  <dataValidations count="1">
    <dataValidation type="list" allowBlank="1" showInputMessage="1" showErrorMessage="1" sqref="H8:H9 M8 R8 Q9 AA13 AC13 AA17 AC17 AA21:AA22 AC21:AC22 AA25 AC25 H32:H33 M32 R32 AA37 AC37 AA41 AC41 AA45 AC45">
      <formula1>"□,■"</formula1>
    </dataValidation>
  </dataValidations>
  <pageMargins left="1.299212598425197" right="0" top="0.78740157480314965" bottom="0" header="0.31496062992125984" footer="0.31496062992125984"/>
  <pageSetup paperSize="9" scale="76" orientation="portrait" r:id="rId1"/>
  <rowBreaks count="1" manualBreakCount="1">
    <brk id="48"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0"/>
  <sheetViews>
    <sheetView view="pageBreakPreview" zoomScaleNormal="100" zoomScaleSheetLayoutView="100" workbookViewId="0">
      <selection activeCell="F26" sqref="F26:H26"/>
    </sheetView>
  </sheetViews>
  <sheetFormatPr defaultColWidth="9.375" defaultRowHeight="13.5" x14ac:dyDescent="0.15"/>
  <cols>
    <col min="1" max="8" width="5.75" style="440" customWidth="1"/>
    <col min="9" max="10" width="7.875" style="440" customWidth="1"/>
    <col min="11" max="11" width="6" style="440" customWidth="1"/>
    <col min="12" max="13" width="5.75" style="440" customWidth="1"/>
    <col min="14" max="14" width="7.5" style="440" customWidth="1"/>
    <col min="15" max="15" width="1.625" style="440" customWidth="1"/>
    <col min="16" max="16384" width="9.375" style="440"/>
  </cols>
  <sheetData>
    <row r="1" spans="1:19" ht="15.2" customHeight="1" x14ac:dyDescent="0.15">
      <c r="O1" s="462"/>
      <c r="P1" s="462"/>
      <c r="Q1" s="462"/>
      <c r="R1" s="462"/>
      <c r="S1" s="462"/>
    </row>
    <row r="2" spans="1:19" ht="6" customHeight="1" x14ac:dyDescent="0.15">
      <c r="O2" s="462"/>
      <c r="P2" s="462"/>
      <c r="Q2" s="462"/>
      <c r="R2" s="462"/>
      <c r="S2" s="462"/>
    </row>
    <row r="3" spans="1:19" ht="17.25" x14ac:dyDescent="0.15">
      <c r="A3" s="982" t="s">
        <v>400</v>
      </c>
      <c r="B3" s="982"/>
      <c r="C3" s="982"/>
      <c r="D3" s="982"/>
      <c r="E3" s="982"/>
      <c r="F3" s="982"/>
      <c r="G3" s="982"/>
      <c r="H3" s="982"/>
      <c r="I3" s="982"/>
      <c r="J3" s="982"/>
      <c r="K3" s="982"/>
      <c r="L3" s="982"/>
      <c r="M3" s="982"/>
      <c r="N3" s="982"/>
      <c r="O3" s="461"/>
    </row>
    <row r="4" spans="1:19" ht="17.25" x14ac:dyDescent="0.15">
      <c r="A4" s="988" t="s">
        <v>401</v>
      </c>
      <c r="B4" s="988"/>
      <c r="C4" s="988"/>
      <c r="D4" s="988"/>
      <c r="E4" s="988"/>
      <c r="F4" s="988"/>
      <c r="G4" s="988"/>
      <c r="H4" s="988"/>
      <c r="I4" s="988"/>
      <c r="J4" s="988"/>
      <c r="K4" s="988"/>
      <c r="L4" s="988"/>
      <c r="M4" s="988"/>
      <c r="N4" s="988"/>
      <c r="O4" s="461"/>
    </row>
    <row r="5" spans="1:19" ht="7.5" customHeight="1" x14ac:dyDescent="0.15">
      <c r="O5" s="459"/>
    </row>
    <row r="6" spans="1:19" ht="19.5" customHeight="1" x14ac:dyDescent="0.15">
      <c r="A6" s="983" t="s">
        <v>201</v>
      </c>
      <c r="B6" s="984"/>
      <c r="C6" s="985"/>
      <c r="D6" s="986"/>
      <c r="E6" s="986"/>
      <c r="F6" s="986"/>
      <c r="G6" s="987"/>
      <c r="H6" s="459"/>
      <c r="I6" s="983" t="s">
        <v>200</v>
      </c>
      <c r="J6" s="984"/>
      <c r="K6" s="997"/>
      <c r="L6" s="997"/>
      <c r="M6" s="997"/>
      <c r="N6" s="984"/>
      <c r="O6" s="459"/>
    </row>
    <row r="7" spans="1:19" ht="6" customHeight="1" x14ac:dyDescent="0.15">
      <c r="A7" s="450"/>
      <c r="B7" s="450"/>
      <c r="C7" s="450"/>
      <c r="D7" s="450"/>
      <c r="E7" s="450"/>
      <c r="F7" s="450"/>
      <c r="G7" s="450"/>
      <c r="H7" s="450"/>
      <c r="I7" s="450"/>
      <c r="J7" s="450"/>
      <c r="K7" s="450"/>
      <c r="L7" s="450"/>
      <c r="M7" s="450"/>
      <c r="N7" s="450"/>
      <c r="O7" s="459"/>
    </row>
    <row r="8" spans="1:19" ht="15.2" customHeight="1" thickBot="1" x14ac:dyDescent="0.2">
      <c r="A8" s="998" t="s">
        <v>402</v>
      </c>
      <c r="B8" s="998"/>
      <c r="C8" s="998"/>
      <c r="D8" s="998"/>
      <c r="E8" s="998"/>
      <c r="F8" s="998"/>
      <c r="G8" s="998"/>
      <c r="H8" s="998"/>
      <c r="I8" s="998"/>
      <c r="J8" s="998"/>
      <c r="K8" s="998"/>
      <c r="L8" s="998"/>
      <c r="M8" s="998"/>
      <c r="N8" s="998"/>
    </row>
    <row r="9" spans="1:19" ht="22.5" customHeight="1" thickBot="1" x14ac:dyDescent="0.2">
      <c r="A9" s="1003" t="s">
        <v>403</v>
      </c>
      <c r="B9" s="1004"/>
      <c r="C9" s="1005"/>
      <c r="D9" s="1006"/>
      <c r="E9" s="990"/>
      <c r="F9" s="458" t="s">
        <v>404</v>
      </c>
      <c r="G9" s="989"/>
      <c r="H9" s="990"/>
      <c r="I9" s="458" t="s">
        <v>404</v>
      </c>
      <c r="J9" s="989"/>
      <c r="K9" s="990"/>
      <c r="L9" s="457" t="s">
        <v>404</v>
      </c>
      <c r="M9" s="999" t="s">
        <v>405</v>
      </c>
      <c r="N9" s="1000"/>
    </row>
    <row r="10" spans="1:19" ht="22.5" customHeight="1" thickTop="1" thickBot="1" x14ac:dyDescent="0.2">
      <c r="A10" s="994" t="s">
        <v>406</v>
      </c>
      <c r="B10" s="995"/>
      <c r="C10" s="996"/>
      <c r="D10" s="994"/>
      <c r="E10" s="995"/>
      <c r="F10" s="995"/>
      <c r="G10" s="995"/>
      <c r="H10" s="995"/>
      <c r="I10" s="995"/>
      <c r="J10" s="995"/>
      <c r="K10" s="995"/>
      <c r="L10" s="996"/>
      <c r="M10" s="1001"/>
      <c r="N10" s="1002"/>
    </row>
    <row r="11" spans="1:19" ht="7.5" customHeight="1" x14ac:dyDescent="0.15">
      <c r="A11" s="449"/>
      <c r="B11" s="449"/>
      <c r="C11" s="449"/>
      <c r="D11" s="449"/>
      <c r="E11" s="449"/>
      <c r="F11" s="449"/>
      <c r="G11" s="449"/>
      <c r="H11" s="449"/>
      <c r="I11" s="449"/>
      <c r="J11" s="449"/>
      <c r="K11" s="449"/>
      <c r="L11" s="449"/>
      <c r="M11" s="449"/>
      <c r="N11" s="449"/>
    </row>
    <row r="12" spans="1:19" ht="15.2" customHeight="1" x14ac:dyDescent="0.15">
      <c r="A12" s="998" t="s">
        <v>826</v>
      </c>
      <c r="B12" s="998"/>
      <c r="C12" s="998"/>
      <c r="D12" s="998"/>
      <c r="E12" s="998"/>
      <c r="F12" s="998"/>
      <c r="G12" s="998"/>
      <c r="H12" s="998"/>
      <c r="I12" s="998"/>
      <c r="J12" s="998"/>
      <c r="K12" s="998"/>
      <c r="L12" s="998"/>
      <c r="M12" s="998"/>
      <c r="N12" s="998"/>
    </row>
    <row r="13" spans="1:19" ht="14.25" customHeight="1" thickBot="1" x14ac:dyDescent="0.2">
      <c r="A13" s="456" t="s">
        <v>403</v>
      </c>
      <c r="B13" s="1007" t="s">
        <v>407</v>
      </c>
      <c r="C13" s="1008"/>
      <c r="D13" s="1008"/>
      <c r="E13" s="1009"/>
      <c r="F13" s="1008" t="s">
        <v>408</v>
      </c>
      <c r="G13" s="1008"/>
      <c r="H13" s="1009"/>
      <c r="I13" s="1010" t="s">
        <v>409</v>
      </c>
      <c r="J13" s="1010"/>
      <c r="K13" s="1010"/>
      <c r="L13" s="1010" t="s">
        <v>410</v>
      </c>
      <c r="M13" s="1010"/>
      <c r="N13" s="1010"/>
    </row>
    <row r="14" spans="1:19" ht="14.25" customHeight="1" thickTop="1" x14ac:dyDescent="0.15">
      <c r="A14" s="455"/>
      <c r="B14" s="1011"/>
      <c r="C14" s="1012"/>
      <c r="D14" s="1012"/>
      <c r="E14" s="1013"/>
      <c r="F14" s="1014"/>
      <c r="G14" s="1014"/>
      <c r="H14" s="1015"/>
      <c r="I14" s="1016" t="s">
        <v>411</v>
      </c>
      <c r="J14" s="1016"/>
      <c r="K14" s="1016"/>
      <c r="L14" s="1016"/>
      <c r="M14" s="1016"/>
      <c r="N14" s="1017"/>
    </row>
    <row r="15" spans="1:19" ht="14.25" customHeight="1" x14ac:dyDescent="0.15">
      <c r="A15" s="453"/>
      <c r="B15" s="991"/>
      <c r="C15" s="991"/>
      <c r="D15" s="991"/>
      <c r="E15" s="991"/>
      <c r="F15" s="992"/>
      <c r="G15" s="992"/>
      <c r="H15" s="992"/>
      <c r="I15" s="992" t="s">
        <v>411</v>
      </c>
      <c r="J15" s="992"/>
      <c r="K15" s="992"/>
      <c r="L15" s="992"/>
      <c r="M15" s="992"/>
      <c r="N15" s="993"/>
    </row>
    <row r="16" spans="1:19" ht="14.25" customHeight="1" x14ac:dyDescent="0.15">
      <c r="A16" s="453"/>
      <c r="B16" s="991"/>
      <c r="C16" s="991"/>
      <c r="D16" s="991"/>
      <c r="E16" s="991"/>
      <c r="F16" s="992"/>
      <c r="G16" s="992"/>
      <c r="H16" s="992"/>
      <c r="I16" s="992" t="s">
        <v>411</v>
      </c>
      <c r="J16" s="992"/>
      <c r="K16" s="992"/>
      <c r="L16" s="992"/>
      <c r="M16" s="992"/>
      <c r="N16" s="993"/>
    </row>
    <row r="17" spans="1:14" ht="14.25" customHeight="1" x14ac:dyDescent="0.15">
      <c r="A17" s="453"/>
      <c r="B17" s="991"/>
      <c r="C17" s="991"/>
      <c r="D17" s="991"/>
      <c r="E17" s="991"/>
      <c r="F17" s="992"/>
      <c r="G17" s="992"/>
      <c r="H17" s="992"/>
      <c r="I17" s="992" t="s">
        <v>411</v>
      </c>
      <c r="J17" s="992"/>
      <c r="K17" s="992"/>
      <c r="L17" s="992"/>
      <c r="M17" s="992"/>
      <c r="N17" s="993"/>
    </row>
    <row r="18" spans="1:14" ht="14.25" customHeight="1" x14ac:dyDescent="0.15">
      <c r="A18" s="453"/>
      <c r="B18" s="991"/>
      <c r="C18" s="991"/>
      <c r="D18" s="991"/>
      <c r="E18" s="991"/>
      <c r="F18" s="992"/>
      <c r="G18" s="992"/>
      <c r="H18" s="992"/>
      <c r="I18" s="992" t="s">
        <v>411</v>
      </c>
      <c r="J18" s="992"/>
      <c r="K18" s="992"/>
      <c r="L18" s="992"/>
      <c r="M18" s="992"/>
      <c r="N18" s="993"/>
    </row>
    <row r="19" spans="1:14" ht="14.25" customHeight="1" x14ac:dyDescent="0.15">
      <c r="A19" s="1046"/>
      <c r="B19" s="991"/>
      <c r="C19" s="991"/>
      <c r="D19" s="991"/>
      <c r="E19" s="991"/>
      <c r="F19" s="992"/>
      <c r="G19" s="992"/>
      <c r="H19" s="992"/>
      <c r="I19" s="992" t="s">
        <v>411</v>
      </c>
      <c r="J19" s="992"/>
      <c r="K19" s="992"/>
      <c r="L19" s="992"/>
      <c r="M19" s="992"/>
      <c r="N19" s="993"/>
    </row>
    <row r="20" spans="1:14" ht="14.25" customHeight="1" x14ac:dyDescent="0.15">
      <c r="A20" s="1046"/>
      <c r="B20" s="991"/>
      <c r="C20" s="991"/>
      <c r="D20" s="991"/>
      <c r="E20" s="991"/>
      <c r="F20" s="992"/>
      <c r="G20" s="992"/>
      <c r="H20" s="992"/>
      <c r="I20" s="992" t="s">
        <v>411</v>
      </c>
      <c r="J20" s="992"/>
      <c r="K20" s="992"/>
      <c r="L20" s="992"/>
      <c r="M20" s="992"/>
      <c r="N20" s="993"/>
    </row>
    <row r="21" spans="1:14" ht="14.25" customHeight="1" x14ac:dyDescent="0.15">
      <c r="A21" s="1046"/>
      <c r="B21" s="991"/>
      <c r="C21" s="991"/>
      <c r="D21" s="991"/>
      <c r="E21" s="991"/>
      <c r="F21" s="992"/>
      <c r="G21" s="992"/>
      <c r="H21" s="992"/>
      <c r="I21" s="992" t="s">
        <v>411</v>
      </c>
      <c r="J21" s="992"/>
      <c r="K21" s="992"/>
      <c r="L21" s="992"/>
      <c r="M21" s="992"/>
      <c r="N21" s="993"/>
    </row>
    <row r="22" spans="1:14" ht="14.25" customHeight="1" x14ac:dyDescent="0.15">
      <c r="A22" s="454" t="s">
        <v>404</v>
      </c>
      <c r="B22" s="991"/>
      <c r="C22" s="991"/>
      <c r="D22" s="991"/>
      <c r="E22" s="991"/>
      <c r="F22" s="992"/>
      <c r="G22" s="992"/>
      <c r="H22" s="992"/>
      <c r="I22" s="992" t="s">
        <v>411</v>
      </c>
      <c r="J22" s="992"/>
      <c r="K22" s="992"/>
      <c r="L22" s="992"/>
      <c r="M22" s="992"/>
      <c r="N22" s="993"/>
    </row>
    <row r="23" spans="1:14" ht="15.2" customHeight="1" x14ac:dyDescent="0.15">
      <c r="A23" s="453"/>
      <c r="B23" s="1029"/>
      <c r="C23" s="1030"/>
      <c r="D23" s="1030"/>
      <c r="E23" s="1031"/>
      <c r="F23" s="1018"/>
      <c r="G23" s="1019"/>
      <c r="H23" s="1020"/>
      <c r="I23" s="1018" t="s">
        <v>411</v>
      </c>
      <c r="J23" s="1019"/>
      <c r="K23" s="1020"/>
      <c r="L23" s="1018"/>
      <c r="M23" s="1019"/>
      <c r="N23" s="1021"/>
    </row>
    <row r="24" spans="1:14" ht="14.25" customHeight="1" x14ac:dyDescent="0.15">
      <c r="A24" s="453"/>
      <c r="B24" s="991"/>
      <c r="C24" s="991"/>
      <c r="D24" s="991"/>
      <c r="E24" s="991"/>
      <c r="F24" s="992"/>
      <c r="G24" s="992"/>
      <c r="H24" s="992"/>
      <c r="I24" s="992" t="s">
        <v>411</v>
      </c>
      <c r="J24" s="992"/>
      <c r="K24" s="992"/>
      <c r="L24" s="992"/>
      <c r="M24" s="992"/>
      <c r="N24" s="993"/>
    </row>
    <row r="25" spans="1:14" ht="14.25" customHeight="1" thickBot="1" x14ac:dyDescent="0.2">
      <c r="A25" s="452"/>
      <c r="B25" s="1022"/>
      <c r="C25" s="1023"/>
      <c r="D25" s="1023"/>
      <c r="E25" s="1023"/>
      <c r="F25" s="1023"/>
      <c r="G25" s="1023"/>
      <c r="H25" s="1024"/>
      <c r="I25" s="1027"/>
      <c r="J25" s="1028"/>
      <c r="K25" s="1025" t="s">
        <v>412</v>
      </c>
      <c r="L25" s="1025"/>
      <c r="M25" s="1025"/>
      <c r="N25" s="1026"/>
    </row>
    <row r="26" spans="1:14" ht="14.25" customHeight="1" thickTop="1" x14ac:dyDescent="0.15">
      <c r="A26" s="455"/>
      <c r="B26" s="1011"/>
      <c r="C26" s="1012"/>
      <c r="D26" s="1012"/>
      <c r="E26" s="1013"/>
      <c r="F26" s="1014"/>
      <c r="G26" s="1014"/>
      <c r="H26" s="1015"/>
      <c r="I26" s="1016" t="s">
        <v>411</v>
      </c>
      <c r="J26" s="1016"/>
      <c r="K26" s="1016"/>
      <c r="L26" s="1016"/>
      <c r="M26" s="1016"/>
      <c r="N26" s="1017"/>
    </row>
    <row r="27" spans="1:14" ht="14.25" customHeight="1" x14ac:dyDescent="0.15">
      <c r="A27" s="453"/>
      <c r="B27" s="991"/>
      <c r="C27" s="991"/>
      <c r="D27" s="991"/>
      <c r="E27" s="991"/>
      <c r="F27" s="992"/>
      <c r="G27" s="992"/>
      <c r="H27" s="992"/>
      <c r="I27" s="992" t="s">
        <v>411</v>
      </c>
      <c r="J27" s="992"/>
      <c r="K27" s="992"/>
      <c r="L27" s="992"/>
      <c r="M27" s="992"/>
      <c r="N27" s="993"/>
    </row>
    <row r="28" spans="1:14" ht="14.25" customHeight="1" x14ac:dyDescent="0.15">
      <c r="A28" s="453"/>
      <c r="B28" s="991"/>
      <c r="C28" s="991"/>
      <c r="D28" s="991"/>
      <c r="E28" s="991"/>
      <c r="F28" s="992"/>
      <c r="G28" s="992"/>
      <c r="H28" s="992"/>
      <c r="I28" s="992" t="s">
        <v>411</v>
      </c>
      <c r="J28" s="992"/>
      <c r="K28" s="992"/>
      <c r="L28" s="992"/>
      <c r="M28" s="992"/>
      <c r="N28" s="993"/>
    </row>
    <row r="29" spans="1:14" ht="14.25" customHeight="1" x14ac:dyDescent="0.15">
      <c r="A29" s="453"/>
      <c r="B29" s="991"/>
      <c r="C29" s="991"/>
      <c r="D29" s="991"/>
      <c r="E29" s="991"/>
      <c r="F29" s="992"/>
      <c r="G29" s="992"/>
      <c r="H29" s="992"/>
      <c r="I29" s="992" t="s">
        <v>411</v>
      </c>
      <c r="J29" s="992"/>
      <c r="K29" s="992"/>
      <c r="L29" s="992"/>
      <c r="M29" s="992"/>
      <c r="N29" s="993"/>
    </row>
    <row r="30" spans="1:14" ht="14.25" customHeight="1" x14ac:dyDescent="0.15">
      <c r="A30" s="453"/>
      <c r="B30" s="991"/>
      <c r="C30" s="991"/>
      <c r="D30" s="991"/>
      <c r="E30" s="991"/>
      <c r="F30" s="992"/>
      <c r="G30" s="992"/>
      <c r="H30" s="992"/>
      <c r="I30" s="992" t="s">
        <v>411</v>
      </c>
      <c r="J30" s="992"/>
      <c r="K30" s="992"/>
      <c r="L30" s="992"/>
      <c r="M30" s="992"/>
      <c r="N30" s="993"/>
    </row>
    <row r="31" spans="1:14" ht="14.25" customHeight="1" x14ac:dyDescent="0.15">
      <c r="A31" s="1046"/>
      <c r="B31" s="991"/>
      <c r="C31" s="991"/>
      <c r="D31" s="991"/>
      <c r="E31" s="991"/>
      <c r="F31" s="992"/>
      <c r="G31" s="992"/>
      <c r="H31" s="992"/>
      <c r="I31" s="992" t="s">
        <v>411</v>
      </c>
      <c r="J31" s="992"/>
      <c r="K31" s="992"/>
      <c r="L31" s="992"/>
      <c r="M31" s="992"/>
      <c r="N31" s="993"/>
    </row>
    <row r="32" spans="1:14" ht="14.25" customHeight="1" x14ac:dyDescent="0.15">
      <c r="A32" s="1046"/>
      <c r="B32" s="991"/>
      <c r="C32" s="991"/>
      <c r="D32" s="991"/>
      <c r="E32" s="991"/>
      <c r="F32" s="992"/>
      <c r="G32" s="992"/>
      <c r="H32" s="992"/>
      <c r="I32" s="992" t="s">
        <v>411</v>
      </c>
      <c r="J32" s="992"/>
      <c r="K32" s="992"/>
      <c r="L32" s="992"/>
      <c r="M32" s="992"/>
      <c r="N32" s="993"/>
    </row>
    <row r="33" spans="1:14" ht="14.25" customHeight="1" x14ac:dyDescent="0.15">
      <c r="A33" s="1046"/>
      <c r="B33" s="991"/>
      <c r="C33" s="991"/>
      <c r="D33" s="991"/>
      <c r="E33" s="991"/>
      <c r="F33" s="992"/>
      <c r="G33" s="992"/>
      <c r="H33" s="992"/>
      <c r="I33" s="1018" t="s">
        <v>411</v>
      </c>
      <c r="J33" s="1019"/>
      <c r="K33" s="1020"/>
      <c r="L33" s="992"/>
      <c r="M33" s="992"/>
      <c r="N33" s="993"/>
    </row>
    <row r="34" spans="1:14" ht="15.2" customHeight="1" x14ac:dyDescent="0.15">
      <c r="A34" s="454" t="s">
        <v>404</v>
      </c>
      <c r="B34" s="991"/>
      <c r="C34" s="991"/>
      <c r="D34" s="991"/>
      <c r="E34" s="991"/>
      <c r="F34" s="992"/>
      <c r="G34" s="992"/>
      <c r="H34" s="992"/>
      <c r="I34" s="1018" t="s">
        <v>411</v>
      </c>
      <c r="J34" s="1019"/>
      <c r="K34" s="1020"/>
      <c r="L34" s="992"/>
      <c r="M34" s="992"/>
      <c r="N34" s="993"/>
    </row>
    <row r="35" spans="1:14" ht="14.25" customHeight="1" x14ac:dyDescent="0.15">
      <c r="A35" s="453"/>
      <c r="B35" s="991"/>
      <c r="C35" s="991"/>
      <c r="D35" s="991"/>
      <c r="E35" s="991"/>
      <c r="F35" s="992"/>
      <c r="G35" s="992"/>
      <c r="H35" s="992"/>
      <c r="I35" s="1018" t="s">
        <v>411</v>
      </c>
      <c r="J35" s="1019"/>
      <c r="K35" s="1020"/>
      <c r="L35" s="992"/>
      <c r="M35" s="992"/>
      <c r="N35" s="993"/>
    </row>
    <row r="36" spans="1:14" ht="14.25" customHeight="1" x14ac:dyDescent="0.15">
      <c r="A36" s="453"/>
      <c r="B36" s="991"/>
      <c r="C36" s="991"/>
      <c r="D36" s="991"/>
      <c r="E36" s="991"/>
      <c r="F36" s="992"/>
      <c r="G36" s="992"/>
      <c r="H36" s="992"/>
      <c r="I36" s="1018" t="s">
        <v>411</v>
      </c>
      <c r="J36" s="1019"/>
      <c r="K36" s="1020"/>
      <c r="L36" s="992"/>
      <c r="M36" s="992"/>
      <c r="N36" s="993"/>
    </row>
    <row r="37" spans="1:14" ht="14.25" customHeight="1" thickBot="1" x14ac:dyDescent="0.2">
      <c r="A37" s="452"/>
      <c r="B37" s="1022"/>
      <c r="C37" s="1023"/>
      <c r="D37" s="1023"/>
      <c r="E37" s="1023"/>
      <c r="F37" s="1023"/>
      <c r="G37" s="1023"/>
      <c r="H37" s="1024"/>
      <c r="I37" s="1027"/>
      <c r="J37" s="1028"/>
      <c r="K37" s="1025" t="s">
        <v>412</v>
      </c>
      <c r="L37" s="1025"/>
      <c r="M37" s="1025"/>
      <c r="N37" s="1026"/>
    </row>
    <row r="38" spans="1:14" ht="14.25" customHeight="1" thickTop="1" x14ac:dyDescent="0.15">
      <c r="A38" s="455"/>
      <c r="B38" s="1011"/>
      <c r="C38" s="1012"/>
      <c r="D38" s="1012"/>
      <c r="E38" s="1013"/>
      <c r="F38" s="1014"/>
      <c r="G38" s="1014"/>
      <c r="H38" s="1015"/>
      <c r="I38" s="1016" t="s">
        <v>411</v>
      </c>
      <c r="J38" s="1016"/>
      <c r="K38" s="1016"/>
      <c r="L38" s="1016"/>
      <c r="M38" s="1016"/>
      <c r="N38" s="1017"/>
    </row>
    <row r="39" spans="1:14" ht="14.25" customHeight="1" x14ac:dyDescent="0.15">
      <c r="A39" s="453"/>
      <c r="B39" s="991"/>
      <c r="C39" s="991"/>
      <c r="D39" s="991"/>
      <c r="E39" s="991"/>
      <c r="F39" s="992"/>
      <c r="G39" s="992"/>
      <c r="H39" s="992"/>
      <c r="I39" s="992" t="s">
        <v>411</v>
      </c>
      <c r="J39" s="992"/>
      <c r="K39" s="992"/>
      <c r="L39" s="992"/>
      <c r="M39" s="992"/>
      <c r="N39" s="993"/>
    </row>
    <row r="40" spans="1:14" ht="14.25" customHeight="1" x14ac:dyDescent="0.15">
      <c r="A40" s="453"/>
      <c r="B40" s="991"/>
      <c r="C40" s="991"/>
      <c r="D40" s="991"/>
      <c r="E40" s="991"/>
      <c r="F40" s="992"/>
      <c r="G40" s="992"/>
      <c r="H40" s="992"/>
      <c r="I40" s="992" t="s">
        <v>411</v>
      </c>
      <c r="J40" s="992"/>
      <c r="K40" s="992"/>
      <c r="L40" s="992"/>
      <c r="M40" s="992"/>
      <c r="N40" s="993"/>
    </row>
    <row r="41" spans="1:14" ht="14.25" customHeight="1" x14ac:dyDescent="0.15">
      <c r="A41" s="453"/>
      <c r="B41" s="991"/>
      <c r="C41" s="991"/>
      <c r="D41" s="991"/>
      <c r="E41" s="991"/>
      <c r="F41" s="992"/>
      <c r="G41" s="992"/>
      <c r="H41" s="992"/>
      <c r="I41" s="992" t="s">
        <v>411</v>
      </c>
      <c r="J41" s="992"/>
      <c r="K41" s="992"/>
      <c r="L41" s="992"/>
      <c r="M41" s="992"/>
      <c r="N41" s="993"/>
    </row>
    <row r="42" spans="1:14" ht="14.25" customHeight="1" x14ac:dyDescent="0.15">
      <c r="A42" s="453"/>
      <c r="B42" s="991"/>
      <c r="C42" s="991"/>
      <c r="D42" s="991"/>
      <c r="E42" s="991"/>
      <c r="F42" s="992"/>
      <c r="G42" s="992"/>
      <c r="H42" s="992"/>
      <c r="I42" s="992" t="s">
        <v>411</v>
      </c>
      <c r="J42" s="992"/>
      <c r="K42" s="992"/>
      <c r="L42" s="992"/>
      <c r="M42" s="992"/>
      <c r="N42" s="993"/>
    </row>
    <row r="43" spans="1:14" ht="14.25" customHeight="1" x14ac:dyDescent="0.15">
      <c r="A43" s="1046"/>
      <c r="B43" s="991"/>
      <c r="C43" s="991"/>
      <c r="D43" s="991"/>
      <c r="E43" s="991"/>
      <c r="F43" s="992"/>
      <c r="G43" s="992"/>
      <c r="H43" s="992"/>
      <c r="I43" s="992" t="s">
        <v>411</v>
      </c>
      <c r="J43" s="992"/>
      <c r="K43" s="992"/>
      <c r="L43" s="992"/>
      <c r="M43" s="992"/>
      <c r="N43" s="993"/>
    </row>
    <row r="44" spans="1:14" ht="14.25" customHeight="1" x14ac:dyDescent="0.15">
      <c r="A44" s="1046"/>
      <c r="B44" s="991"/>
      <c r="C44" s="991"/>
      <c r="D44" s="991"/>
      <c r="E44" s="991"/>
      <c r="F44" s="992"/>
      <c r="G44" s="992"/>
      <c r="H44" s="992"/>
      <c r="I44" s="992" t="s">
        <v>411</v>
      </c>
      <c r="J44" s="992"/>
      <c r="K44" s="992"/>
      <c r="L44" s="992"/>
      <c r="M44" s="992"/>
      <c r="N44" s="993"/>
    </row>
    <row r="45" spans="1:14" ht="13.5" customHeight="1" x14ac:dyDescent="0.15">
      <c r="A45" s="1046"/>
      <c r="B45" s="991"/>
      <c r="C45" s="991"/>
      <c r="D45" s="991"/>
      <c r="E45" s="991"/>
      <c r="F45" s="992"/>
      <c r="G45" s="992"/>
      <c r="H45" s="992"/>
      <c r="I45" s="1018" t="s">
        <v>411</v>
      </c>
      <c r="J45" s="1019"/>
      <c r="K45" s="1020"/>
      <c r="L45" s="992"/>
      <c r="M45" s="992"/>
      <c r="N45" s="993"/>
    </row>
    <row r="46" spans="1:14" ht="13.5" customHeight="1" x14ac:dyDescent="0.15">
      <c r="A46" s="454" t="s">
        <v>404</v>
      </c>
      <c r="B46" s="991"/>
      <c r="C46" s="991"/>
      <c r="D46" s="991"/>
      <c r="E46" s="991"/>
      <c r="F46" s="992"/>
      <c r="G46" s="992"/>
      <c r="H46" s="992"/>
      <c r="I46" s="1018" t="s">
        <v>411</v>
      </c>
      <c r="J46" s="1019"/>
      <c r="K46" s="1020"/>
      <c r="L46" s="992"/>
      <c r="M46" s="992"/>
      <c r="N46" s="993"/>
    </row>
    <row r="47" spans="1:14" ht="13.5" customHeight="1" x14ac:dyDescent="0.15">
      <c r="A47" s="453"/>
      <c r="B47" s="991"/>
      <c r="C47" s="991"/>
      <c r="D47" s="991"/>
      <c r="E47" s="991"/>
      <c r="F47" s="992"/>
      <c r="G47" s="992"/>
      <c r="H47" s="992"/>
      <c r="I47" s="1018" t="s">
        <v>411</v>
      </c>
      <c r="J47" s="1019"/>
      <c r="K47" s="1020"/>
      <c r="L47" s="992"/>
      <c r="M47" s="992"/>
      <c r="N47" s="993"/>
    </row>
    <row r="48" spans="1:14" s="441" customFormat="1" ht="13.5" customHeight="1" x14ac:dyDescent="0.15">
      <c r="A48" s="453"/>
      <c r="B48" s="991"/>
      <c r="C48" s="991"/>
      <c r="D48" s="991"/>
      <c r="E48" s="991"/>
      <c r="F48" s="992"/>
      <c r="G48" s="992"/>
      <c r="H48" s="992"/>
      <c r="I48" s="1018" t="s">
        <v>411</v>
      </c>
      <c r="J48" s="1019"/>
      <c r="K48" s="1020"/>
      <c r="L48" s="992"/>
      <c r="M48" s="992"/>
      <c r="N48" s="993"/>
    </row>
    <row r="49" spans="1:14" s="451" customFormat="1" ht="12" customHeight="1" thickBot="1" x14ac:dyDescent="0.2">
      <c r="A49" s="452"/>
      <c r="B49" s="1022"/>
      <c r="C49" s="1023"/>
      <c r="D49" s="1023"/>
      <c r="E49" s="1023"/>
      <c r="F49" s="1023"/>
      <c r="G49" s="1023"/>
      <c r="H49" s="1024"/>
      <c r="I49" s="1027"/>
      <c r="J49" s="1028"/>
      <c r="K49" s="1025" t="s">
        <v>412</v>
      </c>
      <c r="L49" s="1025"/>
      <c r="M49" s="1025"/>
      <c r="N49" s="1026"/>
    </row>
    <row r="50" spans="1:14" s="441" customFormat="1" ht="12" customHeight="1" thickTop="1" x14ac:dyDescent="0.15">
      <c r="A50" s="449"/>
      <c r="B50" s="449"/>
      <c r="C50" s="449"/>
      <c r="D50" s="449"/>
      <c r="E50" s="449"/>
      <c r="F50" s="449"/>
      <c r="G50" s="449"/>
      <c r="H50" s="449"/>
      <c r="I50" s="1042" t="s">
        <v>413</v>
      </c>
      <c r="J50" s="1014"/>
      <c r="K50" s="1015"/>
      <c r="L50" s="1014"/>
      <c r="M50" s="1014"/>
      <c r="N50" s="1015"/>
    </row>
    <row r="51" spans="1:14" ht="9" customHeight="1" x14ac:dyDescent="0.15">
      <c r="A51" s="449"/>
      <c r="B51" s="449"/>
      <c r="C51" s="449"/>
      <c r="D51" s="449"/>
      <c r="E51" s="449"/>
      <c r="F51" s="449"/>
      <c r="G51" s="449"/>
      <c r="H51" s="449"/>
      <c r="I51" s="1043"/>
      <c r="J51" s="1044"/>
      <c r="K51" s="1045"/>
      <c r="L51" s="1044"/>
      <c r="M51" s="1044"/>
      <c r="N51" s="1045"/>
    </row>
    <row r="52" spans="1:14" ht="24" customHeight="1" x14ac:dyDescent="0.15">
      <c r="A52" s="445" t="s">
        <v>184</v>
      </c>
      <c r="B52" s="1041" t="s">
        <v>827</v>
      </c>
      <c r="C52" s="1041"/>
      <c r="D52" s="1041"/>
      <c r="E52" s="1041"/>
      <c r="F52" s="1041"/>
      <c r="G52" s="1041"/>
      <c r="H52" s="1041"/>
      <c r="I52" s="1041"/>
      <c r="J52" s="1041"/>
      <c r="K52" s="1041"/>
      <c r="L52" s="1041"/>
      <c r="M52" s="1041"/>
      <c r="N52" s="1041"/>
    </row>
    <row r="53" spans="1:14" ht="11.25" customHeight="1" x14ac:dyDescent="0.15">
      <c r="A53" s="445" t="s">
        <v>184</v>
      </c>
      <c r="B53" s="1040" t="s">
        <v>414</v>
      </c>
      <c r="C53" s="1040"/>
      <c r="D53" s="1040"/>
      <c r="E53" s="1040"/>
      <c r="F53" s="1040"/>
      <c r="G53" s="1040"/>
      <c r="H53" s="1040"/>
      <c r="I53" s="1040"/>
      <c r="J53" s="1040"/>
      <c r="K53" s="1040"/>
      <c r="L53" s="1040"/>
      <c r="M53" s="1040"/>
      <c r="N53" s="1040"/>
    </row>
    <row r="54" spans="1:14" ht="11.25" customHeight="1" x14ac:dyDescent="0.15">
      <c r="A54" s="445" t="s">
        <v>184</v>
      </c>
      <c r="B54" s="1040" t="s">
        <v>415</v>
      </c>
      <c r="C54" s="1040"/>
      <c r="D54" s="1040"/>
      <c r="E54" s="1040"/>
      <c r="F54" s="1040"/>
      <c r="G54" s="1040"/>
      <c r="H54" s="1040"/>
      <c r="I54" s="1040"/>
      <c r="J54" s="1040"/>
      <c r="K54" s="1040"/>
      <c r="L54" s="1040"/>
      <c r="M54" s="1040"/>
      <c r="N54" s="1040"/>
    </row>
    <row r="55" spans="1:14" s="441" customFormat="1" ht="12" customHeight="1" x14ac:dyDescent="0.15">
      <c r="A55" s="449"/>
      <c r="B55" s="437"/>
      <c r="C55" s="437"/>
      <c r="D55" s="437"/>
      <c r="E55" s="437"/>
      <c r="F55" s="437"/>
      <c r="G55" s="437"/>
      <c r="H55" s="437"/>
      <c r="I55" s="437"/>
      <c r="J55" s="437"/>
      <c r="K55" s="437"/>
      <c r="L55" s="437"/>
      <c r="M55" s="437"/>
      <c r="N55" s="437"/>
    </row>
    <row r="56" spans="1:14" s="441" customFormat="1" ht="12" customHeight="1" thickBot="1" x14ac:dyDescent="0.2">
      <c r="A56" s="448" t="s">
        <v>416</v>
      </c>
      <c r="B56" s="449"/>
      <c r="C56" s="449"/>
      <c r="D56" s="449"/>
      <c r="E56" s="449"/>
      <c r="F56" s="449"/>
      <c r="G56" s="449"/>
      <c r="H56" s="449"/>
      <c r="I56" s="449"/>
      <c r="J56" s="449"/>
      <c r="K56" s="449"/>
      <c r="L56" s="449"/>
      <c r="M56" s="449"/>
      <c r="N56" s="449"/>
    </row>
    <row r="57" spans="1:14" s="441" customFormat="1" ht="12" customHeight="1" x14ac:dyDescent="0.15">
      <c r="A57" s="1032" t="s">
        <v>417</v>
      </c>
      <c r="B57" s="1033"/>
      <c r="C57" s="1033"/>
      <c r="D57" s="1034"/>
      <c r="E57" s="449"/>
      <c r="F57" s="449"/>
      <c r="G57" s="449"/>
      <c r="H57" s="449"/>
      <c r="I57" s="449"/>
      <c r="J57" s="449"/>
      <c r="K57" s="449"/>
      <c r="L57" s="449"/>
      <c r="M57" s="449"/>
      <c r="N57" s="449"/>
    </row>
    <row r="58" spans="1:14" s="441" customFormat="1" ht="12" customHeight="1" thickBot="1" x14ac:dyDescent="0.2">
      <c r="A58" s="1035"/>
      <c r="B58" s="1036"/>
      <c r="C58" s="1036"/>
      <c r="D58" s="1037"/>
      <c r="E58" s="449"/>
      <c r="F58" s="449"/>
      <c r="G58" s="449"/>
      <c r="H58" s="449"/>
      <c r="I58" s="449"/>
      <c r="J58" s="449"/>
      <c r="K58" s="449"/>
      <c r="L58" s="449"/>
      <c r="M58" s="449"/>
      <c r="N58" s="449"/>
    </row>
    <row r="59" spans="1:14" s="441" customFormat="1" ht="12" customHeight="1" x14ac:dyDescent="0.15">
      <c r="A59" s="1038"/>
      <c r="B59" s="988"/>
      <c r="C59" s="988"/>
      <c r="D59" s="1039" t="s">
        <v>418</v>
      </c>
      <c r="E59" s="1032" t="s">
        <v>419</v>
      </c>
      <c r="F59" s="1033"/>
      <c r="G59" s="1034"/>
      <c r="H59" s="1038" t="s">
        <v>420</v>
      </c>
      <c r="I59" s="998" t="s">
        <v>421</v>
      </c>
      <c r="J59" s="998"/>
      <c r="K59" s="998"/>
      <c r="L59" s="449"/>
      <c r="M59" s="449"/>
      <c r="N59" s="449"/>
    </row>
    <row r="60" spans="1:14" s="441" customFormat="1" ht="12" customHeight="1" thickBot="1" x14ac:dyDescent="0.2">
      <c r="A60" s="1035"/>
      <c r="B60" s="1036"/>
      <c r="C60" s="1036"/>
      <c r="D60" s="1037"/>
      <c r="E60" s="1035"/>
      <c r="F60" s="1036"/>
      <c r="G60" s="1037"/>
      <c r="H60" s="1038"/>
      <c r="I60" s="998"/>
      <c r="J60" s="998"/>
      <c r="K60" s="998"/>
      <c r="L60" s="449"/>
      <c r="M60" s="449"/>
      <c r="N60" s="449"/>
    </row>
    <row r="61" spans="1:14" s="441" customFormat="1" ht="12" customHeight="1" x14ac:dyDescent="0.15">
      <c r="A61" s="448"/>
      <c r="B61" s="448"/>
      <c r="C61" s="448"/>
      <c r="D61" s="448"/>
      <c r="E61" s="448"/>
      <c r="F61" s="448"/>
      <c r="G61" s="448"/>
      <c r="H61" s="448"/>
      <c r="I61" s="448"/>
      <c r="J61" s="448"/>
      <c r="K61" s="448"/>
      <c r="L61" s="448"/>
      <c r="M61" s="448"/>
      <c r="N61" s="448"/>
    </row>
    <row r="62" spans="1:14" s="446" customFormat="1" ht="15.2" customHeight="1" x14ac:dyDescent="0.15">
      <c r="A62" s="447" t="s">
        <v>422</v>
      </c>
      <c r="B62" s="447"/>
      <c r="C62" s="447"/>
      <c r="D62" s="447"/>
      <c r="E62" s="447"/>
      <c r="F62" s="447"/>
      <c r="G62" s="447"/>
      <c r="H62" s="447"/>
      <c r="I62" s="447"/>
      <c r="J62" s="447"/>
      <c r="K62" s="447"/>
      <c r="L62" s="447"/>
      <c r="M62" s="447"/>
      <c r="N62" s="447"/>
    </row>
    <row r="63" spans="1:14" s="441" customFormat="1" ht="15.2" customHeight="1" x14ac:dyDescent="0.15">
      <c r="A63" s="445">
        <v>1</v>
      </c>
      <c r="B63" s="443" t="s">
        <v>423</v>
      </c>
      <c r="C63" s="442"/>
      <c r="D63" s="442"/>
      <c r="E63" s="442"/>
      <c r="F63" s="442"/>
      <c r="G63" s="442"/>
      <c r="H63" s="442"/>
      <c r="I63" s="442"/>
      <c r="J63" s="442"/>
      <c r="K63" s="442"/>
      <c r="L63" s="442"/>
      <c r="M63" s="442"/>
      <c r="N63" s="442"/>
    </row>
    <row r="64" spans="1:14" s="441" customFormat="1" ht="11.25" x14ac:dyDescent="0.15">
      <c r="A64" s="445">
        <v>2</v>
      </c>
      <c r="B64" s="443" t="s">
        <v>424</v>
      </c>
      <c r="C64" s="442"/>
      <c r="D64" s="442"/>
      <c r="E64" s="442"/>
      <c r="F64" s="442"/>
      <c r="G64" s="442"/>
      <c r="H64" s="442"/>
      <c r="I64" s="442"/>
      <c r="J64" s="442"/>
      <c r="K64" s="442"/>
      <c r="L64" s="442"/>
      <c r="M64" s="442"/>
      <c r="N64" s="442"/>
    </row>
    <row r="65" spans="1:14" s="441" customFormat="1" ht="13.5" customHeight="1" x14ac:dyDescent="0.15">
      <c r="A65" s="445"/>
      <c r="B65" s="443" t="s">
        <v>425</v>
      </c>
      <c r="C65" s="442"/>
      <c r="D65" s="442"/>
      <c r="E65" s="442"/>
      <c r="F65" s="442"/>
      <c r="G65" s="442"/>
      <c r="H65" s="442"/>
      <c r="I65" s="442"/>
      <c r="J65" s="442"/>
      <c r="K65" s="442"/>
      <c r="L65" s="442"/>
      <c r="M65" s="442"/>
      <c r="N65" s="442"/>
    </row>
    <row r="66" spans="1:14" s="441" customFormat="1" ht="13.5" customHeight="1" x14ac:dyDescent="0.15">
      <c r="A66" s="445"/>
      <c r="B66" s="443" t="s">
        <v>426</v>
      </c>
      <c r="C66" s="442"/>
      <c r="D66" s="442"/>
      <c r="E66" s="442"/>
      <c r="F66" s="442"/>
      <c r="G66" s="442"/>
      <c r="H66" s="442"/>
      <c r="I66" s="442"/>
      <c r="J66" s="442"/>
      <c r="K66" s="442"/>
      <c r="L66" s="442"/>
      <c r="M66" s="442"/>
      <c r="N66" s="442"/>
    </row>
    <row r="67" spans="1:14" s="441" customFormat="1" ht="11.25" x14ac:dyDescent="0.15">
      <c r="A67" s="445">
        <v>3</v>
      </c>
      <c r="B67" s="443" t="s">
        <v>427</v>
      </c>
      <c r="C67" s="442"/>
      <c r="D67" s="442"/>
      <c r="E67" s="442"/>
      <c r="F67" s="442"/>
      <c r="G67" s="442"/>
      <c r="H67" s="442"/>
      <c r="I67" s="442"/>
      <c r="J67" s="442"/>
      <c r="K67" s="442"/>
      <c r="L67" s="442"/>
      <c r="M67" s="442"/>
      <c r="N67" s="442"/>
    </row>
    <row r="68" spans="1:14" s="441" customFormat="1" ht="11.25" x14ac:dyDescent="0.15">
      <c r="A68" s="444"/>
      <c r="B68" s="547" t="s">
        <v>755</v>
      </c>
      <c r="C68" s="548"/>
      <c r="D68" s="548"/>
      <c r="E68" s="548"/>
      <c r="F68" s="548"/>
      <c r="G68" s="548"/>
      <c r="H68" s="548"/>
      <c r="I68" s="442"/>
      <c r="J68" s="442"/>
      <c r="K68" s="442"/>
      <c r="L68" s="442"/>
      <c r="M68" s="442"/>
      <c r="N68" s="442"/>
    </row>
    <row r="69" spans="1:14" s="441" customFormat="1" ht="11.25" x14ac:dyDescent="0.15">
      <c r="A69" s="441">
        <v>4</v>
      </c>
      <c r="B69" s="441" t="s">
        <v>428</v>
      </c>
    </row>
    <row r="70" spans="1:14" x14ac:dyDescent="0.15">
      <c r="B70" s="441" t="s">
        <v>429</v>
      </c>
    </row>
  </sheetData>
  <mergeCells count="177">
    <mergeCell ref="A43:A45"/>
    <mergeCell ref="B15:E15"/>
    <mergeCell ref="F15:H15"/>
    <mergeCell ref="I15:K15"/>
    <mergeCell ref="L15:N15"/>
    <mergeCell ref="A19:A21"/>
    <mergeCell ref="B40:E40"/>
    <mergeCell ref="F40:H40"/>
    <mergeCell ref="I40:K40"/>
    <mergeCell ref="L40:N40"/>
    <mergeCell ref="B39:E39"/>
    <mergeCell ref="F39:H39"/>
    <mergeCell ref="I39:K39"/>
    <mergeCell ref="L39:N39"/>
    <mergeCell ref="F24:H24"/>
    <mergeCell ref="I24:K24"/>
    <mergeCell ref="L24:N24"/>
    <mergeCell ref="F33:H33"/>
    <mergeCell ref="I33:K33"/>
    <mergeCell ref="L33:N33"/>
    <mergeCell ref="A31:A33"/>
    <mergeCell ref="B32:E32"/>
    <mergeCell ref="F32:H32"/>
    <mergeCell ref="I32:K32"/>
    <mergeCell ref="B37:H37"/>
    <mergeCell ref="K37:N37"/>
    <mergeCell ref="B28:E28"/>
    <mergeCell ref="F28:H28"/>
    <mergeCell ref="I28:K28"/>
    <mergeCell ref="L28:N28"/>
    <mergeCell ref="I31:K31"/>
    <mergeCell ref="L31:N31"/>
    <mergeCell ref="F29:H29"/>
    <mergeCell ref="I29:K29"/>
    <mergeCell ref="L29:N29"/>
    <mergeCell ref="B30:E30"/>
    <mergeCell ref="F30:H30"/>
    <mergeCell ref="I30:K30"/>
    <mergeCell ref="B36:E36"/>
    <mergeCell ref="F36:H36"/>
    <mergeCell ref="I36:K36"/>
    <mergeCell ref="L36:N36"/>
    <mergeCell ref="L32:N32"/>
    <mergeCell ref="B33:E33"/>
    <mergeCell ref="B35:E35"/>
    <mergeCell ref="F35:H35"/>
    <mergeCell ref="I35:K35"/>
    <mergeCell ref="L35:N35"/>
    <mergeCell ref="I38:K38"/>
    <mergeCell ref="B38:E38"/>
    <mergeCell ref="B49:H49"/>
    <mergeCell ref="I49:J49"/>
    <mergeCell ref="K49:N49"/>
    <mergeCell ref="B44:E44"/>
    <mergeCell ref="F44:H44"/>
    <mergeCell ref="I44:K44"/>
    <mergeCell ref="L44:N44"/>
    <mergeCell ref="B45:E45"/>
    <mergeCell ref="F45:H45"/>
    <mergeCell ref="I45:K45"/>
    <mergeCell ref="L45:N45"/>
    <mergeCell ref="L38:N38"/>
    <mergeCell ref="L50:N51"/>
    <mergeCell ref="B46:E46"/>
    <mergeCell ref="F46:H46"/>
    <mergeCell ref="I46:K46"/>
    <mergeCell ref="L46:N46"/>
    <mergeCell ref="B47:E47"/>
    <mergeCell ref="F47:H47"/>
    <mergeCell ref="I47:K47"/>
    <mergeCell ref="L47:N47"/>
    <mergeCell ref="B48:E48"/>
    <mergeCell ref="F48:H48"/>
    <mergeCell ref="I48:K48"/>
    <mergeCell ref="L48:N48"/>
    <mergeCell ref="A57:D58"/>
    <mergeCell ref="A59:C60"/>
    <mergeCell ref="D59:D60"/>
    <mergeCell ref="E59:G60"/>
    <mergeCell ref="H59:H60"/>
    <mergeCell ref="I59:K60"/>
    <mergeCell ref="B53:N53"/>
    <mergeCell ref="B54:N54"/>
    <mergeCell ref="B34:E34"/>
    <mergeCell ref="F34:H34"/>
    <mergeCell ref="I34:K34"/>
    <mergeCell ref="L34:N34"/>
    <mergeCell ref="I37:J37"/>
    <mergeCell ref="B41:E41"/>
    <mergeCell ref="F41:H41"/>
    <mergeCell ref="I41:K41"/>
    <mergeCell ref="L41:N41"/>
    <mergeCell ref="B42:E42"/>
    <mergeCell ref="F42:H42"/>
    <mergeCell ref="I42:K42"/>
    <mergeCell ref="L42:N42"/>
    <mergeCell ref="F38:H38"/>
    <mergeCell ref="B52:N52"/>
    <mergeCell ref="I50:K51"/>
    <mergeCell ref="L30:N30"/>
    <mergeCell ref="B31:E31"/>
    <mergeCell ref="F31:H31"/>
    <mergeCell ref="B27:E27"/>
    <mergeCell ref="F27:H27"/>
    <mergeCell ref="I27:K27"/>
    <mergeCell ref="L27:N27"/>
    <mergeCell ref="B22:E22"/>
    <mergeCell ref="F22:H22"/>
    <mergeCell ref="I22:K22"/>
    <mergeCell ref="L22:N22"/>
    <mergeCell ref="B23:E23"/>
    <mergeCell ref="F23:H23"/>
    <mergeCell ref="B24:E24"/>
    <mergeCell ref="B29:E29"/>
    <mergeCell ref="B19:E19"/>
    <mergeCell ref="F19:H19"/>
    <mergeCell ref="I19:K19"/>
    <mergeCell ref="L19:N19"/>
    <mergeCell ref="B26:E26"/>
    <mergeCell ref="F26:H26"/>
    <mergeCell ref="I26:K26"/>
    <mergeCell ref="L26:N26"/>
    <mergeCell ref="I23:K23"/>
    <mergeCell ref="L23:N23"/>
    <mergeCell ref="F21:H21"/>
    <mergeCell ref="B25:H25"/>
    <mergeCell ref="I20:K20"/>
    <mergeCell ref="L20:N20"/>
    <mergeCell ref="I21:K21"/>
    <mergeCell ref="L21:N21"/>
    <mergeCell ref="K25:N25"/>
    <mergeCell ref="I25:J25"/>
    <mergeCell ref="B20:E20"/>
    <mergeCell ref="F20:H20"/>
    <mergeCell ref="B21:E21"/>
    <mergeCell ref="D9:E9"/>
    <mergeCell ref="G9:H9"/>
    <mergeCell ref="B17:E17"/>
    <mergeCell ref="F17:H17"/>
    <mergeCell ref="I17:K17"/>
    <mergeCell ref="L17:N17"/>
    <mergeCell ref="B18:E18"/>
    <mergeCell ref="F18:H18"/>
    <mergeCell ref="I18:K18"/>
    <mergeCell ref="L18:N18"/>
    <mergeCell ref="B13:E13"/>
    <mergeCell ref="F13:H13"/>
    <mergeCell ref="I13:K13"/>
    <mergeCell ref="L13:N13"/>
    <mergeCell ref="B14:E14"/>
    <mergeCell ref="F14:H14"/>
    <mergeCell ref="I14:K14"/>
    <mergeCell ref="L14:N14"/>
    <mergeCell ref="A3:N3"/>
    <mergeCell ref="A6:B6"/>
    <mergeCell ref="C6:G6"/>
    <mergeCell ref="A4:N4"/>
    <mergeCell ref="J9:K9"/>
    <mergeCell ref="B43:E43"/>
    <mergeCell ref="F43:H43"/>
    <mergeCell ref="I43:K43"/>
    <mergeCell ref="L43:N43"/>
    <mergeCell ref="A10:C10"/>
    <mergeCell ref="B16:E16"/>
    <mergeCell ref="F16:H16"/>
    <mergeCell ref="I16:K16"/>
    <mergeCell ref="L16:N16"/>
    <mergeCell ref="I6:J6"/>
    <mergeCell ref="K6:N6"/>
    <mergeCell ref="A8:N8"/>
    <mergeCell ref="M9:N9"/>
    <mergeCell ref="M10:N10"/>
    <mergeCell ref="A12:N12"/>
    <mergeCell ref="D10:F10"/>
    <mergeCell ref="G10:I10"/>
    <mergeCell ref="J10:L10"/>
    <mergeCell ref="A9:C9"/>
  </mergeCells>
  <phoneticPr fontId="3"/>
  <printOptions horizontalCentered="1"/>
  <pageMargins left="0.59055118110236227" right="0.39370078740157483" top="0.78740157480314965" bottom="0.39370078740157483" header="0.51181102362204722" footer="0.51181102362204722"/>
  <pageSetup paperSize="9" scale="85" orientation="portrait" r:id="rId1"/>
  <headerFooter alignWithMargins="0">
    <oddHeader>&amp;R&amp;"ＭＳ ゴシック,標準"&amp;10&amp;A</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3"/>
  <sheetViews>
    <sheetView view="pageBreakPreview" zoomScaleNormal="100" zoomScaleSheetLayoutView="100" workbookViewId="0">
      <selection activeCell="I19" sqref="I19:J19"/>
    </sheetView>
  </sheetViews>
  <sheetFormatPr defaultColWidth="9.375" defaultRowHeight="13.5" x14ac:dyDescent="0.15"/>
  <cols>
    <col min="1" max="1" width="5.375" style="440" customWidth="1"/>
    <col min="2" max="2" width="7" style="440" customWidth="1"/>
    <col min="3" max="4" width="6.5" style="440" customWidth="1"/>
    <col min="5" max="8" width="6.25" style="440" customWidth="1"/>
    <col min="9" max="13" width="6.125" style="440" customWidth="1"/>
    <col min="14" max="14" width="8.625" style="440" customWidth="1"/>
    <col min="15" max="15" width="9.5" style="440" customWidth="1"/>
    <col min="16" max="16" width="1.5" style="440" customWidth="1"/>
    <col min="17" max="16384" width="9.375" style="440"/>
  </cols>
  <sheetData>
    <row r="1" spans="1:16" ht="15.2" customHeight="1" x14ac:dyDescent="0.15">
      <c r="O1" s="463"/>
    </row>
    <row r="2" spans="1:16" ht="17.25" x14ac:dyDescent="0.15">
      <c r="A2" s="982" t="s">
        <v>400</v>
      </c>
      <c r="B2" s="982"/>
      <c r="C2" s="982"/>
      <c r="D2" s="982"/>
      <c r="E2" s="982"/>
      <c r="F2" s="982"/>
      <c r="G2" s="982"/>
      <c r="H2" s="982"/>
      <c r="I2" s="982"/>
      <c r="J2" s="982"/>
      <c r="K2" s="982"/>
      <c r="L2" s="982"/>
      <c r="M2" s="982"/>
      <c r="N2" s="982"/>
      <c r="O2" s="982"/>
      <c r="P2" s="461"/>
    </row>
    <row r="3" spans="1:16" ht="7.5" customHeight="1" x14ac:dyDescent="0.15">
      <c r="A3" s="459"/>
      <c r="B3" s="459"/>
      <c r="C3" s="459"/>
      <c r="D3" s="459"/>
      <c r="E3" s="459"/>
      <c r="F3" s="459"/>
      <c r="G3" s="459"/>
      <c r="H3" s="459"/>
      <c r="I3" s="459"/>
      <c r="J3" s="459"/>
      <c r="K3" s="459"/>
      <c r="L3" s="459"/>
      <c r="M3" s="459"/>
      <c r="N3" s="459"/>
      <c r="O3" s="459"/>
      <c r="P3" s="459"/>
    </row>
    <row r="4" spans="1:16" ht="22.5" customHeight="1" x14ac:dyDescent="0.15">
      <c r="A4" s="1055" t="s">
        <v>201</v>
      </c>
      <c r="B4" s="1055"/>
      <c r="C4" s="1056"/>
      <c r="D4" s="1056"/>
      <c r="E4" s="1056"/>
      <c r="F4" s="1056"/>
      <c r="G4" s="1056"/>
      <c r="H4" s="459"/>
      <c r="I4" s="983" t="s">
        <v>200</v>
      </c>
      <c r="J4" s="997"/>
      <c r="K4" s="984"/>
      <c r="L4" s="1056"/>
      <c r="M4" s="1056"/>
      <c r="N4" s="1056"/>
      <c r="O4" s="1056"/>
      <c r="P4" s="459"/>
    </row>
    <row r="5" spans="1:16" ht="7.5" customHeight="1" x14ac:dyDescent="0.15">
      <c r="A5" s="459"/>
      <c r="B5" s="459"/>
      <c r="C5" s="459"/>
      <c r="D5" s="459"/>
      <c r="E5" s="459"/>
      <c r="F5" s="459"/>
      <c r="G5" s="459"/>
      <c r="H5" s="459"/>
      <c r="I5" s="459"/>
      <c r="J5" s="459"/>
      <c r="K5" s="459"/>
      <c r="L5" s="459"/>
      <c r="M5" s="459"/>
      <c r="N5" s="459"/>
      <c r="O5" s="459"/>
      <c r="P5" s="459"/>
    </row>
    <row r="6" spans="1:16" ht="15.2" customHeight="1" thickBot="1" x14ac:dyDescent="0.2">
      <c r="A6" s="1068" t="s">
        <v>430</v>
      </c>
      <c r="B6" s="1068"/>
      <c r="C6" s="1068"/>
      <c r="D6" s="1068"/>
      <c r="E6" s="1068"/>
      <c r="F6" s="1068"/>
      <c r="G6" s="1068"/>
      <c r="H6" s="1068"/>
      <c r="I6" s="1068"/>
      <c r="J6" s="1068"/>
      <c r="K6" s="1068"/>
      <c r="L6" s="1068"/>
      <c r="M6" s="1068"/>
      <c r="N6" s="1068"/>
      <c r="O6" s="1057"/>
    </row>
    <row r="7" spans="1:16" ht="18" customHeight="1" x14ac:dyDescent="0.15">
      <c r="A7" s="1055" t="s">
        <v>403</v>
      </c>
      <c r="B7" s="1055"/>
      <c r="C7" s="473" t="s">
        <v>431</v>
      </c>
      <c r="D7" s="473" t="s">
        <v>432</v>
      </c>
      <c r="E7" s="473" t="s">
        <v>433</v>
      </c>
      <c r="F7" s="473" t="s">
        <v>434</v>
      </c>
      <c r="G7" s="473" t="s">
        <v>435</v>
      </c>
      <c r="H7" s="473" t="s">
        <v>436</v>
      </c>
      <c r="I7" s="473" t="s">
        <v>437</v>
      </c>
      <c r="J7" s="473" t="s">
        <v>438</v>
      </c>
      <c r="K7" s="473" t="s">
        <v>439</v>
      </c>
      <c r="L7" s="473" t="s">
        <v>440</v>
      </c>
      <c r="M7" s="460" t="s">
        <v>441</v>
      </c>
      <c r="N7" s="1053" t="s">
        <v>442</v>
      </c>
      <c r="O7" s="1054"/>
    </row>
    <row r="8" spans="1:16" ht="18" customHeight="1" thickBot="1" x14ac:dyDescent="0.2">
      <c r="A8" s="1055" t="s">
        <v>406</v>
      </c>
      <c r="B8" s="1055"/>
      <c r="C8" s="472"/>
      <c r="D8" s="472"/>
      <c r="E8" s="472"/>
      <c r="F8" s="472"/>
      <c r="G8" s="472"/>
      <c r="H8" s="472"/>
      <c r="I8" s="472"/>
      <c r="J8" s="472"/>
      <c r="K8" s="472"/>
      <c r="L8" s="472"/>
      <c r="M8" s="471"/>
      <c r="N8" s="1066"/>
      <c r="O8" s="1067"/>
    </row>
    <row r="9" spans="1:16" ht="7.5" customHeight="1" x14ac:dyDescent="0.15"/>
    <row r="10" spans="1:16" ht="15.2" customHeight="1" x14ac:dyDescent="0.15">
      <c r="A10" s="1057" t="s">
        <v>443</v>
      </c>
      <c r="B10" s="1057"/>
      <c r="C10" s="1057"/>
      <c r="D10" s="1057"/>
      <c r="E10" s="1057"/>
      <c r="F10" s="1057"/>
      <c r="G10" s="1057"/>
      <c r="H10" s="1057"/>
      <c r="I10" s="1057"/>
      <c r="J10" s="1057"/>
      <c r="K10" s="1057"/>
      <c r="L10" s="1057"/>
      <c r="M10" s="1057"/>
      <c r="N10" s="1057"/>
      <c r="O10" s="1057"/>
    </row>
    <row r="11" spans="1:16" ht="15.2" customHeight="1" thickBot="1" x14ac:dyDescent="0.2">
      <c r="A11" s="470" t="s">
        <v>403</v>
      </c>
      <c r="B11" s="1062" t="s">
        <v>444</v>
      </c>
      <c r="C11" s="1062"/>
      <c r="D11" s="1062"/>
      <c r="E11" s="1062" t="s">
        <v>445</v>
      </c>
      <c r="F11" s="1062"/>
      <c r="G11" s="1062"/>
      <c r="H11" s="1062"/>
      <c r="I11" s="1064" t="s">
        <v>446</v>
      </c>
      <c r="J11" s="1065"/>
      <c r="K11" s="1065"/>
      <c r="L11" s="1065"/>
      <c r="M11" s="1065"/>
      <c r="N11" s="1063" t="s">
        <v>447</v>
      </c>
      <c r="O11" s="1063"/>
    </row>
    <row r="12" spans="1:16" ht="14.25" customHeight="1" thickTop="1" x14ac:dyDescent="0.15">
      <c r="A12" s="1070" t="s">
        <v>431</v>
      </c>
      <c r="B12" s="1050"/>
      <c r="C12" s="1050"/>
      <c r="D12" s="1050"/>
      <c r="E12" s="1050"/>
      <c r="F12" s="1050"/>
      <c r="G12" s="1050"/>
      <c r="H12" s="1050"/>
      <c r="I12" s="1069"/>
      <c r="J12" s="1049"/>
      <c r="K12" s="467" t="s">
        <v>411</v>
      </c>
      <c r="L12" s="1049"/>
      <c r="M12" s="1049"/>
      <c r="N12" s="1050"/>
      <c r="O12" s="1051"/>
    </row>
    <row r="13" spans="1:16" ht="14.25" customHeight="1" x14ac:dyDescent="0.15">
      <c r="A13" s="1071"/>
      <c r="B13" s="1047"/>
      <c r="C13" s="1047"/>
      <c r="D13" s="1047"/>
      <c r="E13" s="1047"/>
      <c r="F13" s="1047"/>
      <c r="G13" s="1047"/>
      <c r="H13" s="1047"/>
      <c r="I13" s="1061"/>
      <c r="J13" s="1052"/>
      <c r="K13" s="439" t="s">
        <v>411</v>
      </c>
      <c r="L13" s="1052"/>
      <c r="M13" s="1052"/>
      <c r="N13" s="1047"/>
      <c r="O13" s="1048"/>
    </row>
    <row r="14" spans="1:16" ht="14.25" customHeight="1" x14ac:dyDescent="0.15">
      <c r="A14" s="1071"/>
      <c r="B14" s="1047"/>
      <c r="C14" s="1047"/>
      <c r="D14" s="1047"/>
      <c r="E14" s="1047"/>
      <c r="F14" s="1047"/>
      <c r="G14" s="1047"/>
      <c r="H14" s="1047"/>
      <c r="I14" s="1061"/>
      <c r="J14" s="1052"/>
      <c r="K14" s="439" t="s">
        <v>411</v>
      </c>
      <c r="L14" s="1052"/>
      <c r="M14" s="1052"/>
      <c r="N14" s="1047"/>
      <c r="O14" s="1048"/>
    </row>
    <row r="15" spans="1:16" ht="14.25" customHeight="1" x14ac:dyDescent="0.15">
      <c r="A15" s="1071"/>
      <c r="B15" s="1047"/>
      <c r="C15" s="1047"/>
      <c r="D15" s="1047"/>
      <c r="E15" s="1047"/>
      <c r="F15" s="1047"/>
      <c r="G15" s="1047"/>
      <c r="H15" s="1047"/>
      <c r="I15" s="1061"/>
      <c r="J15" s="1052"/>
      <c r="K15" s="439" t="s">
        <v>411</v>
      </c>
      <c r="L15" s="1052"/>
      <c r="M15" s="1052"/>
      <c r="N15" s="1047"/>
      <c r="O15" s="1048"/>
    </row>
    <row r="16" spans="1:16" ht="14.25" customHeight="1" x14ac:dyDescent="0.15">
      <c r="A16" s="1071"/>
      <c r="B16" s="1047"/>
      <c r="C16" s="1047"/>
      <c r="D16" s="1047"/>
      <c r="E16" s="1047"/>
      <c r="F16" s="1047"/>
      <c r="G16" s="1047"/>
      <c r="H16" s="1047"/>
      <c r="I16" s="1061"/>
      <c r="J16" s="1052"/>
      <c r="K16" s="439" t="s">
        <v>411</v>
      </c>
      <c r="L16" s="1052"/>
      <c r="M16" s="1052"/>
      <c r="N16" s="1047"/>
      <c r="O16" s="1048"/>
    </row>
    <row r="17" spans="1:15" ht="14.25" customHeight="1" x14ac:dyDescent="0.15">
      <c r="A17" s="1071"/>
      <c r="B17" s="1076"/>
      <c r="C17" s="1076"/>
      <c r="D17" s="1076"/>
      <c r="E17" s="1076"/>
      <c r="F17" s="1076"/>
      <c r="G17" s="1076"/>
      <c r="H17" s="1076"/>
      <c r="I17" s="1061"/>
      <c r="J17" s="1052"/>
      <c r="K17" s="439" t="s">
        <v>411</v>
      </c>
      <c r="L17" s="1052"/>
      <c r="M17" s="1052"/>
      <c r="N17" s="1047"/>
      <c r="O17" s="1048"/>
    </row>
    <row r="18" spans="1:15" ht="14.25" customHeight="1" thickBot="1" x14ac:dyDescent="0.2">
      <c r="A18" s="1072"/>
      <c r="B18" s="1085"/>
      <c r="C18" s="1086"/>
      <c r="D18" s="1086"/>
      <c r="E18" s="1086"/>
      <c r="F18" s="1086"/>
      <c r="G18" s="1086"/>
      <c r="H18" s="1087"/>
      <c r="I18" s="1058" t="s">
        <v>448</v>
      </c>
      <c r="J18" s="1059"/>
      <c r="K18" s="1059"/>
      <c r="L18" s="1059"/>
      <c r="M18" s="1059"/>
      <c r="N18" s="1058"/>
      <c r="O18" s="1060"/>
    </row>
    <row r="19" spans="1:15" ht="14.25" customHeight="1" thickTop="1" x14ac:dyDescent="0.15">
      <c r="A19" s="1070" t="s">
        <v>449</v>
      </c>
      <c r="B19" s="1050"/>
      <c r="C19" s="1050"/>
      <c r="D19" s="1050"/>
      <c r="E19" s="1050"/>
      <c r="F19" s="1050"/>
      <c r="G19" s="1050"/>
      <c r="H19" s="1050"/>
      <c r="I19" s="1069"/>
      <c r="J19" s="1049"/>
      <c r="K19" s="467" t="s">
        <v>411</v>
      </c>
      <c r="L19" s="1049"/>
      <c r="M19" s="1049"/>
      <c r="N19" s="1050"/>
      <c r="O19" s="1051"/>
    </row>
    <row r="20" spans="1:15" ht="14.25" customHeight="1" x14ac:dyDescent="0.15">
      <c r="A20" s="1071"/>
      <c r="B20" s="1047"/>
      <c r="C20" s="1047"/>
      <c r="D20" s="1047"/>
      <c r="E20" s="1047"/>
      <c r="F20" s="1047"/>
      <c r="G20" s="1047"/>
      <c r="H20" s="1047"/>
      <c r="I20" s="1061"/>
      <c r="J20" s="1052"/>
      <c r="K20" s="439" t="s">
        <v>411</v>
      </c>
      <c r="L20" s="1052"/>
      <c r="M20" s="1052"/>
      <c r="N20" s="1047"/>
      <c r="O20" s="1048"/>
    </row>
    <row r="21" spans="1:15" ht="14.25" customHeight="1" x14ac:dyDescent="0.15">
      <c r="A21" s="1071"/>
      <c r="B21" s="1047"/>
      <c r="C21" s="1047"/>
      <c r="D21" s="1047"/>
      <c r="E21" s="1047"/>
      <c r="F21" s="1047"/>
      <c r="G21" s="1047"/>
      <c r="H21" s="1047"/>
      <c r="I21" s="1061"/>
      <c r="J21" s="1052"/>
      <c r="K21" s="439" t="s">
        <v>411</v>
      </c>
      <c r="L21" s="1052"/>
      <c r="M21" s="1052"/>
      <c r="N21" s="1047"/>
      <c r="O21" s="1048"/>
    </row>
    <row r="22" spans="1:15" ht="14.25" customHeight="1" x14ac:dyDescent="0.15">
      <c r="A22" s="1071"/>
      <c r="B22" s="1047"/>
      <c r="C22" s="1047"/>
      <c r="D22" s="1047"/>
      <c r="E22" s="1047"/>
      <c r="F22" s="1047"/>
      <c r="G22" s="1047"/>
      <c r="H22" s="1047"/>
      <c r="I22" s="1061"/>
      <c r="J22" s="1052"/>
      <c r="K22" s="439" t="s">
        <v>411</v>
      </c>
      <c r="L22" s="1052"/>
      <c r="M22" s="1052"/>
      <c r="N22" s="1047"/>
      <c r="O22" s="1048"/>
    </row>
    <row r="23" spans="1:15" ht="14.25" customHeight="1" x14ac:dyDescent="0.15">
      <c r="A23" s="1071"/>
      <c r="B23" s="1047"/>
      <c r="C23" s="1047"/>
      <c r="D23" s="1047"/>
      <c r="E23" s="1047"/>
      <c r="F23" s="1047"/>
      <c r="G23" s="1047"/>
      <c r="H23" s="1047"/>
      <c r="I23" s="1061"/>
      <c r="J23" s="1052"/>
      <c r="K23" s="439" t="s">
        <v>411</v>
      </c>
      <c r="L23" s="1052"/>
      <c r="M23" s="1052"/>
      <c r="N23" s="1047"/>
      <c r="O23" s="1048"/>
    </row>
    <row r="24" spans="1:15" ht="14.25" customHeight="1" x14ac:dyDescent="0.15">
      <c r="A24" s="1071"/>
      <c r="B24" s="1076"/>
      <c r="C24" s="1076"/>
      <c r="D24" s="1076"/>
      <c r="E24" s="1076"/>
      <c r="F24" s="1076"/>
      <c r="G24" s="1076"/>
      <c r="H24" s="1076"/>
      <c r="I24" s="1061"/>
      <c r="J24" s="1052"/>
      <c r="K24" s="439" t="s">
        <v>411</v>
      </c>
      <c r="L24" s="1052"/>
      <c r="M24" s="1052"/>
      <c r="N24" s="1047"/>
      <c r="O24" s="1048"/>
    </row>
    <row r="25" spans="1:15" ht="14.25" customHeight="1" thickBot="1" x14ac:dyDescent="0.2">
      <c r="A25" s="1072"/>
      <c r="B25" s="1085"/>
      <c r="C25" s="1086"/>
      <c r="D25" s="1086"/>
      <c r="E25" s="1086"/>
      <c r="F25" s="1086"/>
      <c r="G25" s="1086"/>
      <c r="H25" s="1087"/>
      <c r="I25" s="1058" t="s">
        <v>450</v>
      </c>
      <c r="J25" s="1059"/>
      <c r="K25" s="1059"/>
      <c r="L25" s="1059"/>
      <c r="M25" s="1059"/>
      <c r="N25" s="1058"/>
      <c r="O25" s="1060"/>
    </row>
    <row r="26" spans="1:15" ht="14.25" customHeight="1" thickTop="1" x14ac:dyDescent="0.15">
      <c r="A26" s="1070" t="s">
        <v>451</v>
      </c>
      <c r="B26" s="1050"/>
      <c r="C26" s="1050"/>
      <c r="D26" s="1050"/>
      <c r="E26" s="1050"/>
      <c r="F26" s="1050"/>
      <c r="G26" s="1050"/>
      <c r="H26" s="1050"/>
      <c r="I26" s="1069"/>
      <c r="J26" s="1049"/>
      <c r="K26" s="467" t="s">
        <v>411</v>
      </c>
      <c r="L26" s="1049"/>
      <c r="M26" s="1049"/>
      <c r="N26" s="1050"/>
      <c r="O26" s="1051"/>
    </row>
    <row r="27" spans="1:15" ht="14.25" customHeight="1" x14ac:dyDescent="0.15">
      <c r="A27" s="1071"/>
      <c r="B27" s="1047"/>
      <c r="C27" s="1047"/>
      <c r="D27" s="1047"/>
      <c r="E27" s="1047"/>
      <c r="F27" s="1047"/>
      <c r="G27" s="1047"/>
      <c r="H27" s="1047"/>
      <c r="I27" s="1061"/>
      <c r="J27" s="1052"/>
      <c r="K27" s="439" t="s">
        <v>411</v>
      </c>
      <c r="L27" s="1052"/>
      <c r="M27" s="1052"/>
      <c r="N27" s="1047"/>
      <c r="O27" s="1048"/>
    </row>
    <row r="28" spans="1:15" ht="14.25" customHeight="1" x14ac:dyDescent="0.15">
      <c r="A28" s="1071"/>
      <c r="B28" s="1047"/>
      <c r="C28" s="1047"/>
      <c r="D28" s="1047"/>
      <c r="E28" s="1047"/>
      <c r="F28" s="1047"/>
      <c r="G28" s="1047"/>
      <c r="H28" s="1047"/>
      <c r="I28" s="1061"/>
      <c r="J28" s="1052"/>
      <c r="K28" s="439" t="s">
        <v>411</v>
      </c>
      <c r="L28" s="1052"/>
      <c r="M28" s="1052"/>
      <c r="N28" s="1047"/>
      <c r="O28" s="1048"/>
    </row>
    <row r="29" spans="1:15" ht="14.25" customHeight="1" x14ac:dyDescent="0.15">
      <c r="A29" s="1071"/>
      <c r="B29" s="1047"/>
      <c r="C29" s="1047"/>
      <c r="D29" s="1047"/>
      <c r="E29" s="1047"/>
      <c r="F29" s="1047"/>
      <c r="G29" s="1047"/>
      <c r="H29" s="1047"/>
      <c r="I29" s="1061"/>
      <c r="J29" s="1052"/>
      <c r="K29" s="439" t="s">
        <v>411</v>
      </c>
      <c r="L29" s="1052"/>
      <c r="M29" s="1052"/>
      <c r="N29" s="1047"/>
      <c r="O29" s="1048"/>
    </row>
    <row r="30" spans="1:15" ht="14.25" customHeight="1" x14ac:dyDescent="0.15">
      <c r="A30" s="1071"/>
      <c r="B30" s="1047"/>
      <c r="C30" s="1047"/>
      <c r="D30" s="1047"/>
      <c r="E30" s="1047"/>
      <c r="F30" s="1047"/>
      <c r="G30" s="1047"/>
      <c r="H30" s="1047"/>
      <c r="I30" s="1061"/>
      <c r="J30" s="1052"/>
      <c r="K30" s="439" t="s">
        <v>411</v>
      </c>
      <c r="L30" s="1052"/>
      <c r="M30" s="1052"/>
      <c r="N30" s="1047"/>
      <c r="O30" s="1048"/>
    </row>
    <row r="31" spans="1:15" ht="14.25" customHeight="1" x14ac:dyDescent="0.15">
      <c r="A31" s="1071"/>
      <c r="B31" s="1076"/>
      <c r="C31" s="1076"/>
      <c r="D31" s="1076"/>
      <c r="E31" s="1076"/>
      <c r="F31" s="1076"/>
      <c r="G31" s="1076"/>
      <c r="H31" s="1076"/>
      <c r="I31" s="1061"/>
      <c r="J31" s="1052"/>
      <c r="K31" s="439" t="s">
        <v>411</v>
      </c>
      <c r="L31" s="1052"/>
      <c r="M31" s="1052"/>
      <c r="N31" s="1047"/>
      <c r="O31" s="1048"/>
    </row>
    <row r="32" spans="1:15" ht="14.25" customHeight="1" thickBot="1" x14ac:dyDescent="0.2">
      <c r="A32" s="1072"/>
      <c r="B32" s="1085"/>
      <c r="C32" s="1086"/>
      <c r="D32" s="1086"/>
      <c r="E32" s="1086"/>
      <c r="F32" s="1086"/>
      <c r="G32" s="1086"/>
      <c r="H32" s="1087"/>
      <c r="I32" s="1058" t="s">
        <v>452</v>
      </c>
      <c r="J32" s="1059"/>
      <c r="K32" s="1059"/>
      <c r="L32" s="1059"/>
      <c r="M32" s="1059"/>
      <c r="N32" s="1058"/>
      <c r="O32" s="1060"/>
    </row>
    <row r="33" spans="1:15" ht="14.25" customHeight="1" thickTop="1" x14ac:dyDescent="0.15">
      <c r="A33" s="1070" t="s">
        <v>453</v>
      </c>
      <c r="B33" s="1050"/>
      <c r="C33" s="1050"/>
      <c r="D33" s="1050"/>
      <c r="E33" s="1050"/>
      <c r="F33" s="1050"/>
      <c r="G33" s="1050"/>
      <c r="H33" s="1050"/>
      <c r="I33" s="1069"/>
      <c r="J33" s="1049"/>
      <c r="K33" s="467" t="s">
        <v>411</v>
      </c>
      <c r="L33" s="1049"/>
      <c r="M33" s="1049"/>
      <c r="N33" s="1050"/>
      <c r="O33" s="1051"/>
    </row>
    <row r="34" spans="1:15" ht="14.25" customHeight="1" x14ac:dyDescent="0.15">
      <c r="A34" s="1071"/>
      <c r="B34" s="1047"/>
      <c r="C34" s="1047"/>
      <c r="D34" s="1047"/>
      <c r="E34" s="1047"/>
      <c r="F34" s="1047"/>
      <c r="G34" s="1047"/>
      <c r="H34" s="1047"/>
      <c r="I34" s="1061"/>
      <c r="J34" s="1052"/>
      <c r="K34" s="439" t="s">
        <v>411</v>
      </c>
      <c r="L34" s="1052"/>
      <c r="M34" s="1052"/>
      <c r="N34" s="1047"/>
      <c r="O34" s="1048"/>
    </row>
    <row r="35" spans="1:15" ht="14.25" customHeight="1" x14ac:dyDescent="0.15">
      <c r="A35" s="1071"/>
      <c r="B35" s="1047"/>
      <c r="C35" s="1047"/>
      <c r="D35" s="1047"/>
      <c r="E35" s="1047"/>
      <c r="F35" s="1047"/>
      <c r="G35" s="1047"/>
      <c r="H35" s="1047"/>
      <c r="I35" s="1061"/>
      <c r="J35" s="1052"/>
      <c r="K35" s="439" t="s">
        <v>411</v>
      </c>
      <c r="L35" s="1052"/>
      <c r="M35" s="1052"/>
      <c r="N35" s="1047"/>
      <c r="O35" s="1048"/>
    </row>
    <row r="36" spans="1:15" ht="14.25" customHeight="1" x14ac:dyDescent="0.15">
      <c r="A36" s="1071"/>
      <c r="B36" s="1047"/>
      <c r="C36" s="1047"/>
      <c r="D36" s="1047"/>
      <c r="E36" s="1047"/>
      <c r="F36" s="1047"/>
      <c r="G36" s="1047"/>
      <c r="H36" s="1047"/>
      <c r="I36" s="1061"/>
      <c r="J36" s="1052"/>
      <c r="K36" s="439" t="s">
        <v>411</v>
      </c>
      <c r="L36" s="1052"/>
      <c r="M36" s="1052"/>
      <c r="N36" s="1047"/>
      <c r="O36" s="1048"/>
    </row>
    <row r="37" spans="1:15" ht="14.25" customHeight="1" x14ac:dyDescent="0.15">
      <c r="A37" s="1071"/>
      <c r="B37" s="1047"/>
      <c r="C37" s="1047"/>
      <c r="D37" s="1047"/>
      <c r="E37" s="1047"/>
      <c r="F37" s="1047"/>
      <c r="G37" s="1047"/>
      <c r="H37" s="1047"/>
      <c r="I37" s="1061"/>
      <c r="J37" s="1052"/>
      <c r="K37" s="439" t="s">
        <v>411</v>
      </c>
      <c r="L37" s="1052"/>
      <c r="M37" s="1052"/>
      <c r="N37" s="1047"/>
      <c r="O37" s="1048"/>
    </row>
    <row r="38" spans="1:15" ht="14.25" customHeight="1" x14ac:dyDescent="0.15">
      <c r="A38" s="1071"/>
      <c r="B38" s="1076"/>
      <c r="C38" s="1076"/>
      <c r="D38" s="1076"/>
      <c r="E38" s="1076"/>
      <c r="F38" s="1076"/>
      <c r="G38" s="1076"/>
      <c r="H38" s="1076"/>
      <c r="I38" s="1061"/>
      <c r="J38" s="1052"/>
      <c r="K38" s="439" t="s">
        <v>411</v>
      </c>
      <c r="L38" s="1052"/>
      <c r="M38" s="1052"/>
      <c r="N38" s="1047"/>
      <c r="O38" s="1048"/>
    </row>
    <row r="39" spans="1:15" ht="14.25" customHeight="1" thickBot="1" x14ac:dyDescent="0.2">
      <c r="A39" s="1072"/>
      <c r="B39" s="1085"/>
      <c r="C39" s="1086"/>
      <c r="D39" s="1086"/>
      <c r="E39" s="1086"/>
      <c r="F39" s="1086"/>
      <c r="G39" s="1086"/>
      <c r="H39" s="1087"/>
      <c r="I39" s="1058" t="s">
        <v>454</v>
      </c>
      <c r="J39" s="1059"/>
      <c r="K39" s="1059"/>
      <c r="L39" s="1059"/>
      <c r="M39" s="1059"/>
      <c r="N39" s="1058"/>
      <c r="O39" s="1060"/>
    </row>
    <row r="40" spans="1:15" ht="14.25" customHeight="1" thickTop="1" x14ac:dyDescent="0.15">
      <c r="A40" s="1070" t="s">
        <v>455</v>
      </c>
      <c r="B40" s="1050"/>
      <c r="C40" s="1050"/>
      <c r="D40" s="1050"/>
      <c r="E40" s="1050"/>
      <c r="F40" s="1050"/>
      <c r="G40" s="1050"/>
      <c r="H40" s="1050"/>
      <c r="I40" s="1069"/>
      <c r="J40" s="1049"/>
      <c r="K40" s="467" t="s">
        <v>411</v>
      </c>
      <c r="L40" s="1049"/>
      <c r="M40" s="1049"/>
      <c r="N40" s="1050"/>
      <c r="O40" s="1051"/>
    </row>
    <row r="41" spans="1:15" ht="14.25" customHeight="1" x14ac:dyDescent="0.15">
      <c r="A41" s="1071"/>
      <c r="B41" s="1047"/>
      <c r="C41" s="1047"/>
      <c r="D41" s="1047"/>
      <c r="E41" s="1047"/>
      <c r="F41" s="1047"/>
      <c r="G41" s="1047"/>
      <c r="H41" s="1047"/>
      <c r="I41" s="1061"/>
      <c r="J41" s="1052"/>
      <c r="K41" s="439" t="s">
        <v>411</v>
      </c>
      <c r="L41" s="1052"/>
      <c r="M41" s="1052"/>
      <c r="N41" s="1047"/>
      <c r="O41" s="1048"/>
    </row>
    <row r="42" spans="1:15" ht="14.25" customHeight="1" x14ac:dyDescent="0.15">
      <c r="A42" s="1071"/>
      <c r="B42" s="1047"/>
      <c r="C42" s="1047"/>
      <c r="D42" s="1047"/>
      <c r="E42" s="1047"/>
      <c r="F42" s="1047"/>
      <c r="G42" s="1047"/>
      <c r="H42" s="1047"/>
      <c r="I42" s="1061"/>
      <c r="J42" s="1052"/>
      <c r="K42" s="439" t="s">
        <v>411</v>
      </c>
      <c r="L42" s="1052"/>
      <c r="M42" s="1052"/>
      <c r="N42" s="1047"/>
      <c r="O42" s="1048"/>
    </row>
    <row r="43" spans="1:15" ht="14.25" customHeight="1" x14ac:dyDescent="0.15">
      <c r="A43" s="1071"/>
      <c r="B43" s="1047"/>
      <c r="C43" s="1047"/>
      <c r="D43" s="1047"/>
      <c r="E43" s="1047"/>
      <c r="F43" s="1047"/>
      <c r="G43" s="1047"/>
      <c r="H43" s="1047"/>
      <c r="I43" s="1061"/>
      <c r="J43" s="1052"/>
      <c r="K43" s="439" t="s">
        <v>411</v>
      </c>
      <c r="L43" s="1052"/>
      <c r="M43" s="1052"/>
      <c r="N43" s="1047"/>
      <c r="O43" s="1048"/>
    </row>
    <row r="44" spans="1:15" ht="14.25" customHeight="1" x14ac:dyDescent="0.15">
      <c r="A44" s="1071"/>
      <c r="B44" s="1047"/>
      <c r="C44" s="1047"/>
      <c r="D44" s="1047"/>
      <c r="E44" s="1047"/>
      <c r="F44" s="1047"/>
      <c r="G44" s="1047"/>
      <c r="H44" s="1047"/>
      <c r="I44" s="1061"/>
      <c r="J44" s="1052"/>
      <c r="K44" s="439" t="s">
        <v>411</v>
      </c>
      <c r="L44" s="1052"/>
      <c r="M44" s="1052"/>
      <c r="N44" s="1047"/>
      <c r="O44" s="1048"/>
    </row>
    <row r="45" spans="1:15" ht="14.25" customHeight="1" x14ac:dyDescent="0.15">
      <c r="A45" s="1071"/>
      <c r="B45" s="1076"/>
      <c r="C45" s="1076"/>
      <c r="D45" s="1076"/>
      <c r="E45" s="1076"/>
      <c r="F45" s="1076"/>
      <c r="G45" s="1076"/>
      <c r="H45" s="1076"/>
      <c r="I45" s="1061"/>
      <c r="J45" s="1052"/>
      <c r="K45" s="439" t="s">
        <v>411</v>
      </c>
      <c r="L45" s="1052"/>
      <c r="M45" s="1052"/>
      <c r="N45" s="1047"/>
      <c r="O45" s="1048"/>
    </row>
    <row r="46" spans="1:15" ht="14.25" customHeight="1" thickBot="1" x14ac:dyDescent="0.2">
      <c r="A46" s="1072"/>
      <c r="B46" s="1085"/>
      <c r="C46" s="1086"/>
      <c r="D46" s="1086"/>
      <c r="E46" s="1086"/>
      <c r="F46" s="1086"/>
      <c r="G46" s="1086"/>
      <c r="H46" s="1087"/>
      <c r="I46" s="1058" t="s">
        <v>456</v>
      </c>
      <c r="J46" s="1059"/>
      <c r="K46" s="1059"/>
      <c r="L46" s="1059"/>
      <c r="M46" s="1059"/>
      <c r="N46" s="1058"/>
      <c r="O46" s="1060"/>
    </row>
    <row r="47" spans="1:15" ht="14.25" customHeight="1" thickTop="1" x14ac:dyDescent="0.15">
      <c r="A47" s="1070" t="s">
        <v>457</v>
      </c>
      <c r="B47" s="1050"/>
      <c r="C47" s="1050"/>
      <c r="D47" s="1050"/>
      <c r="E47" s="1050"/>
      <c r="F47" s="1050"/>
      <c r="G47" s="1050"/>
      <c r="H47" s="1050"/>
      <c r="I47" s="1069"/>
      <c r="J47" s="1049"/>
      <c r="K47" s="467" t="s">
        <v>411</v>
      </c>
      <c r="L47" s="1049"/>
      <c r="M47" s="1049"/>
      <c r="N47" s="1050"/>
      <c r="O47" s="1051"/>
    </row>
    <row r="48" spans="1:15" ht="14.25" customHeight="1" x14ac:dyDescent="0.15">
      <c r="A48" s="1071"/>
      <c r="B48" s="1047"/>
      <c r="C48" s="1047"/>
      <c r="D48" s="1047"/>
      <c r="E48" s="1047"/>
      <c r="F48" s="1047"/>
      <c r="G48" s="1047"/>
      <c r="H48" s="1047"/>
      <c r="I48" s="1061"/>
      <c r="J48" s="1052"/>
      <c r="K48" s="439" t="s">
        <v>411</v>
      </c>
      <c r="L48" s="1052"/>
      <c r="M48" s="1052"/>
      <c r="N48" s="1047"/>
      <c r="O48" s="1048"/>
    </row>
    <row r="49" spans="1:15" ht="14.25" customHeight="1" x14ac:dyDescent="0.15">
      <c r="A49" s="1071"/>
      <c r="B49" s="1047"/>
      <c r="C49" s="1047"/>
      <c r="D49" s="1047"/>
      <c r="E49" s="1047"/>
      <c r="F49" s="1047"/>
      <c r="G49" s="1047"/>
      <c r="H49" s="1047"/>
      <c r="I49" s="1061"/>
      <c r="J49" s="1052"/>
      <c r="K49" s="439" t="s">
        <v>411</v>
      </c>
      <c r="L49" s="1052"/>
      <c r="M49" s="1052"/>
      <c r="N49" s="1047"/>
      <c r="O49" s="1048"/>
    </row>
    <row r="50" spans="1:15" ht="14.25" customHeight="1" x14ac:dyDescent="0.15">
      <c r="A50" s="1071"/>
      <c r="B50" s="1047"/>
      <c r="C50" s="1047"/>
      <c r="D50" s="1047"/>
      <c r="E50" s="1047"/>
      <c r="F50" s="1047"/>
      <c r="G50" s="1047"/>
      <c r="H50" s="1047"/>
      <c r="I50" s="1061"/>
      <c r="J50" s="1052"/>
      <c r="K50" s="439" t="s">
        <v>411</v>
      </c>
      <c r="L50" s="1052"/>
      <c r="M50" s="1052"/>
      <c r="N50" s="1047"/>
      <c r="O50" s="1048"/>
    </row>
    <row r="51" spans="1:15" ht="14.25" customHeight="1" x14ac:dyDescent="0.15">
      <c r="A51" s="1071"/>
      <c r="B51" s="1047"/>
      <c r="C51" s="1047"/>
      <c r="D51" s="1047"/>
      <c r="E51" s="1047"/>
      <c r="F51" s="1047"/>
      <c r="G51" s="1047"/>
      <c r="H51" s="1047"/>
      <c r="I51" s="1061"/>
      <c r="J51" s="1052"/>
      <c r="K51" s="439" t="s">
        <v>411</v>
      </c>
      <c r="L51" s="1052"/>
      <c r="M51" s="1052"/>
      <c r="N51" s="1047"/>
      <c r="O51" s="1048"/>
    </row>
    <row r="52" spans="1:15" ht="14.25" customHeight="1" x14ac:dyDescent="0.15">
      <c r="A52" s="1071"/>
      <c r="B52" s="1076"/>
      <c r="C52" s="1076"/>
      <c r="D52" s="1076"/>
      <c r="E52" s="1076"/>
      <c r="F52" s="1076"/>
      <c r="G52" s="1076"/>
      <c r="H52" s="1076"/>
      <c r="I52" s="1061"/>
      <c r="J52" s="1052"/>
      <c r="K52" s="439" t="s">
        <v>411</v>
      </c>
      <c r="L52" s="1052"/>
      <c r="M52" s="1052"/>
      <c r="N52" s="1047"/>
      <c r="O52" s="1048"/>
    </row>
    <row r="53" spans="1:15" ht="14.25" customHeight="1" x14ac:dyDescent="0.15">
      <c r="A53" s="1088"/>
      <c r="B53" s="1091"/>
      <c r="C53" s="1092"/>
      <c r="D53" s="1092"/>
      <c r="E53" s="1092"/>
      <c r="F53" s="1092"/>
      <c r="G53" s="1092"/>
      <c r="H53" s="1093"/>
      <c r="I53" s="1089" t="s">
        <v>458</v>
      </c>
      <c r="J53" s="1094"/>
      <c r="K53" s="1094"/>
      <c r="L53" s="1094"/>
      <c r="M53" s="1094"/>
      <c r="N53" s="1089"/>
      <c r="O53" s="1090"/>
    </row>
    <row r="54" spans="1:15" ht="14.25" customHeight="1" x14ac:dyDescent="0.15">
      <c r="A54" s="469"/>
      <c r="B54" s="469"/>
      <c r="C54" s="469"/>
      <c r="D54" s="469"/>
      <c r="E54" s="469"/>
      <c r="F54" s="469"/>
      <c r="G54" s="469"/>
      <c r="H54" s="469"/>
      <c r="I54" s="469"/>
      <c r="J54" s="469"/>
      <c r="K54" s="469"/>
      <c r="L54" s="469"/>
      <c r="M54" s="469"/>
      <c r="N54" s="469"/>
      <c r="O54" s="469"/>
    </row>
    <row r="55" spans="1:15" ht="15.2" customHeight="1" x14ac:dyDescent="0.15">
      <c r="A55" s="487"/>
      <c r="B55" s="487"/>
      <c r="C55" s="487"/>
      <c r="D55" s="487"/>
      <c r="E55" s="487"/>
      <c r="F55" s="487"/>
      <c r="G55" s="487"/>
      <c r="H55" s="487"/>
      <c r="I55" s="487"/>
      <c r="J55" s="487"/>
      <c r="K55" s="487"/>
      <c r="L55" s="487"/>
      <c r="M55" s="487"/>
      <c r="N55" s="487"/>
      <c r="O55" s="487"/>
    </row>
    <row r="56" spans="1:15" ht="15.2" customHeight="1" thickBot="1" x14ac:dyDescent="0.2">
      <c r="A56" s="468" t="s">
        <v>403</v>
      </c>
      <c r="B56" s="1063" t="s">
        <v>444</v>
      </c>
      <c r="C56" s="1063"/>
      <c r="D56" s="1063"/>
      <c r="E56" s="1063" t="s">
        <v>445</v>
      </c>
      <c r="F56" s="1063"/>
      <c r="G56" s="1063"/>
      <c r="H56" s="1063"/>
      <c r="I56" s="1095" t="s">
        <v>446</v>
      </c>
      <c r="J56" s="1096"/>
      <c r="K56" s="1096"/>
      <c r="L56" s="1096"/>
      <c r="M56" s="1096"/>
      <c r="N56" s="1063" t="s">
        <v>447</v>
      </c>
      <c r="O56" s="1063"/>
    </row>
    <row r="57" spans="1:15" ht="14.25" customHeight="1" thickTop="1" x14ac:dyDescent="0.15">
      <c r="A57" s="1070" t="s">
        <v>459</v>
      </c>
      <c r="B57" s="1050"/>
      <c r="C57" s="1050"/>
      <c r="D57" s="1050"/>
      <c r="E57" s="1050"/>
      <c r="F57" s="1050"/>
      <c r="G57" s="1050"/>
      <c r="H57" s="1050"/>
      <c r="I57" s="1069"/>
      <c r="J57" s="1049"/>
      <c r="K57" s="467" t="s">
        <v>411</v>
      </c>
      <c r="L57" s="1049"/>
      <c r="M57" s="1049"/>
      <c r="N57" s="1050"/>
      <c r="O57" s="1051"/>
    </row>
    <row r="58" spans="1:15" ht="14.25" customHeight="1" x14ac:dyDescent="0.15">
      <c r="A58" s="1071"/>
      <c r="B58" s="1047"/>
      <c r="C58" s="1047"/>
      <c r="D58" s="1047"/>
      <c r="E58" s="1047"/>
      <c r="F58" s="1047"/>
      <c r="G58" s="1047"/>
      <c r="H58" s="1047"/>
      <c r="I58" s="1061"/>
      <c r="J58" s="1052"/>
      <c r="K58" s="439" t="s">
        <v>411</v>
      </c>
      <c r="L58" s="1052"/>
      <c r="M58" s="1052"/>
      <c r="N58" s="1047"/>
      <c r="O58" s="1048"/>
    </row>
    <row r="59" spans="1:15" ht="14.25" customHeight="1" x14ac:dyDescent="0.15">
      <c r="A59" s="1071"/>
      <c r="B59" s="1047"/>
      <c r="C59" s="1047"/>
      <c r="D59" s="1047"/>
      <c r="E59" s="1047"/>
      <c r="F59" s="1047"/>
      <c r="G59" s="1047"/>
      <c r="H59" s="1047"/>
      <c r="I59" s="1061"/>
      <c r="J59" s="1052"/>
      <c r="K59" s="439" t="s">
        <v>411</v>
      </c>
      <c r="L59" s="1052"/>
      <c r="M59" s="1052"/>
      <c r="N59" s="1047"/>
      <c r="O59" s="1048"/>
    </row>
    <row r="60" spans="1:15" ht="14.25" customHeight="1" x14ac:dyDescent="0.15">
      <c r="A60" s="1071"/>
      <c r="B60" s="1047"/>
      <c r="C60" s="1047"/>
      <c r="D60" s="1047"/>
      <c r="E60" s="1047"/>
      <c r="F60" s="1047"/>
      <c r="G60" s="1047"/>
      <c r="H60" s="1047"/>
      <c r="I60" s="1061"/>
      <c r="J60" s="1052"/>
      <c r="K60" s="439" t="s">
        <v>411</v>
      </c>
      <c r="L60" s="1052"/>
      <c r="M60" s="1052"/>
      <c r="N60" s="1047"/>
      <c r="O60" s="1048"/>
    </row>
    <row r="61" spans="1:15" ht="14.25" customHeight="1" x14ac:dyDescent="0.15">
      <c r="A61" s="1071"/>
      <c r="B61" s="1047"/>
      <c r="C61" s="1047"/>
      <c r="D61" s="1047"/>
      <c r="E61" s="1047"/>
      <c r="F61" s="1047"/>
      <c r="G61" s="1047"/>
      <c r="H61" s="1047"/>
      <c r="I61" s="1061"/>
      <c r="J61" s="1052"/>
      <c r="K61" s="439" t="s">
        <v>411</v>
      </c>
      <c r="L61" s="1052"/>
      <c r="M61" s="1052"/>
      <c r="N61" s="1047"/>
      <c r="O61" s="1048"/>
    </row>
    <row r="62" spans="1:15" ht="14.25" customHeight="1" x14ac:dyDescent="0.15">
      <c r="A62" s="1071"/>
      <c r="B62" s="1076"/>
      <c r="C62" s="1076"/>
      <c r="D62" s="1076"/>
      <c r="E62" s="1076"/>
      <c r="F62" s="1076"/>
      <c r="G62" s="1076"/>
      <c r="H62" s="1076"/>
      <c r="I62" s="1061"/>
      <c r="J62" s="1052"/>
      <c r="K62" s="439" t="s">
        <v>411</v>
      </c>
      <c r="L62" s="1052"/>
      <c r="M62" s="1052"/>
      <c r="N62" s="1047"/>
      <c r="O62" s="1048"/>
    </row>
    <row r="63" spans="1:15" ht="14.25" customHeight="1" thickBot="1" x14ac:dyDescent="0.2">
      <c r="A63" s="1072"/>
      <c r="B63" s="1085"/>
      <c r="C63" s="1086"/>
      <c r="D63" s="1086"/>
      <c r="E63" s="1086"/>
      <c r="F63" s="1086"/>
      <c r="G63" s="1086"/>
      <c r="H63" s="1087"/>
      <c r="I63" s="1058" t="s">
        <v>460</v>
      </c>
      <c r="J63" s="1059"/>
      <c r="K63" s="1059"/>
      <c r="L63" s="1059"/>
      <c r="M63" s="1059"/>
      <c r="N63" s="1058"/>
      <c r="O63" s="1060"/>
    </row>
    <row r="64" spans="1:15" ht="14.25" customHeight="1" thickTop="1" x14ac:dyDescent="0.15">
      <c r="A64" s="1070" t="s">
        <v>461</v>
      </c>
      <c r="B64" s="1050"/>
      <c r="C64" s="1050"/>
      <c r="D64" s="1050"/>
      <c r="E64" s="1050"/>
      <c r="F64" s="1050"/>
      <c r="G64" s="1050"/>
      <c r="H64" s="1050"/>
      <c r="I64" s="1069"/>
      <c r="J64" s="1049"/>
      <c r="K64" s="467" t="s">
        <v>411</v>
      </c>
      <c r="L64" s="1049"/>
      <c r="M64" s="1049"/>
      <c r="N64" s="1050"/>
      <c r="O64" s="1051"/>
    </row>
    <row r="65" spans="1:15" ht="14.25" customHeight="1" x14ac:dyDescent="0.15">
      <c r="A65" s="1071"/>
      <c r="B65" s="1047"/>
      <c r="C65" s="1047"/>
      <c r="D65" s="1047"/>
      <c r="E65" s="1047"/>
      <c r="F65" s="1047"/>
      <c r="G65" s="1047"/>
      <c r="H65" s="1047"/>
      <c r="I65" s="1061"/>
      <c r="J65" s="1052"/>
      <c r="K65" s="439" t="s">
        <v>411</v>
      </c>
      <c r="L65" s="1052"/>
      <c r="M65" s="1052"/>
      <c r="N65" s="1047"/>
      <c r="O65" s="1048"/>
    </row>
    <row r="66" spans="1:15" ht="14.25" customHeight="1" x14ac:dyDescent="0.15">
      <c r="A66" s="1071"/>
      <c r="B66" s="1047"/>
      <c r="C66" s="1047"/>
      <c r="D66" s="1047"/>
      <c r="E66" s="1047"/>
      <c r="F66" s="1047"/>
      <c r="G66" s="1047"/>
      <c r="H66" s="1047"/>
      <c r="I66" s="1061"/>
      <c r="J66" s="1052"/>
      <c r="K66" s="439" t="s">
        <v>411</v>
      </c>
      <c r="L66" s="1052"/>
      <c r="M66" s="1052"/>
      <c r="N66" s="1047"/>
      <c r="O66" s="1048"/>
    </row>
    <row r="67" spans="1:15" ht="14.25" customHeight="1" x14ac:dyDescent="0.15">
      <c r="A67" s="1071"/>
      <c r="B67" s="1047"/>
      <c r="C67" s="1047"/>
      <c r="D67" s="1047"/>
      <c r="E67" s="1047"/>
      <c r="F67" s="1047"/>
      <c r="G67" s="1047"/>
      <c r="H67" s="1047"/>
      <c r="I67" s="1061"/>
      <c r="J67" s="1052"/>
      <c r="K67" s="439" t="s">
        <v>411</v>
      </c>
      <c r="L67" s="1052"/>
      <c r="M67" s="1052"/>
      <c r="N67" s="1047"/>
      <c r="O67" s="1048"/>
    </row>
    <row r="68" spans="1:15" ht="14.25" customHeight="1" x14ac:dyDescent="0.15">
      <c r="A68" s="1071"/>
      <c r="B68" s="1047"/>
      <c r="C68" s="1047"/>
      <c r="D68" s="1047"/>
      <c r="E68" s="1047"/>
      <c r="F68" s="1047"/>
      <c r="G68" s="1047"/>
      <c r="H68" s="1047"/>
      <c r="I68" s="1061"/>
      <c r="J68" s="1052"/>
      <c r="K68" s="439" t="s">
        <v>411</v>
      </c>
      <c r="L68" s="1052"/>
      <c r="M68" s="1052"/>
      <c r="N68" s="1047"/>
      <c r="O68" s="1048"/>
    </row>
    <row r="69" spans="1:15" ht="14.25" customHeight="1" x14ac:dyDescent="0.15">
      <c r="A69" s="1071"/>
      <c r="B69" s="1076"/>
      <c r="C69" s="1076"/>
      <c r="D69" s="1076"/>
      <c r="E69" s="1076"/>
      <c r="F69" s="1076"/>
      <c r="G69" s="1076"/>
      <c r="H69" s="1076"/>
      <c r="I69" s="1061"/>
      <c r="J69" s="1052"/>
      <c r="K69" s="439" t="s">
        <v>411</v>
      </c>
      <c r="L69" s="1052"/>
      <c r="M69" s="1052"/>
      <c r="N69" s="1047"/>
      <c r="O69" s="1048"/>
    </row>
    <row r="70" spans="1:15" ht="14.25" customHeight="1" thickBot="1" x14ac:dyDescent="0.2">
      <c r="A70" s="1072"/>
      <c r="B70" s="1085"/>
      <c r="C70" s="1086"/>
      <c r="D70" s="1086"/>
      <c r="E70" s="1086"/>
      <c r="F70" s="1086"/>
      <c r="G70" s="1086"/>
      <c r="H70" s="1087"/>
      <c r="I70" s="1058" t="s">
        <v>462</v>
      </c>
      <c r="J70" s="1059"/>
      <c r="K70" s="1059"/>
      <c r="L70" s="1059"/>
      <c r="M70" s="1059"/>
      <c r="N70" s="1058"/>
      <c r="O70" s="1060"/>
    </row>
    <row r="71" spans="1:15" ht="14.25" customHeight="1" thickTop="1" x14ac:dyDescent="0.15">
      <c r="A71" s="1070" t="s">
        <v>463</v>
      </c>
      <c r="B71" s="1050"/>
      <c r="C71" s="1050"/>
      <c r="D71" s="1050"/>
      <c r="E71" s="1050"/>
      <c r="F71" s="1050"/>
      <c r="G71" s="1050"/>
      <c r="H71" s="1050"/>
      <c r="I71" s="1069"/>
      <c r="J71" s="1049"/>
      <c r="K71" s="467" t="s">
        <v>411</v>
      </c>
      <c r="L71" s="1049"/>
      <c r="M71" s="1049"/>
      <c r="N71" s="1050"/>
      <c r="O71" s="1051"/>
    </row>
    <row r="72" spans="1:15" ht="14.25" customHeight="1" x14ac:dyDescent="0.15">
      <c r="A72" s="1071"/>
      <c r="B72" s="1047"/>
      <c r="C72" s="1047"/>
      <c r="D72" s="1047"/>
      <c r="E72" s="1047"/>
      <c r="F72" s="1047"/>
      <c r="G72" s="1047"/>
      <c r="H72" s="1047"/>
      <c r="I72" s="1061"/>
      <c r="J72" s="1052"/>
      <c r="K72" s="439" t="s">
        <v>411</v>
      </c>
      <c r="L72" s="1052"/>
      <c r="M72" s="1052"/>
      <c r="N72" s="1047"/>
      <c r="O72" s="1048"/>
    </row>
    <row r="73" spans="1:15" ht="14.25" customHeight="1" x14ac:dyDescent="0.15">
      <c r="A73" s="1071"/>
      <c r="B73" s="1047"/>
      <c r="C73" s="1047"/>
      <c r="D73" s="1047"/>
      <c r="E73" s="1047"/>
      <c r="F73" s="1047"/>
      <c r="G73" s="1047"/>
      <c r="H73" s="1047"/>
      <c r="I73" s="1061"/>
      <c r="J73" s="1052"/>
      <c r="K73" s="439" t="s">
        <v>411</v>
      </c>
      <c r="L73" s="1052"/>
      <c r="M73" s="1052"/>
      <c r="N73" s="1047"/>
      <c r="O73" s="1048"/>
    </row>
    <row r="74" spans="1:15" ht="14.25" customHeight="1" x14ac:dyDescent="0.15">
      <c r="A74" s="1071"/>
      <c r="B74" s="1047"/>
      <c r="C74" s="1047"/>
      <c r="D74" s="1047"/>
      <c r="E74" s="1047"/>
      <c r="F74" s="1047"/>
      <c r="G74" s="1047"/>
      <c r="H74" s="1047"/>
      <c r="I74" s="1061"/>
      <c r="J74" s="1052"/>
      <c r="K74" s="439" t="s">
        <v>411</v>
      </c>
      <c r="L74" s="1052"/>
      <c r="M74" s="1052"/>
      <c r="N74" s="1047"/>
      <c r="O74" s="1048"/>
    </row>
    <row r="75" spans="1:15" ht="14.25" customHeight="1" x14ac:dyDescent="0.15">
      <c r="A75" s="1071"/>
      <c r="B75" s="1047"/>
      <c r="C75" s="1047"/>
      <c r="D75" s="1047"/>
      <c r="E75" s="1047"/>
      <c r="F75" s="1047"/>
      <c r="G75" s="1047"/>
      <c r="H75" s="1047"/>
      <c r="I75" s="1061"/>
      <c r="J75" s="1052"/>
      <c r="K75" s="439" t="s">
        <v>411</v>
      </c>
      <c r="L75" s="1052"/>
      <c r="M75" s="1052"/>
      <c r="N75" s="1047"/>
      <c r="O75" s="1048"/>
    </row>
    <row r="76" spans="1:15" ht="14.25" customHeight="1" x14ac:dyDescent="0.15">
      <c r="A76" s="1071"/>
      <c r="B76" s="1076"/>
      <c r="C76" s="1076"/>
      <c r="D76" s="1076"/>
      <c r="E76" s="1076"/>
      <c r="F76" s="1076"/>
      <c r="G76" s="1076"/>
      <c r="H76" s="1076"/>
      <c r="I76" s="1061"/>
      <c r="J76" s="1052"/>
      <c r="K76" s="439" t="s">
        <v>411</v>
      </c>
      <c r="L76" s="1052"/>
      <c r="M76" s="1052"/>
      <c r="N76" s="1047"/>
      <c r="O76" s="1048"/>
    </row>
    <row r="77" spans="1:15" ht="14.25" customHeight="1" thickBot="1" x14ac:dyDescent="0.2">
      <c r="A77" s="1072"/>
      <c r="B77" s="1085"/>
      <c r="C77" s="1086"/>
      <c r="D77" s="1086"/>
      <c r="E77" s="1086"/>
      <c r="F77" s="1086"/>
      <c r="G77" s="1086"/>
      <c r="H77" s="1087"/>
      <c r="I77" s="1058" t="s">
        <v>464</v>
      </c>
      <c r="J77" s="1059"/>
      <c r="K77" s="1059"/>
      <c r="L77" s="1059"/>
      <c r="M77" s="1059"/>
      <c r="N77" s="1058"/>
      <c r="O77" s="1060"/>
    </row>
    <row r="78" spans="1:15" ht="14.25" customHeight="1" thickTop="1" x14ac:dyDescent="0.15">
      <c r="A78" s="1070" t="s">
        <v>465</v>
      </c>
      <c r="B78" s="1050"/>
      <c r="C78" s="1050"/>
      <c r="D78" s="1050"/>
      <c r="E78" s="1050"/>
      <c r="F78" s="1050"/>
      <c r="G78" s="1050"/>
      <c r="H78" s="1050"/>
      <c r="I78" s="1069"/>
      <c r="J78" s="1049"/>
      <c r="K78" s="467" t="s">
        <v>411</v>
      </c>
      <c r="L78" s="1049"/>
      <c r="M78" s="1049"/>
      <c r="N78" s="1050"/>
      <c r="O78" s="1051"/>
    </row>
    <row r="79" spans="1:15" ht="14.25" customHeight="1" x14ac:dyDescent="0.15">
      <c r="A79" s="1071"/>
      <c r="B79" s="1047"/>
      <c r="C79" s="1047"/>
      <c r="D79" s="1047"/>
      <c r="E79" s="1047"/>
      <c r="F79" s="1047"/>
      <c r="G79" s="1047"/>
      <c r="H79" s="1047"/>
      <c r="I79" s="1061"/>
      <c r="J79" s="1052"/>
      <c r="K79" s="439" t="s">
        <v>411</v>
      </c>
      <c r="L79" s="1052"/>
      <c r="M79" s="1052"/>
      <c r="N79" s="1047"/>
      <c r="O79" s="1048"/>
    </row>
    <row r="80" spans="1:15" ht="14.25" customHeight="1" x14ac:dyDescent="0.15">
      <c r="A80" s="1071"/>
      <c r="B80" s="1047"/>
      <c r="C80" s="1047"/>
      <c r="D80" s="1047"/>
      <c r="E80" s="1047"/>
      <c r="F80" s="1047"/>
      <c r="G80" s="1047"/>
      <c r="H80" s="1047"/>
      <c r="I80" s="1061"/>
      <c r="J80" s="1052"/>
      <c r="K80" s="439" t="s">
        <v>411</v>
      </c>
      <c r="L80" s="1052"/>
      <c r="M80" s="1052"/>
      <c r="N80" s="1047"/>
      <c r="O80" s="1048"/>
    </row>
    <row r="81" spans="1:15" ht="14.25" customHeight="1" x14ac:dyDescent="0.15">
      <c r="A81" s="1071"/>
      <c r="B81" s="1047"/>
      <c r="C81" s="1047"/>
      <c r="D81" s="1047"/>
      <c r="E81" s="1047"/>
      <c r="F81" s="1047"/>
      <c r="G81" s="1047"/>
      <c r="H81" s="1047"/>
      <c r="I81" s="1061"/>
      <c r="J81" s="1052"/>
      <c r="K81" s="439" t="s">
        <v>411</v>
      </c>
      <c r="L81" s="1052"/>
      <c r="M81" s="1052"/>
      <c r="N81" s="1047"/>
      <c r="O81" s="1048"/>
    </row>
    <row r="82" spans="1:15" ht="14.25" customHeight="1" x14ac:dyDescent="0.15">
      <c r="A82" s="1071"/>
      <c r="B82" s="1047"/>
      <c r="C82" s="1047"/>
      <c r="D82" s="1047"/>
      <c r="E82" s="1047"/>
      <c r="F82" s="1047"/>
      <c r="G82" s="1047"/>
      <c r="H82" s="1047"/>
      <c r="I82" s="1061"/>
      <c r="J82" s="1052"/>
      <c r="K82" s="439" t="s">
        <v>411</v>
      </c>
      <c r="L82" s="1052"/>
      <c r="M82" s="1052"/>
      <c r="N82" s="1047"/>
      <c r="O82" s="1048"/>
    </row>
    <row r="83" spans="1:15" ht="14.25" customHeight="1" x14ac:dyDescent="0.15">
      <c r="A83" s="1071"/>
      <c r="B83" s="1076"/>
      <c r="C83" s="1076"/>
      <c r="D83" s="1076"/>
      <c r="E83" s="1076"/>
      <c r="F83" s="1076"/>
      <c r="G83" s="1076"/>
      <c r="H83" s="1076"/>
      <c r="I83" s="1061"/>
      <c r="J83" s="1052"/>
      <c r="K83" s="439" t="s">
        <v>411</v>
      </c>
      <c r="L83" s="1052"/>
      <c r="M83" s="1052"/>
      <c r="N83" s="1047"/>
      <c r="O83" s="1048"/>
    </row>
    <row r="84" spans="1:15" ht="14.25" customHeight="1" thickBot="1" x14ac:dyDescent="0.2">
      <c r="A84" s="1072"/>
      <c r="B84" s="1085"/>
      <c r="C84" s="1086"/>
      <c r="D84" s="1086"/>
      <c r="E84" s="1086"/>
      <c r="F84" s="1086"/>
      <c r="G84" s="1086"/>
      <c r="H84" s="1087"/>
      <c r="I84" s="1058" t="s">
        <v>466</v>
      </c>
      <c r="J84" s="1059"/>
      <c r="K84" s="1059"/>
      <c r="L84" s="1059"/>
      <c r="M84" s="1059"/>
      <c r="N84" s="1058"/>
      <c r="O84" s="1060"/>
    </row>
    <row r="85" spans="1:15" ht="14.25" customHeight="1" thickTop="1" x14ac:dyDescent="0.15">
      <c r="A85" s="1070" t="s">
        <v>467</v>
      </c>
      <c r="B85" s="1050"/>
      <c r="C85" s="1050"/>
      <c r="D85" s="1050"/>
      <c r="E85" s="1050"/>
      <c r="F85" s="1050"/>
      <c r="G85" s="1050"/>
      <c r="H85" s="1050"/>
      <c r="I85" s="1069"/>
      <c r="J85" s="1049"/>
      <c r="K85" s="467" t="s">
        <v>411</v>
      </c>
      <c r="L85" s="1049"/>
      <c r="M85" s="1049"/>
      <c r="N85" s="1050"/>
      <c r="O85" s="1051"/>
    </row>
    <row r="86" spans="1:15" ht="14.25" customHeight="1" x14ac:dyDescent="0.15">
      <c r="A86" s="1071"/>
      <c r="B86" s="1047"/>
      <c r="C86" s="1047"/>
      <c r="D86" s="1047"/>
      <c r="E86" s="1047"/>
      <c r="F86" s="1047"/>
      <c r="G86" s="1047"/>
      <c r="H86" s="1047"/>
      <c r="I86" s="1061"/>
      <c r="J86" s="1052"/>
      <c r="K86" s="439" t="s">
        <v>411</v>
      </c>
      <c r="L86" s="1052"/>
      <c r="M86" s="1052"/>
      <c r="N86" s="1047"/>
      <c r="O86" s="1048"/>
    </row>
    <row r="87" spans="1:15" ht="14.25" customHeight="1" x14ac:dyDescent="0.15">
      <c r="A87" s="1071"/>
      <c r="B87" s="1047"/>
      <c r="C87" s="1047"/>
      <c r="D87" s="1047"/>
      <c r="E87" s="1047"/>
      <c r="F87" s="1047"/>
      <c r="G87" s="1047"/>
      <c r="H87" s="1047"/>
      <c r="I87" s="1061"/>
      <c r="J87" s="1052"/>
      <c r="K87" s="439" t="s">
        <v>411</v>
      </c>
      <c r="L87" s="1052"/>
      <c r="M87" s="1052"/>
      <c r="N87" s="1047"/>
      <c r="O87" s="1048"/>
    </row>
    <row r="88" spans="1:15" ht="14.25" customHeight="1" x14ac:dyDescent="0.15">
      <c r="A88" s="1071"/>
      <c r="B88" s="1047"/>
      <c r="C88" s="1047"/>
      <c r="D88" s="1047"/>
      <c r="E88" s="1047"/>
      <c r="F88" s="1047"/>
      <c r="G88" s="1047"/>
      <c r="H88" s="1047"/>
      <c r="I88" s="1061"/>
      <c r="J88" s="1052"/>
      <c r="K88" s="439" t="s">
        <v>411</v>
      </c>
      <c r="L88" s="1052"/>
      <c r="M88" s="1052"/>
      <c r="N88" s="1047"/>
      <c r="O88" s="1048"/>
    </row>
    <row r="89" spans="1:15" ht="14.25" customHeight="1" x14ac:dyDescent="0.15">
      <c r="A89" s="1071"/>
      <c r="B89" s="1047"/>
      <c r="C89" s="1047"/>
      <c r="D89" s="1047"/>
      <c r="E89" s="1047"/>
      <c r="F89" s="1047"/>
      <c r="G89" s="1047"/>
      <c r="H89" s="1047"/>
      <c r="I89" s="1061"/>
      <c r="J89" s="1052"/>
      <c r="K89" s="439" t="s">
        <v>411</v>
      </c>
      <c r="L89" s="1052"/>
      <c r="M89" s="1052"/>
      <c r="N89" s="1047"/>
      <c r="O89" s="1048"/>
    </row>
    <row r="90" spans="1:15" ht="14.25" customHeight="1" x14ac:dyDescent="0.15">
      <c r="A90" s="1071"/>
      <c r="B90" s="1076"/>
      <c r="C90" s="1076"/>
      <c r="D90" s="1076"/>
      <c r="E90" s="1076"/>
      <c r="F90" s="1076"/>
      <c r="G90" s="1076"/>
      <c r="H90" s="1076"/>
      <c r="I90" s="1061"/>
      <c r="J90" s="1052"/>
      <c r="K90" s="439" t="s">
        <v>411</v>
      </c>
      <c r="L90" s="1052"/>
      <c r="M90" s="1052"/>
      <c r="N90" s="1047"/>
      <c r="O90" s="1048"/>
    </row>
    <row r="91" spans="1:15" ht="14.25" customHeight="1" thickBot="1" x14ac:dyDescent="0.2">
      <c r="A91" s="1072"/>
      <c r="B91" s="1085"/>
      <c r="C91" s="1086"/>
      <c r="D91" s="1086"/>
      <c r="E91" s="1086"/>
      <c r="F91" s="1086"/>
      <c r="G91" s="1086"/>
      <c r="H91" s="1087"/>
      <c r="I91" s="1058" t="s">
        <v>468</v>
      </c>
      <c r="J91" s="1059"/>
      <c r="K91" s="1059"/>
      <c r="L91" s="1059"/>
      <c r="M91" s="1059"/>
      <c r="N91" s="1058"/>
      <c r="O91" s="1060"/>
    </row>
    <row r="92" spans="1:15" ht="15.2" customHeight="1" thickTop="1" x14ac:dyDescent="0.15">
      <c r="A92" s="438"/>
      <c r="B92" s="438"/>
      <c r="C92" s="438"/>
      <c r="D92" s="438"/>
      <c r="E92" s="438"/>
      <c r="F92" s="1100" t="s">
        <v>469</v>
      </c>
      <c r="G92" s="1049"/>
      <c r="H92" s="1049"/>
      <c r="I92" s="1049"/>
      <c r="J92" s="1049"/>
      <c r="K92" s="1049"/>
      <c r="L92" s="1049"/>
      <c r="M92" s="1049"/>
      <c r="N92" s="1069"/>
      <c r="O92" s="1097"/>
    </row>
    <row r="93" spans="1:15" ht="15.2" customHeight="1" thickBot="1" x14ac:dyDescent="0.2">
      <c r="A93" s="438"/>
      <c r="B93" s="438"/>
      <c r="C93" s="438"/>
      <c r="D93" s="438"/>
      <c r="E93" s="438"/>
      <c r="F93" s="1101"/>
      <c r="G93" s="1102"/>
      <c r="H93" s="1102"/>
      <c r="I93" s="1102"/>
      <c r="J93" s="1102"/>
      <c r="K93" s="1102"/>
      <c r="L93" s="1102"/>
      <c r="M93" s="1102"/>
      <c r="N93" s="1098"/>
      <c r="O93" s="1099"/>
    </row>
    <row r="94" spans="1:15" s="441" customFormat="1" ht="27" customHeight="1" x14ac:dyDescent="0.15">
      <c r="A94" s="464" t="s">
        <v>184</v>
      </c>
      <c r="B94" s="1073" t="s">
        <v>470</v>
      </c>
      <c r="C94" s="1074"/>
      <c r="D94" s="1074"/>
      <c r="E94" s="1074"/>
      <c r="F94" s="1074"/>
      <c r="G94" s="1074"/>
      <c r="H94" s="1074"/>
      <c r="I94" s="1074"/>
      <c r="J94" s="1074"/>
      <c r="K94" s="1074"/>
      <c r="L94" s="1074"/>
      <c r="M94" s="1074"/>
      <c r="N94" s="1074"/>
      <c r="O94" s="1074"/>
    </row>
    <row r="95" spans="1:15" s="441" customFormat="1" ht="13.5" customHeight="1" x14ac:dyDescent="0.15">
      <c r="A95" s="464" t="s">
        <v>184</v>
      </c>
      <c r="B95" s="1074" t="s">
        <v>471</v>
      </c>
      <c r="C95" s="1074"/>
      <c r="D95" s="1074"/>
      <c r="E95" s="1074"/>
      <c r="F95" s="1074"/>
      <c r="G95" s="1074"/>
      <c r="H95" s="1074"/>
      <c r="I95" s="1074"/>
      <c r="J95" s="1074"/>
      <c r="K95" s="1074"/>
      <c r="L95" s="1074"/>
      <c r="M95" s="1074"/>
      <c r="N95" s="1074"/>
      <c r="O95" s="1074"/>
    </row>
    <row r="96" spans="1:15" s="465" customFormat="1" ht="13.5" customHeight="1" x14ac:dyDescent="0.15">
      <c r="A96" s="466" t="s">
        <v>184</v>
      </c>
      <c r="B96" s="1075" t="s">
        <v>414</v>
      </c>
      <c r="C96" s="1075"/>
      <c r="D96" s="1075"/>
      <c r="E96" s="1075"/>
      <c r="F96" s="1075"/>
      <c r="G96" s="1075"/>
      <c r="H96" s="1075"/>
      <c r="I96" s="1075"/>
      <c r="J96" s="1075"/>
      <c r="K96" s="1075"/>
      <c r="L96" s="1075"/>
      <c r="M96" s="1075"/>
      <c r="N96" s="1075"/>
      <c r="O96" s="1075"/>
    </row>
    <row r="97" spans="1:15" ht="13.5" customHeight="1" x14ac:dyDescent="0.15"/>
    <row r="98" spans="1:15" ht="15.2" customHeight="1" thickBot="1" x14ac:dyDescent="0.2">
      <c r="A98" s="440" t="s">
        <v>472</v>
      </c>
    </row>
    <row r="99" spans="1:15" ht="15.2" customHeight="1" x14ac:dyDescent="0.15">
      <c r="A99" s="1077" t="s">
        <v>417</v>
      </c>
      <c r="B99" s="1078"/>
      <c r="C99" s="1078"/>
      <c r="D99" s="1079"/>
    </row>
    <row r="100" spans="1:15" ht="15.2" customHeight="1" thickBot="1" x14ac:dyDescent="0.2">
      <c r="A100" s="1080"/>
      <c r="B100" s="1081"/>
      <c r="C100" s="1081"/>
      <c r="D100" s="1082"/>
    </row>
    <row r="101" spans="1:15" ht="15.2" customHeight="1" x14ac:dyDescent="0.15">
      <c r="A101" s="1083"/>
      <c r="B101" s="982"/>
      <c r="C101" s="982"/>
      <c r="D101" s="1084" t="s">
        <v>418</v>
      </c>
      <c r="E101" s="1077" t="s">
        <v>419</v>
      </c>
      <c r="F101" s="1078"/>
      <c r="G101" s="1079"/>
      <c r="H101" s="459" t="s">
        <v>420</v>
      </c>
      <c r="I101" s="440" t="s">
        <v>421</v>
      </c>
    </row>
    <row r="102" spans="1:15" ht="15.2" customHeight="1" thickBot="1" x14ac:dyDescent="0.2">
      <c r="A102" s="1080"/>
      <c r="B102" s="1081"/>
      <c r="C102" s="1081"/>
      <c r="D102" s="1082"/>
      <c r="E102" s="1080"/>
      <c r="F102" s="1081"/>
      <c r="G102" s="1082"/>
    </row>
    <row r="103" spans="1:15" ht="13.5" customHeight="1" x14ac:dyDescent="0.15"/>
    <row r="104" spans="1:15" s="446" customFormat="1" ht="13.5" customHeight="1" x14ac:dyDescent="0.15">
      <c r="A104" s="446" t="s">
        <v>473</v>
      </c>
    </row>
    <row r="105" spans="1:15" s="441" customFormat="1" ht="13.5" customHeight="1" x14ac:dyDescent="0.15">
      <c r="A105" s="464">
        <v>1</v>
      </c>
      <c r="B105" s="441" t="s">
        <v>474</v>
      </c>
    </row>
    <row r="106" spans="1:15" s="441" customFormat="1" ht="13.5" customHeight="1" x14ac:dyDescent="0.15">
      <c r="A106" s="464">
        <v>2</v>
      </c>
      <c r="B106" s="441" t="s">
        <v>475</v>
      </c>
    </row>
    <row r="107" spans="1:15" s="441" customFormat="1" ht="13.5" customHeight="1" x14ac:dyDescent="0.15">
      <c r="A107" s="464">
        <v>3</v>
      </c>
      <c r="B107" s="549" t="s">
        <v>476</v>
      </c>
      <c r="C107" s="549"/>
      <c r="D107" s="549"/>
      <c r="E107" s="549"/>
      <c r="F107" s="549"/>
      <c r="G107" s="549"/>
      <c r="H107" s="549"/>
      <c r="I107" s="549"/>
      <c r="J107" s="549"/>
    </row>
    <row r="108" spans="1:15" s="441" customFormat="1" ht="13.5" customHeight="1" x14ac:dyDescent="0.15">
      <c r="B108" s="549" t="s">
        <v>756</v>
      </c>
      <c r="C108" s="549"/>
      <c r="D108" s="549"/>
      <c r="E108" s="549"/>
      <c r="F108" s="549"/>
      <c r="G108" s="549"/>
      <c r="H108" s="549"/>
      <c r="I108" s="549"/>
      <c r="J108" s="549"/>
    </row>
    <row r="109" spans="1:15" s="441" customFormat="1" ht="13.5" customHeight="1" x14ac:dyDescent="0.15">
      <c r="A109" s="464">
        <v>4</v>
      </c>
      <c r="B109" s="1073" t="s">
        <v>477</v>
      </c>
      <c r="C109" s="1073"/>
      <c r="D109" s="1073"/>
      <c r="E109" s="1073"/>
      <c r="F109" s="1073"/>
      <c r="G109" s="1073"/>
      <c r="H109" s="1073"/>
      <c r="I109" s="1073"/>
      <c r="J109" s="1073"/>
      <c r="K109" s="1073"/>
      <c r="L109" s="1073"/>
      <c r="M109" s="1073"/>
      <c r="N109" s="1073"/>
      <c r="O109" s="1073"/>
    </row>
    <row r="110" spans="1:15" s="441" customFormat="1" ht="13.5" customHeight="1" x14ac:dyDescent="0.15">
      <c r="B110" s="1073"/>
      <c r="C110" s="1073"/>
      <c r="D110" s="1073"/>
      <c r="E110" s="1073"/>
      <c r="F110" s="1073"/>
      <c r="G110" s="1073"/>
      <c r="H110" s="1073"/>
      <c r="I110" s="1073"/>
      <c r="J110" s="1073"/>
      <c r="K110" s="1073"/>
      <c r="L110" s="1073"/>
      <c r="M110" s="1073"/>
      <c r="N110" s="1073"/>
      <c r="O110" s="1073"/>
    </row>
    <row r="111" spans="1:15" s="446" customFormat="1" ht="13.5" customHeight="1" x14ac:dyDescent="0.15">
      <c r="A111" s="463"/>
    </row>
    <row r="112" spans="1:15" s="446" customFormat="1" ht="13.5" customHeight="1" x14ac:dyDescent="0.15"/>
    <row r="113" s="446" customFormat="1" ht="13.5" customHeight="1" x14ac:dyDescent="0.15"/>
  </sheetData>
  <mergeCells count="403">
    <mergeCell ref="N92:O93"/>
    <mergeCell ref="N91:O91"/>
    <mergeCell ref="I91:M91"/>
    <mergeCell ref="L89:M89"/>
    <mergeCell ref="B94:O94"/>
    <mergeCell ref="N90:O90"/>
    <mergeCell ref="B91:H91"/>
    <mergeCell ref="B90:D90"/>
    <mergeCell ref="E90:H90"/>
    <mergeCell ref="I90:J90"/>
    <mergeCell ref="L90:M90"/>
    <mergeCell ref="F92:M93"/>
    <mergeCell ref="A85:A91"/>
    <mergeCell ref="B85:D85"/>
    <mergeCell ref="E85:H85"/>
    <mergeCell ref="I85:J85"/>
    <mergeCell ref="B87:D87"/>
    <mergeCell ref="E87:H87"/>
    <mergeCell ref="I87:J87"/>
    <mergeCell ref="B89:D89"/>
    <mergeCell ref="E89:H89"/>
    <mergeCell ref="I89:J89"/>
    <mergeCell ref="B86:D86"/>
    <mergeCell ref="E86:H86"/>
    <mergeCell ref="I86:J86"/>
    <mergeCell ref="B88:D88"/>
    <mergeCell ref="E88:H88"/>
    <mergeCell ref="I88:J88"/>
    <mergeCell ref="B81:D81"/>
    <mergeCell ref="E81:H81"/>
    <mergeCell ref="I81:J81"/>
    <mergeCell ref="L81:M81"/>
    <mergeCell ref="N81:O81"/>
    <mergeCell ref="E80:H80"/>
    <mergeCell ref="I80:J80"/>
    <mergeCell ref="L80:M80"/>
    <mergeCell ref="L86:M86"/>
    <mergeCell ref="N82:O82"/>
    <mergeCell ref="N83:O83"/>
    <mergeCell ref="B84:H84"/>
    <mergeCell ref="B83:D83"/>
    <mergeCell ref="E83:H83"/>
    <mergeCell ref="I83:J83"/>
    <mergeCell ref="L83:M83"/>
    <mergeCell ref="I84:M84"/>
    <mergeCell ref="N84:O84"/>
    <mergeCell ref="B82:D82"/>
    <mergeCell ref="E82:H82"/>
    <mergeCell ref="I82:J82"/>
    <mergeCell ref="L82:M82"/>
    <mergeCell ref="A78:A84"/>
    <mergeCell ref="B78:D78"/>
    <mergeCell ref="E78:H78"/>
    <mergeCell ref="I78:J78"/>
    <mergeCell ref="B80:D80"/>
    <mergeCell ref="I77:M77"/>
    <mergeCell ref="L75:M75"/>
    <mergeCell ref="N76:O76"/>
    <mergeCell ref="B77:H77"/>
    <mergeCell ref="B76:D76"/>
    <mergeCell ref="E76:H76"/>
    <mergeCell ref="I76:J76"/>
    <mergeCell ref="A71:A77"/>
    <mergeCell ref="B71:D71"/>
    <mergeCell ref="E71:H71"/>
    <mergeCell ref="I71:J71"/>
    <mergeCell ref="B73:D73"/>
    <mergeCell ref="E73:H73"/>
    <mergeCell ref="I73:J73"/>
    <mergeCell ref="L78:M78"/>
    <mergeCell ref="N78:O78"/>
    <mergeCell ref="B79:D79"/>
    <mergeCell ref="E79:H79"/>
    <mergeCell ref="I79:J79"/>
    <mergeCell ref="A57:A63"/>
    <mergeCell ref="B57:D57"/>
    <mergeCell ref="E57:H57"/>
    <mergeCell ref="I57:J57"/>
    <mergeCell ref="B75:D75"/>
    <mergeCell ref="E75:H75"/>
    <mergeCell ref="I75:J75"/>
    <mergeCell ref="E67:H67"/>
    <mergeCell ref="I67:J67"/>
    <mergeCell ref="B72:D72"/>
    <mergeCell ref="E72:H72"/>
    <mergeCell ref="I72:J72"/>
    <mergeCell ref="B70:H70"/>
    <mergeCell ref="B69:D69"/>
    <mergeCell ref="E69:H69"/>
    <mergeCell ref="I69:J69"/>
    <mergeCell ref="I70:M70"/>
    <mergeCell ref="B74:D74"/>
    <mergeCell ref="E74:H74"/>
    <mergeCell ref="I74:J74"/>
    <mergeCell ref="L74:M74"/>
    <mergeCell ref="B65:D65"/>
    <mergeCell ref="E65:H65"/>
    <mergeCell ref="I65:J65"/>
    <mergeCell ref="L65:M65"/>
    <mergeCell ref="B67:D67"/>
    <mergeCell ref="A64:A70"/>
    <mergeCell ref="B64:D64"/>
    <mergeCell ref="E64:H64"/>
    <mergeCell ref="I64:J64"/>
    <mergeCell ref="B66:D66"/>
    <mergeCell ref="E66:H66"/>
    <mergeCell ref="I66:J66"/>
    <mergeCell ref="B68:D68"/>
    <mergeCell ref="E68:H68"/>
    <mergeCell ref="I68:J68"/>
    <mergeCell ref="L66:M66"/>
    <mergeCell ref="L69:M69"/>
    <mergeCell ref="L67:M67"/>
    <mergeCell ref="L68:M68"/>
    <mergeCell ref="N62:O62"/>
    <mergeCell ref="B63:H63"/>
    <mergeCell ref="B62:D62"/>
    <mergeCell ref="E62:H62"/>
    <mergeCell ref="I62:J62"/>
    <mergeCell ref="L62:M62"/>
    <mergeCell ref="I63:M63"/>
    <mergeCell ref="N63:O63"/>
    <mergeCell ref="L57:M57"/>
    <mergeCell ref="N57:O57"/>
    <mergeCell ref="B58:D58"/>
    <mergeCell ref="E58:H58"/>
    <mergeCell ref="I58:J58"/>
    <mergeCell ref="L58:M58"/>
    <mergeCell ref="N58:O58"/>
    <mergeCell ref="I61:J61"/>
    <mergeCell ref="L59:M59"/>
    <mergeCell ref="N59:O59"/>
    <mergeCell ref="B60:D60"/>
    <mergeCell ref="E60:H60"/>
    <mergeCell ref="I60:J60"/>
    <mergeCell ref="L60:M60"/>
    <mergeCell ref="N60:O60"/>
    <mergeCell ref="L61:M61"/>
    <mergeCell ref="N53:O53"/>
    <mergeCell ref="B46:H46"/>
    <mergeCell ref="B59:D59"/>
    <mergeCell ref="E59:H59"/>
    <mergeCell ref="I59:J59"/>
    <mergeCell ref="B61:D61"/>
    <mergeCell ref="E61:H61"/>
    <mergeCell ref="N52:O52"/>
    <mergeCell ref="B53:H53"/>
    <mergeCell ref="B52:D52"/>
    <mergeCell ref="E52:H52"/>
    <mergeCell ref="I52:J52"/>
    <mergeCell ref="L52:M52"/>
    <mergeCell ref="I53:M53"/>
    <mergeCell ref="I56:M56"/>
    <mergeCell ref="N56:O56"/>
    <mergeCell ref="N61:O61"/>
    <mergeCell ref="B45:D45"/>
    <mergeCell ref="E45:H45"/>
    <mergeCell ref="I45:J45"/>
    <mergeCell ref="A47:A53"/>
    <mergeCell ref="B47:D47"/>
    <mergeCell ref="E47:H47"/>
    <mergeCell ref="I47:J47"/>
    <mergeCell ref="B49:D49"/>
    <mergeCell ref="E49:H49"/>
    <mergeCell ref="B48:D48"/>
    <mergeCell ref="E48:H48"/>
    <mergeCell ref="I48:J48"/>
    <mergeCell ref="I49:J49"/>
    <mergeCell ref="B51:D51"/>
    <mergeCell ref="E51:H51"/>
    <mergeCell ref="I51:J51"/>
    <mergeCell ref="B50:D50"/>
    <mergeCell ref="E50:H50"/>
    <mergeCell ref="I50:J50"/>
    <mergeCell ref="I40:J40"/>
    <mergeCell ref="B42:D42"/>
    <mergeCell ref="E42:H42"/>
    <mergeCell ref="I42:J42"/>
    <mergeCell ref="B44:D44"/>
    <mergeCell ref="E44:H44"/>
    <mergeCell ref="I44:J44"/>
    <mergeCell ref="L37:M37"/>
    <mergeCell ref="N37:O37"/>
    <mergeCell ref="N38:O38"/>
    <mergeCell ref="B39:H39"/>
    <mergeCell ref="B38:D38"/>
    <mergeCell ref="E38:H38"/>
    <mergeCell ref="I38:J38"/>
    <mergeCell ref="L38:M38"/>
    <mergeCell ref="I39:M39"/>
    <mergeCell ref="N39:O39"/>
    <mergeCell ref="B37:D37"/>
    <mergeCell ref="E37:H37"/>
    <mergeCell ref="I37:J37"/>
    <mergeCell ref="L40:M40"/>
    <mergeCell ref="B40:D40"/>
    <mergeCell ref="E40:H40"/>
    <mergeCell ref="I36:J36"/>
    <mergeCell ref="L36:M36"/>
    <mergeCell ref="N36:O36"/>
    <mergeCell ref="I33:J33"/>
    <mergeCell ref="B35:D35"/>
    <mergeCell ref="E35:H35"/>
    <mergeCell ref="I35:J35"/>
    <mergeCell ref="L33:M33"/>
    <mergeCell ref="N33:O33"/>
    <mergeCell ref="B34:D34"/>
    <mergeCell ref="E34:H34"/>
    <mergeCell ref="I34:J34"/>
    <mergeCell ref="L34:M34"/>
    <mergeCell ref="N34:O34"/>
    <mergeCell ref="L35:M35"/>
    <mergeCell ref="N35:O35"/>
    <mergeCell ref="B36:D36"/>
    <mergeCell ref="E36:H36"/>
    <mergeCell ref="N32:O32"/>
    <mergeCell ref="E30:H30"/>
    <mergeCell ref="I30:J30"/>
    <mergeCell ref="I32:M32"/>
    <mergeCell ref="L28:M28"/>
    <mergeCell ref="N28:O28"/>
    <mergeCell ref="B29:D29"/>
    <mergeCell ref="E29:H29"/>
    <mergeCell ref="I29:J29"/>
    <mergeCell ref="L29:M29"/>
    <mergeCell ref="N29:O29"/>
    <mergeCell ref="B28:D28"/>
    <mergeCell ref="E28:H28"/>
    <mergeCell ref="I28:J28"/>
    <mergeCell ref="B32:H32"/>
    <mergeCell ref="B31:D31"/>
    <mergeCell ref="E31:H31"/>
    <mergeCell ref="I23:J23"/>
    <mergeCell ref="I24:J24"/>
    <mergeCell ref="L24:M24"/>
    <mergeCell ref="N25:O25"/>
    <mergeCell ref="L26:M26"/>
    <mergeCell ref="N26:O26"/>
    <mergeCell ref="N30:O30"/>
    <mergeCell ref="N31:O31"/>
    <mergeCell ref="L31:M31"/>
    <mergeCell ref="I31:J31"/>
    <mergeCell ref="A19:A25"/>
    <mergeCell ref="B19:D19"/>
    <mergeCell ref="B20:D20"/>
    <mergeCell ref="E20:H20"/>
    <mergeCell ref="B22:D22"/>
    <mergeCell ref="E22:H22"/>
    <mergeCell ref="E21:H21"/>
    <mergeCell ref="B23:D23"/>
    <mergeCell ref="E23:H23"/>
    <mergeCell ref="B24:D24"/>
    <mergeCell ref="E24:H24"/>
    <mergeCell ref="A101:C102"/>
    <mergeCell ref="D101:D102"/>
    <mergeCell ref="E101:G102"/>
    <mergeCell ref="B17:D17"/>
    <mergeCell ref="E19:H19"/>
    <mergeCell ref="B25:H25"/>
    <mergeCell ref="A26:A32"/>
    <mergeCell ref="B26:D26"/>
    <mergeCell ref="E26:H26"/>
    <mergeCell ref="B30:D30"/>
    <mergeCell ref="B18:H18"/>
    <mergeCell ref="B56:D56"/>
    <mergeCell ref="E56:H56"/>
    <mergeCell ref="E27:H27"/>
    <mergeCell ref="B21:D21"/>
    <mergeCell ref="B27:D27"/>
    <mergeCell ref="A33:A39"/>
    <mergeCell ref="B33:D33"/>
    <mergeCell ref="E33:H33"/>
    <mergeCell ref="B41:D41"/>
    <mergeCell ref="E41:H41"/>
    <mergeCell ref="B43:D43"/>
    <mergeCell ref="E43:H43"/>
    <mergeCell ref="A40:A46"/>
    <mergeCell ref="I15:J15"/>
    <mergeCell ref="L15:M15"/>
    <mergeCell ref="I16:J16"/>
    <mergeCell ref="L16:M16"/>
    <mergeCell ref="I17:J17"/>
    <mergeCell ref="L17:M17"/>
    <mergeCell ref="B16:D16"/>
    <mergeCell ref="N16:O16"/>
    <mergeCell ref="N13:O13"/>
    <mergeCell ref="B13:D13"/>
    <mergeCell ref="E13:H13"/>
    <mergeCell ref="B14:D14"/>
    <mergeCell ref="E14:H14"/>
    <mergeCell ref="L14:M14"/>
    <mergeCell ref="E16:H16"/>
    <mergeCell ref="I14:J14"/>
    <mergeCell ref="N66:O66"/>
    <mergeCell ref="L19:M19"/>
    <mergeCell ref="I20:J20"/>
    <mergeCell ref="L20:M20"/>
    <mergeCell ref="N18:O18"/>
    <mergeCell ref="L23:M23"/>
    <mergeCell ref="N21:O21"/>
    <mergeCell ref="I22:J22"/>
    <mergeCell ref="L22:M22"/>
    <mergeCell ref="I19:J19"/>
    <mergeCell ref="I21:J21"/>
    <mergeCell ref="N19:O19"/>
    <mergeCell ref="N20:O20"/>
    <mergeCell ref="L21:M21"/>
    <mergeCell ref="N22:O22"/>
    <mergeCell ref="N23:O23"/>
    <mergeCell ref="N24:O24"/>
    <mergeCell ref="I25:M25"/>
    <mergeCell ref="L30:M30"/>
    <mergeCell ref="I27:J27"/>
    <mergeCell ref="L27:M27"/>
    <mergeCell ref="N27:O27"/>
    <mergeCell ref="I26:J26"/>
    <mergeCell ref="I18:M18"/>
    <mergeCell ref="B109:O110"/>
    <mergeCell ref="B15:D15"/>
    <mergeCell ref="E15:H15"/>
    <mergeCell ref="N14:O14"/>
    <mergeCell ref="N15:O15"/>
    <mergeCell ref="B95:O95"/>
    <mergeCell ref="B96:O96"/>
    <mergeCell ref="E17:H17"/>
    <mergeCell ref="A99:D100"/>
    <mergeCell ref="N17:O17"/>
    <mergeCell ref="N77:O77"/>
    <mergeCell ref="N75:O75"/>
    <mergeCell ref="L64:M64"/>
    <mergeCell ref="N70:O70"/>
    <mergeCell ref="L71:M71"/>
    <mergeCell ref="N71:O71"/>
    <mergeCell ref="L76:M76"/>
    <mergeCell ref="L73:M73"/>
    <mergeCell ref="N73:O73"/>
    <mergeCell ref="N72:O72"/>
    <mergeCell ref="N64:O64"/>
    <mergeCell ref="N65:O65"/>
    <mergeCell ref="N68:O68"/>
    <mergeCell ref="N69:O69"/>
    <mergeCell ref="B11:D11"/>
    <mergeCell ref="E11:H11"/>
    <mergeCell ref="N11:O11"/>
    <mergeCell ref="I11:M11"/>
    <mergeCell ref="N8:O8"/>
    <mergeCell ref="A6:O6"/>
    <mergeCell ref="A7:B7"/>
    <mergeCell ref="L51:M51"/>
    <mergeCell ref="N51:O51"/>
    <mergeCell ref="L50:M50"/>
    <mergeCell ref="N50:O50"/>
    <mergeCell ref="L42:M42"/>
    <mergeCell ref="N42:O42"/>
    <mergeCell ref="N44:O44"/>
    <mergeCell ref="N43:O43"/>
    <mergeCell ref="L44:M44"/>
    <mergeCell ref="N12:O12"/>
    <mergeCell ref="I12:J12"/>
    <mergeCell ref="L12:M12"/>
    <mergeCell ref="I13:J13"/>
    <mergeCell ref="L13:M13"/>
    <mergeCell ref="A12:A18"/>
    <mergeCell ref="B12:D12"/>
    <mergeCell ref="E12:H12"/>
    <mergeCell ref="A2:O2"/>
    <mergeCell ref="N7:O7"/>
    <mergeCell ref="A4:B4"/>
    <mergeCell ref="C4:G4"/>
    <mergeCell ref="I4:K4"/>
    <mergeCell ref="L4:O4"/>
    <mergeCell ref="A8:B8"/>
    <mergeCell ref="A10:O10"/>
    <mergeCell ref="L49:M49"/>
    <mergeCell ref="N49:O49"/>
    <mergeCell ref="L47:M47"/>
    <mergeCell ref="N47:O47"/>
    <mergeCell ref="L48:M48"/>
    <mergeCell ref="N48:O48"/>
    <mergeCell ref="I46:M46"/>
    <mergeCell ref="N46:O46"/>
    <mergeCell ref="I41:J41"/>
    <mergeCell ref="L41:M41"/>
    <mergeCell ref="I43:J43"/>
    <mergeCell ref="L43:M43"/>
    <mergeCell ref="N45:O45"/>
    <mergeCell ref="L45:M45"/>
    <mergeCell ref="N40:O40"/>
    <mergeCell ref="N41:O41"/>
    <mergeCell ref="N67:O67"/>
    <mergeCell ref="N89:O89"/>
    <mergeCell ref="L85:M85"/>
    <mergeCell ref="N85:O85"/>
    <mergeCell ref="N86:O86"/>
    <mergeCell ref="L87:M87"/>
    <mergeCell ref="N87:O87"/>
    <mergeCell ref="N88:O88"/>
    <mergeCell ref="N74:O74"/>
    <mergeCell ref="L79:M79"/>
    <mergeCell ref="N79:O79"/>
    <mergeCell ref="N80:O80"/>
    <mergeCell ref="L88:M88"/>
    <mergeCell ref="L72:M72"/>
  </mergeCells>
  <phoneticPr fontId="3"/>
  <printOptions horizontalCentered="1"/>
  <pageMargins left="0.59055118110236227" right="0.39370078740157483" top="0.78740157480314965" bottom="0.39370078740157483" header="0.51181102362204722" footer="0.51181102362204722"/>
  <pageSetup paperSize="9" scale="93" orientation="portrait" r:id="rId1"/>
  <headerFooter alignWithMargins="0">
    <oddHeader>&amp;R&amp;"ＭＳ ゴシック,標準"&amp;10&amp;A</oddHeader>
  </headerFooter>
  <rowBreaks count="1" manualBreakCount="1">
    <brk id="54" max="1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0"/>
  <sheetViews>
    <sheetView view="pageBreakPreview" zoomScaleNormal="100" zoomScaleSheetLayoutView="100" workbookViewId="0">
      <selection activeCell="S27" sqref="S27"/>
    </sheetView>
  </sheetViews>
  <sheetFormatPr defaultColWidth="9.375" defaultRowHeight="13.5" x14ac:dyDescent="0.15"/>
  <cols>
    <col min="1" max="8" width="5.75" style="440" customWidth="1"/>
    <col min="9" max="10" width="7.875" style="440" customWidth="1"/>
    <col min="11" max="11" width="6" style="440" customWidth="1"/>
    <col min="12" max="14" width="5.75" style="440" customWidth="1"/>
    <col min="15" max="15" width="1.625" style="440" customWidth="1"/>
    <col min="16" max="16384" width="9.375" style="440"/>
  </cols>
  <sheetData>
    <row r="1" spans="1:19" ht="15.2" customHeight="1" x14ac:dyDescent="0.15">
      <c r="O1" s="462"/>
      <c r="P1" s="462"/>
      <c r="Q1" s="462"/>
      <c r="R1" s="462"/>
      <c r="S1" s="462"/>
    </row>
    <row r="2" spans="1:19" ht="6" customHeight="1" x14ac:dyDescent="0.15">
      <c r="O2" s="462"/>
      <c r="P2" s="462"/>
      <c r="Q2" s="462"/>
      <c r="R2" s="462"/>
      <c r="S2" s="462"/>
    </row>
    <row r="3" spans="1:19" ht="17.25" x14ac:dyDescent="0.15">
      <c r="A3" s="982" t="s">
        <v>400</v>
      </c>
      <c r="B3" s="982"/>
      <c r="C3" s="982"/>
      <c r="D3" s="982"/>
      <c r="E3" s="982"/>
      <c r="F3" s="982"/>
      <c r="G3" s="982"/>
      <c r="H3" s="982"/>
      <c r="I3" s="982"/>
      <c r="J3" s="982"/>
      <c r="K3" s="982"/>
      <c r="L3" s="982"/>
      <c r="M3" s="982"/>
      <c r="N3" s="982"/>
      <c r="O3" s="461"/>
    </row>
    <row r="4" spans="1:19" ht="17.25" x14ac:dyDescent="0.15">
      <c r="A4" s="988" t="s">
        <v>401</v>
      </c>
      <c r="B4" s="988"/>
      <c r="C4" s="988"/>
      <c r="D4" s="988"/>
      <c r="E4" s="988"/>
      <c r="F4" s="988"/>
      <c r="G4" s="988"/>
      <c r="H4" s="988"/>
      <c r="I4" s="988"/>
      <c r="J4" s="988"/>
      <c r="K4" s="988"/>
      <c r="L4" s="988"/>
      <c r="M4" s="988"/>
      <c r="N4" s="988"/>
      <c r="O4" s="461"/>
    </row>
    <row r="5" spans="1:19" ht="7.5" customHeight="1" x14ac:dyDescent="0.15">
      <c r="O5" s="459"/>
    </row>
    <row r="6" spans="1:19" ht="19.5" customHeight="1" x14ac:dyDescent="0.15">
      <c r="A6" s="983" t="s">
        <v>201</v>
      </c>
      <c r="B6" s="984"/>
      <c r="C6" s="985"/>
      <c r="D6" s="986"/>
      <c r="E6" s="986"/>
      <c r="F6" s="986"/>
      <c r="G6" s="987"/>
      <c r="H6" s="459"/>
      <c r="I6" s="983" t="s">
        <v>200</v>
      </c>
      <c r="J6" s="984"/>
      <c r="K6" s="997"/>
      <c r="L6" s="997"/>
      <c r="M6" s="997"/>
      <c r="N6" s="984"/>
      <c r="O6" s="459"/>
    </row>
    <row r="7" spans="1:19" ht="6" customHeight="1" x14ac:dyDescent="0.15">
      <c r="A7" s="450"/>
      <c r="B7" s="450"/>
      <c r="C7" s="450"/>
      <c r="D7" s="450"/>
      <c r="E7" s="450"/>
      <c r="F7" s="450"/>
      <c r="G7" s="450"/>
      <c r="H7" s="450"/>
      <c r="I7" s="450"/>
      <c r="J7" s="450"/>
      <c r="K7" s="450"/>
      <c r="L7" s="450"/>
      <c r="M7" s="450"/>
      <c r="N7" s="450"/>
      <c r="O7" s="459"/>
    </row>
    <row r="8" spans="1:19" ht="15.2" customHeight="1" thickBot="1" x14ac:dyDescent="0.2">
      <c r="A8" s="998" t="s">
        <v>402</v>
      </c>
      <c r="B8" s="998"/>
      <c r="C8" s="998"/>
      <c r="D8" s="998"/>
      <c r="E8" s="998"/>
      <c r="F8" s="998"/>
      <c r="G8" s="998"/>
      <c r="H8" s="998"/>
      <c r="I8" s="998"/>
      <c r="J8" s="998"/>
      <c r="K8" s="998"/>
      <c r="L8" s="998"/>
      <c r="M8" s="998"/>
      <c r="N8" s="998"/>
    </row>
    <row r="9" spans="1:19" ht="22.5" customHeight="1" thickBot="1" x14ac:dyDescent="0.2">
      <c r="A9" s="1003" t="s">
        <v>403</v>
      </c>
      <c r="B9" s="1004"/>
      <c r="C9" s="1005"/>
      <c r="D9" s="1006"/>
      <c r="E9" s="990"/>
      <c r="F9" s="458" t="s">
        <v>404</v>
      </c>
      <c r="G9" s="989"/>
      <c r="H9" s="990"/>
      <c r="I9" s="458" t="s">
        <v>404</v>
      </c>
      <c r="J9" s="989"/>
      <c r="K9" s="990"/>
      <c r="L9" s="457" t="s">
        <v>404</v>
      </c>
      <c r="M9" s="999" t="s">
        <v>405</v>
      </c>
      <c r="N9" s="1000"/>
    </row>
    <row r="10" spans="1:19" ht="22.5" customHeight="1" thickTop="1" thickBot="1" x14ac:dyDescent="0.2">
      <c r="A10" s="994" t="s">
        <v>406</v>
      </c>
      <c r="B10" s="995"/>
      <c r="C10" s="996"/>
      <c r="D10" s="994"/>
      <c r="E10" s="995"/>
      <c r="F10" s="995"/>
      <c r="G10" s="995"/>
      <c r="H10" s="995"/>
      <c r="I10" s="995"/>
      <c r="J10" s="995"/>
      <c r="K10" s="995"/>
      <c r="L10" s="996"/>
      <c r="M10" s="1001"/>
      <c r="N10" s="1002"/>
    </row>
    <row r="11" spans="1:19" ht="7.5" customHeight="1" x14ac:dyDescent="0.15">
      <c r="A11" s="449"/>
      <c r="B11" s="449"/>
      <c r="C11" s="449"/>
      <c r="D11" s="449"/>
      <c r="E11" s="449"/>
      <c r="F11" s="449"/>
      <c r="G11" s="449"/>
      <c r="H11" s="449"/>
      <c r="I11" s="449"/>
      <c r="J11" s="449"/>
      <c r="K11" s="449"/>
      <c r="L11" s="449"/>
      <c r="M11" s="449"/>
      <c r="N11" s="449"/>
    </row>
    <row r="12" spans="1:19" ht="15.2" customHeight="1" x14ac:dyDescent="0.15">
      <c r="A12" s="998" t="s">
        <v>828</v>
      </c>
      <c r="B12" s="998"/>
      <c r="C12" s="998"/>
      <c r="D12" s="998"/>
      <c r="E12" s="998"/>
      <c r="F12" s="998"/>
      <c r="G12" s="998"/>
      <c r="H12" s="998"/>
      <c r="I12" s="998"/>
      <c r="J12" s="998"/>
      <c r="K12" s="998"/>
      <c r="L12" s="998"/>
      <c r="M12" s="998"/>
      <c r="N12" s="998"/>
    </row>
    <row r="13" spans="1:19" ht="14.25" customHeight="1" thickBot="1" x14ac:dyDescent="0.2">
      <c r="A13" s="456" t="s">
        <v>403</v>
      </c>
      <c r="B13" s="1007" t="s">
        <v>407</v>
      </c>
      <c r="C13" s="1008"/>
      <c r="D13" s="1008"/>
      <c r="E13" s="1009"/>
      <c r="F13" s="1008" t="s">
        <v>408</v>
      </c>
      <c r="G13" s="1008"/>
      <c r="H13" s="1009"/>
      <c r="I13" s="1010" t="s">
        <v>409</v>
      </c>
      <c r="J13" s="1010"/>
      <c r="K13" s="1010"/>
      <c r="L13" s="1010" t="s">
        <v>410</v>
      </c>
      <c r="M13" s="1010"/>
      <c r="N13" s="1010"/>
    </row>
    <row r="14" spans="1:19" ht="14.25" customHeight="1" thickTop="1" x14ac:dyDescent="0.15">
      <c r="A14" s="455"/>
      <c r="B14" s="1011"/>
      <c r="C14" s="1012"/>
      <c r="D14" s="1012"/>
      <c r="E14" s="1013"/>
      <c r="F14" s="1014"/>
      <c r="G14" s="1014"/>
      <c r="H14" s="1015"/>
      <c r="I14" s="1016" t="s">
        <v>411</v>
      </c>
      <c r="J14" s="1016"/>
      <c r="K14" s="1016"/>
      <c r="L14" s="1016"/>
      <c r="M14" s="1016"/>
      <c r="N14" s="1017"/>
    </row>
    <row r="15" spans="1:19" ht="14.25" customHeight="1" x14ac:dyDescent="0.15">
      <c r="A15" s="453"/>
      <c r="B15" s="991"/>
      <c r="C15" s="991"/>
      <c r="D15" s="991"/>
      <c r="E15" s="991"/>
      <c r="F15" s="992"/>
      <c r="G15" s="992"/>
      <c r="H15" s="992"/>
      <c r="I15" s="992" t="s">
        <v>411</v>
      </c>
      <c r="J15" s="992"/>
      <c r="K15" s="992"/>
      <c r="L15" s="992"/>
      <c r="M15" s="992"/>
      <c r="N15" s="993"/>
    </row>
    <row r="16" spans="1:19" ht="14.25" customHeight="1" x14ac:dyDescent="0.15">
      <c r="A16" s="453"/>
      <c r="B16" s="991"/>
      <c r="C16" s="991"/>
      <c r="D16" s="991"/>
      <c r="E16" s="991"/>
      <c r="F16" s="992"/>
      <c r="G16" s="992"/>
      <c r="H16" s="992"/>
      <c r="I16" s="992" t="s">
        <v>411</v>
      </c>
      <c r="J16" s="992"/>
      <c r="K16" s="992"/>
      <c r="L16" s="992"/>
      <c r="M16" s="992"/>
      <c r="N16" s="993"/>
    </row>
    <row r="17" spans="1:14" ht="14.25" customHeight="1" x14ac:dyDescent="0.15">
      <c r="A17" s="453"/>
      <c r="B17" s="991"/>
      <c r="C17" s="991"/>
      <c r="D17" s="991"/>
      <c r="E17" s="991"/>
      <c r="F17" s="992"/>
      <c r="G17" s="992"/>
      <c r="H17" s="992"/>
      <c r="I17" s="992" t="s">
        <v>411</v>
      </c>
      <c r="J17" s="992"/>
      <c r="K17" s="992"/>
      <c r="L17" s="992"/>
      <c r="M17" s="992"/>
      <c r="N17" s="993"/>
    </row>
    <row r="18" spans="1:14" ht="14.25" customHeight="1" x14ac:dyDescent="0.15">
      <c r="A18" s="453"/>
      <c r="B18" s="991"/>
      <c r="C18" s="991"/>
      <c r="D18" s="991"/>
      <c r="E18" s="991"/>
      <c r="F18" s="992"/>
      <c r="G18" s="992"/>
      <c r="H18" s="992"/>
      <c r="I18" s="992" t="s">
        <v>411</v>
      </c>
      <c r="J18" s="992"/>
      <c r="K18" s="992"/>
      <c r="L18" s="992"/>
      <c r="M18" s="992"/>
      <c r="N18" s="993"/>
    </row>
    <row r="19" spans="1:14" ht="14.25" customHeight="1" x14ac:dyDescent="0.15">
      <c r="A19" s="1046"/>
      <c r="B19" s="991"/>
      <c r="C19" s="991"/>
      <c r="D19" s="991"/>
      <c r="E19" s="991"/>
      <c r="F19" s="992"/>
      <c r="G19" s="992"/>
      <c r="H19" s="992"/>
      <c r="I19" s="992" t="s">
        <v>411</v>
      </c>
      <c r="J19" s="992"/>
      <c r="K19" s="992"/>
      <c r="L19" s="992"/>
      <c r="M19" s="992"/>
      <c r="N19" s="993"/>
    </row>
    <row r="20" spans="1:14" ht="14.25" customHeight="1" x14ac:dyDescent="0.15">
      <c r="A20" s="1046"/>
      <c r="B20" s="991"/>
      <c r="C20" s="991"/>
      <c r="D20" s="991"/>
      <c r="E20" s="991"/>
      <c r="F20" s="992"/>
      <c r="G20" s="992"/>
      <c r="H20" s="992"/>
      <c r="I20" s="992" t="s">
        <v>411</v>
      </c>
      <c r="J20" s="992"/>
      <c r="K20" s="992"/>
      <c r="L20" s="992"/>
      <c r="M20" s="992"/>
      <c r="N20" s="993"/>
    </row>
    <row r="21" spans="1:14" ht="14.25" customHeight="1" x14ac:dyDescent="0.15">
      <c r="A21" s="1046"/>
      <c r="B21" s="991"/>
      <c r="C21" s="991"/>
      <c r="D21" s="991"/>
      <c r="E21" s="991"/>
      <c r="F21" s="992"/>
      <c r="G21" s="992"/>
      <c r="H21" s="992"/>
      <c r="I21" s="992" t="s">
        <v>411</v>
      </c>
      <c r="J21" s="992"/>
      <c r="K21" s="992"/>
      <c r="L21" s="992"/>
      <c r="M21" s="992"/>
      <c r="N21" s="993"/>
    </row>
    <row r="22" spans="1:14" ht="14.25" customHeight="1" x14ac:dyDescent="0.15">
      <c r="A22" s="454" t="s">
        <v>404</v>
      </c>
      <c r="B22" s="991"/>
      <c r="C22" s="991"/>
      <c r="D22" s="991"/>
      <c r="E22" s="991"/>
      <c r="F22" s="992"/>
      <c r="G22" s="992"/>
      <c r="H22" s="992"/>
      <c r="I22" s="992" t="s">
        <v>411</v>
      </c>
      <c r="J22" s="992"/>
      <c r="K22" s="992"/>
      <c r="L22" s="992"/>
      <c r="M22" s="992"/>
      <c r="N22" s="993"/>
    </row>
    <row r="23" spans="1:14" ht="15.2" customHeight="1" x14ac:dyDescent="0.15">
      <c r="A23" s="453"/>
      <c r="B23" s="1029"/>
      <c r="C23" s="1030"/>
      <c r="D23" s="1030"/>
      <c r="E23" s="1031"/>
      <c r="F23" s="1018"/>
      <c r="G23" s="1019"/>
      <c r="H23" s="1020"/>
      <c r="I23" s="1018" t="s">
        <v>411</v>
      </c>
      <c r="J23" s="1019"/>
      <c r="K23" s="1020"/>
      <c r="L23" s="1018"/>
      <c r="M23" s="1019"/>
      <c r="N23" s="1021"/>
    </row>
    <row r="24" spans="1:14" ht="14.25" customHeight="1" x14ac:dyDescent="0.15">
      <c r="A24" s="453"/>
      <c r="B24" s="991"/>
      <c r="C24" s="991"/>
      <c r="D24" s="991"/>
      <c r="E24" s="991"/>
      <c r="F24" s="992"/>
      <c r="G24" s="992"/>
      <c r="H24" s="992"/>
      <c r="I24" s="992" t="s">
        <v>411</v>
      </c>
      <c r="J24" s="992"/>
      <c r="K24" s="992"/>
      <c r="L24" s="992"/>
      <c r="M24" s="992"/>
      <c r="N24" s="993"/>
    </row>
    <row r="25" spans="1:14" ht="14.25" customHeight="1" thickBot="1" x14ac:dyDescent="0.2">
      <c r="A25" s="452"/>
      <c r="B25" s="1022"/>
      <c r="C25" s="1023"/>
      <c r="D25" s="1023"/>
      <c r="E25" s="1023"/>
      <c r="F25" s="1023"/>
      <c r="G25" s="1023"/>
      <c r="H25" s="1024"/>
      <c r="I25" s="1027"/>
      <c r="J25" s="1028"/>
      <c r="K25" s="1025" t="s">
        <v>412</v>
      </c>
      <c r="L25" s="1025"/>
      <c r="M25" s="1025"/>
      <c r="N25" s="1026"/>
    </row>
    <row r="26" spans="1:14" ht="14.25" customHeight="1" thickTop="1" x14ac:dyDescent="0.15">
      <c r="A26" s="455"/>
      <c r="B26" s="1011"/>
      <c r="C26" s="1012"/>
      <c r="D26" s="1012"/>
      <c r="E26" s="1013"/>
      <c r="F26" s="1014"/>
      <c r="G26" s="1014"/>
      <c r="H26" s="1015"/>
      <c r="I26" s="1016" t="s">
        <v>411</v>
      </c>
      <c r="J26" s="1016"/>
      <c r="K26" s="1016"/>
      <c r="L26" s="1016"/>
      <c r="M26" s="1016"/>
      <c r="N26" s="1017"/>
    </row>
    <row r="27" spans="1:14" ht="14.25" customHeight="1" x14ac:dyDescent="0.15">
      <c r="A27" s="453"/>
      <c r="B27" s="991"/>
      <c r="C27" s="991"/>
      <c r="D27" s="991"/>
      <c r="E27" s="991"/>
      <c r="F27" s="992"/>
      <c r="G27" s="992"/>
      <c r="H27" s="992"/>
      <c r="I27" s="992" t="s">
        <v>411</v>
      </c>
      <c r="J27" s="992"/>
      <c r="K27" s="992"/>
      <c r="L27" s="992"/>
      <c r="M27" s="992"/>
      <c r="N27" s="993"/>
    </row>
    <row r="28" spans="1:14" ht="14.25" customHeight="1" x14ac:dyDescent="0.15">
      <c r="A28" s="453"/>
      <c r="B28" s="991"/>
      <c r="C28" s="991"/>
      <c r="D28" s="991"/>
      <c r="E28" s="991"/>
      <c r="F28" s="992"/>
      <c r="G28" s="992"/>
      <c r="H28" s="992"/>
      <c r="I28" s="992" t="s">
        <v>411</v>
      </c>
      <c r="J28" s="992"/>
      <c r="K28" s="992"/>
      <c r="L28" s="992"/>
      <c r="M28" s="992"/>
      <c r="N28" s="993"/>
    </row>
    <row r="29" spans="1:14" ht="14.25" customHeight="1" x14ac:dyDescent="0.15">
      <c r="A29" s="453"/>
      <c r="B29" s="991"/>
      <c r="C29" s="991"/>
      <c r="D29" s="991"/>
      <c r="E29" s="991"/>
      <c r="F29" s="992"/>
      <c r="G29" s="992"/>
      <c r="H29" s="992"/>
      <c r="I29" s="992" t="s">
        <v>411</v>
      </c>
      <c r="J29" s="992"/>
      <c r="K29" s="992"/>
      <c r="L29" s="992"/>
      <c r="M29" s="992"/>
      <c r="N29" s="993"/>
    </row>
    <row r="30" spans="1:14" ht="14.25" customHeight="1" x14ac:dyDescent="0.15">
      <c r="A30" s="453"/>
      <c r="B30" s="991"/>
      <c r="C30" s="991"/>
      <c r="D30" s="991"/>
      <c r="E30" s="991"/>
      <c r="F30" s="992"/>
      <c r="G30" s="992"/>
      <c r="H30" s="992"/>
      <c r="I30" s="992" t="s">
        <v>411</v>
      </c>
      <c r="J30" s="992"/>
      <c r="K30" s="992"/>
      <c r="L30" s="992"/>
      <c r="M30" s="992"/>
      <c r="N30" s="993"/>
    </row>
    <row r="31" spans="1:14" ht="14.25" customHeight="1" x14ac:dyDescent="0.15">
      <c r="A31" s="1046"/>
      <c r="B31" s="991"/>
      <c r="C31" s="991"/>
      <c r="D31" s="991"/>
      <c r="E31" s="991"/>
      <c r="F31" s="992"/>
      <c r="G31" s="992"/>
      <c r="H31" s="992"/>
      <c r="I31" s="992" t="s">
        <v>411</v>
      </c>
      <c r="J31" s="992"/>
      <c r="K31" s="992"/>
      <c r="L31" s="992"/>
      <c r="M31" s="992"/>
      <c r="N31" s="993"/>
    </row>
    <row r="32" spans="1:14" ht="14.25" customHeight="1" x14ac:dyDescent="0.15">
      <c r="A32" s="1046"/>
      <c r="B32" s="991"/>
      <c r="C32" s="991"/>
      <c r="D32" s="991"/>
      <c r="E32" s="991"/>
      <c r="F32" s="992"/>
      <c r="G32" s="992"/>
      <c r="H32" s="992"/>
      <c r="I32" s="992" t="s">
        <v>411</v>
      </c>
      <c r="J32" s="992"/>
      <c r="K32" s="992"/>
      <c r="L32" s="992"/>
      <c r="M32" s="992"/>
      <c r="N32" s="993"/>
    </row>
    <row r="33" spans="1:14" ht="14.25" customHeight="1" x14ac:dyDescent="0.15">
      <c r="A33" s="1046"/>
      <c r="B33" s="991"/>
      <c r="C33" s="991"/>
      <c r="D33" s="991"/>
      <c r="E33" s="991"/>
      <c r="F33" s="992"/>
      <c r="G33" s="992"/>
      <c r="H33" s="992"/>
      <c r="I33" s="1018" t="s">
        <v>411</v>
      </c>
      <c r="J33" s="1019"/>
      <c r="K33" s="1020"/>
      <c r="L33" s="992"/>
      <c r="M33" s="992"/>
      <c r="N33" s="993"/>
    </row>
    <row r="34" spans="1:14" ht="15.2" customHeight="1" x14ac:dyDescent="0.15">
      <c r="A34" s="454" t="s">
        <v>404</v>
      </c>
      <c r="B34" s="991"/>
      <c r="C34" s="991"/>
      <c r="D34" s="991"/>
      <c r="E34" s="991"/>
      <c r="F34" s="992"/>
      <c r="G34" s="992"/>
      <c r="H34" s="992"/>
      <c r="I34" s="1018" t="s">
        <v>411</v>
      </c>
      <c r="J34" s="1019"/>
      <c r="K34" s="1020"/>
      <c r="L34" s="992"/>
      <c r="M34" s="992"/>
      <c r="N34" s="993"/>
    </row>
    <row r="35" spans="1:14" ht="14.25" customHeight="1" x14ac:dyDescent="0.15">
      <c r="A35" s="453"/>
      <c r="B35" s="991"/>
      <c r="C35" s="991"/>
      <c r="D35" s="991"/>
      <c r="E35" s="991"/>
      <c r="F35" s="992"/>
      <c r="G35" s="992"/>
      <c r="H35" s="992"/>
      <c r="I35" s="1018" t="s">
        <v>411</v>
      </c>
      <c r="J35" s="1019"/>
      <c r="K35" s="1020"/>
      <c r="L35" s="992"/>
      <c r="M35" s="992"/>
      <c r="N35" s="993"/>
    </row>
    <row r="36" spans="1:14" ht="14.25" customHeight="1" x14ac:dyDescent="0.15">
      <c r="A36" s="453"/>
      <c r="B36" s="991"/>
      <c r="C36" s="991"/>
      <c r="D36" s="991"/>
      <c r="E36" s="991"/>
      <c r="F36" s="992"/>
      <c r="G36" s="992"/>
      <c r="H36" s="992"/>
      <c r="I36" s="1018" t="s">
        <v>411</v>
      </c>
      <c r="J36" s="1019"/>
      <c r="K36" s="1020"/>
      <c r="L36" s="992"/>
      <c r="M36" s="992"/>
      <c r="N36" s="993"/>
    </row>
    <row r="37" spans="1:14" ht="14.25" customHeight="1" thickBot="1" x14ac:dyDescent="0.2">
      <c r="A37" s="452"/>
      <c r="B37" s="1022"/>
      <c r="C37" s="1023"/>
      <c r="D37" s="1023"/>
      <c r="E37" s="1023"/>
      <c r="F37" s="1023"/>
      <c r="G37" s="1023"/>
      <c r="H37" s="1024"/>
      <c r="I37" s="1027"/>
      <c r="J37" s="1028"/>
      <c r="K37" s="1025" t="s">
        <v>412</v>
      </c>
      <c r="L37" s="1025"/>
      <c r="M37" s="1025"/>
      <c r="N37" s="1026"/>
    </row>
    <row r="38" spans="1:14" ht="14.25" customHeight="1" thickTop="1" x14ac:dyDescent="0.15">
      <c r="A38" s="455"/>
      <c r="B38" s="1011"/>
      <c r="C38" s="1012"/>
      <c r="D38" s="1012"/>
      <c r="E38" s="1013"/>
      <c r="F38" s="1014"/>
      <c r="G38" s="1014"/>
      <c r="H38" s="1015"/>
      <c r="I38" s="1016" t="s">
        <v>411</v>
      </c>
      <c r="J38" s="1016"/>
      <c r="K38" s="1016"/>
      <c r="L38" s="1016"/>
      <c r="M38" s="1016"/>
      <c r="N38" s="1017"/>
    </row>
    <row r="39" spans="1:14" ht="14.25" customHeight="1" x14ac:dyDescent="0.15">
      <c r="A39" s="453"/>
      <c r="B39" s="991"/>
      <c r="C39" s="991"/>
      <c r="D39" s="991"/>
      <c r="E39" s="991"/>
      <c r="F39" s="992"/>
      <c r="G39" s="992"/>
      <c r="H39" s="992"/>
      <c r="I39" s="992" t="s">
        <v>411</v>
      </c>
      <c r="J39" s="992"/>
      <c r="K39" s="992"/>
      <c r="L39" s="992"/>
      <c r="M39" s="992"/>
      <c r="N39" s="993"/>
    </row>
    <row r="40" spans="1:14" ht="14.25" customHeight="1" x14ac:dyDescent="0.15">
      <c r="A40" s="453"/>
      <c r="B40" s="991"/>
      <c r="C40" s="991"/>
      <c r="D40" s="991"/>
      <c r="E40" s="991"/>
      <c r="F40" s="992"/>
      <c r="G40" s="992"/>
      <c r="H40" s="992"/>
      <c r="I40" s="992" t="s">
        <v>411</v>
      </c>
      <c r="J40" s="992"/>
      <c r="K40" s="992"/>
      <c r="L40" s="992"/>
      <c r="M40" s="992"/>
      <c r="N40" s="993"/>
    </row>
    <row r="41" spans="1:14" ht="14.25" customHeight="1" x14ac:dyDescent="0.15">
      <c r="A41" s="453"/>
      <c r="B41" s="991"/>
      <c r="C41" s="991"/>
      <c r="D41" s="991"/>
      <c r="E41" s="991"/>
      <c r="F41" s="992"/>
      <c r="G41" s="992"/>
      <c r="H41" s="992"/>
      <c r="I41" s="992" t="s">
        <v>411</v>
      </c>
      <c r="J41" s="992"/>
      <c r="K41" s="992"/>
      <c r="L41" s="992"/>
      <c r="M41" s="992"/>
      <c r="N41" s="993"/>
    </row>
    <row r="42" spans="1:14" ht="14.25" customHeight="1" x14ac:dyDescent="0.15">
      <c r="A42" s="453"/>
      <c r="B42" s="991"/>
      <c r="C42" s="991"/>
      <c r="D42" s="991"/>
      <c r="E42" s="991"/>
      <c r="F42" s="992"/>
      <c r="G42" s="992"/>
      <c r="H42" s="992"/>
      <c r="I42" s="992" t="s">
        <v>411</v>
      </c>
      <c r="J42" s="992"/>
      <c r="K42" s="992"/>
      <c r="L42" s="992"/>
      <c r="M42" s="992"/>
      <c r="N42" s="993"/>
    </row>
    <row r="43" spans="1:14" ht="14.25" customHeight="1" x14ac:dyDescent="0.15">
      <c r="A43" s="1046"/>
      <c r="B43" s="991"/>
      <c r="C43" s="991"/>
      <c r="D43" s="991"/>
      <c r="E43" s="991"/>
      <c r="F43" s="992"/>
      <c r="G43" s="992"/>
      <c r="H43" s="992"/>
      <c r="I43" s="992" t="s">
        <v>411</v>
      </c>
      <c r="J43" s="992"/>
      <c r="K43" s="992"/>
      <c r="L43" s="992"/>
      <c r="M43" s="992"/>
      <c r="N43" s="993"/>
    </row>
    <row r="44" spans="1:14" ht="14.25" customHeight="1" x14ac:dyDescent="0.15">
      <c r="A44" s="1046"/>
      <c r="B44" s="991"/>
      <c r="C44" s="991"/>
      <c r="D44" s="991"/>
      <c r="E44" s="991"/>
      <c r="F44" s="992"/>
      <c r="G44" s="992"/>
      <c r="H44" s="992"/>
      <c r="I44" s="992" t="s">
        <v>411</v>
      </c>
      <c r="J44" s="992"/>
      <c r="K44" s="992"/>
      <c r="L44" s="992"/>
      <c r="M44" s="992"/>
      <c r="N44" s="993"/>
    </row>
    <row r="45" spans="1:14" ht="13.5" customHeight="1" x14ac:dyDescent="0.15">
      <c r="A45" s="1046"/>
      <c r="B45" s="991"/>
      <c r="C45" s="991"/>
      <c r="D45" s="991"/>
      <c r="E45" s="991"/>
      <c r="F45" s="992"/>
      <c r="G45" s="992"/>
      <c r="H45" s="992"/>
      <c r="I45" s="1018" t="s">
        <v>411</v>
      </c>
      <c r="J45" s="1019"/>
      <c r="K45" s="1020"/>
      <c r="L45" s="992"/>
      <c r="M45" s="992"/>
      <c r="N45" s="993"/>
    </row>
    <row r="46" spans="1:14" ht="13.5" customHeight="1" x14ac:dyDescent="0.15">
      <c r="A46" s="454" t="s">
        <v>404</v>
      </c>
      <c r="B46" s="991"/>
      <c r="C46" s="991"/>
      <c r="D46" s="991"/>
      <c r="E46" s="991"/>
      <c r="F46" s="992"/>
      <c r="G46" s="992"/>
      <c r="H46" s="992"/>
      <c r="I46" s="1018" t="s">
        <v>411</v>
      </c>
      <c r="J46" s="1019"/>
      <c r="K46" s="1020"/>
      <c r="L46" s="992"/>
      <c r="M46" s="992"/>
      <c r="N46" s="993"/>
    </row>
    <row r="47" spans="1:14" ht="13.5" customHeight="1" x14ac:dyDescent="0.15">
      <c r="A47" s="453"/>
      <c r="B47" s="991"/>
      <c r="C47" s="991"/>
      <c r="D47" s="991"/>
      <c r="E47" s="991"/>
      <c r="F47" s="992"/>
      <c r="G47" s="992"/>
      <c r="H47" s="992"/>
      <c r="I47" s="1018" t="s">
        <v>411</v>
      </c>
      <c r="J47" s="1019"/>
      <c r="K47" s="1020"/>
      <c r="L47" s="992"/>
      <c r="M47" s="992"/>
      <c r="N47" s="993"/>
    </row>
    <row r="48" spans="1:14" s="441" customFormat="1" ht="13.5" customHeight="1" x14ac:dyDescent="0.15">
      <c r="A48" s="453"/>
      <c r="B48" s="991"/>
      <c r="C48" s="991"/>
      <c r="D48" s="991"/>
      <c r="E48" s="991"/>
      <c r="F48" s="992"/>
      <c r="G48" s="992"/>
      <c r="H48" s="992"/>
      <c r="I48" s="1018" t="s">
        <v>411</v>
      </c>
      <c r="J48" s="1019"/>
      <c r="K48" s="1020"/>
      <c r="L48" s="992"/>
      <c r="M48" s="992"/>
      <c r="N48" s="993"/>
    </row>
    <row r="49" spans="1:14" s="451" customFormat="1" ht="12" customHeight="1" thickBot="1" x14ac:dyDescent="0.2">
      <c r="A49" s="452"/>
      <c r="B49" s="1022"/>
      <c r="C49" s="1023"/>
      <c r="D49" s="1023"/>
      <c r="E49" s="1023"/>
      <c r="F49" s="1023"/>
      <c r="G49" s="1023"/>
      <c r="H49" s="1024"/>
      <c r="I49" s="1027"/>
      <c r="J49" s="1028"/>
      <c r="K49" s="1025" t="s">
        <v>412</v>
      </c>
      <c r="L49" s="1025"/>
      <c r="M49" s="1025"/>
      <c r="N49" s="1026"/>
    </row>
    <row r="50" spans="1:14" s="441" customFormat="1" ht="12" customHeight="1" thickTop="1" x14ac:dyDescent="0.15">
      <c r="A50" s="449"/>
      <c r="B50" s="449"/>
      <c r="C50" s="449"/>
      <c r="D50" s="449"/>
      <c r="E50" s="449"/>
      <c r="F50" s="449"/>
      <c r="G50" s="449"/>
      <c r="H50" s="449"/>
      <c r="I50" s="1042" t="s">
        <v>413</v>
      </c>
      <c r="J50" s="1014"/>
      <c r="K50" s="1015"/>
      <c r="L50" s="1014"/>
      <c r="M50" s="1014"/>
      <c r="N50" s="1015"/>
    </row>
    <row r="51" spans="1:14" ht="9" customHeight="1" x14ac:dyDescent="0.15">
      <c r="A51" s="449"/>
      <c r="B51" s="449"/>
      <c r="C51" s="449"/>
      <c r="D51" s="449"/>
      <c r="E51" s="449"/>
      <c r="F51" s="449"/>
      <c r="G51" s="449"/>
      <c r="H51" s="449"/>
      <c r="I51" s="1043"/>
      <c r="J51" s="1044"/>
      <c r="K51" s="1045"/>
      <c r="L51" s="1044"/>
      <c r="M51" s="1044"/>
      <c r="N51" s="1045"/>
    </row>
    <row r="52" spans="1:14" ht="24" customHeight="1" x14ac:dyDescent="0.15">
      <c r="A52" s="445" t="s">
        <v>184</v>
      </c>
      <c r="B52" s="1041" t="s">
        <v>827</v>
      </c>
      <c r="C52" s="1041"/>
      <c r="D52" s="1041"/>
      <c r="E52" s="1041"/>
      <c r="F52" s="1041"/>
      <c r="G52" s="1041"/>
      <c r="H52" s="1041"/>
      <c r="I52" s="1041"/>
      <c r="J52" s="1041"/>
      <c r="K52" s="1041"/>
      <c r="L52" s="1041"/>
      <c r="M52" s="1041"/>
      <c r="N52" s="1041"/>
    </row>
    <row r="53" spans="1:14" ht="11.25" customHeight="1" x14ac:dyDescent="0.15">
      <c r="A53" s="445" t="s">
        <v>184</v>
      </c>
      <c r="B53" s="1040" t="s">
        <v>414</v>
      </c>
      <c r="C53" s="1040"/>
      <c r="D53" s="1040"/>
      <c r="E53" s="1040"/>
      <c r="F53" s="1040"/>
      <c r="G53" s="1040"/>
      <c r="H53" s="1040"/>
      <c r="I53" s="1040"/>
      <c r="J53" s="1040"/>
      <c r="K53" s="1040"/>
      <c r="L53" s="1040"/>
      <c r="M53" s="1040"/>
      <c r="N53" s="1040"/>
    </row>
    <row r="54" spans="1:14" ht="11.25" customHeight="1" x14ac:dyDescent="0.15">
      <c r="A54" s="445" t="s">
        <v>184</v>
      </c>
      <c r="B54" s="1040" t="s">
        <v>415</v>
      </c>
      <c r="C54" s="1040"/>
      <c r="D54" s="1040"/>
      <c r="E54" s="1040"/>
      <c r="F54" s="1040"/>
      <c r="G54" s="1040"/>
      <c r="H54" s="1040"/>
      <c r="I54" s="1040"/>
      <c r="J54" s="1040"/>
      <c r="K54" s="1040"/>
      <c r="L54" s="1040"/>
      <c r="M54" s="1040"/>
      <c r="N54" s="1040"/>
    </row>
    <row r="55" spans="1:14" s="441" customFormat="1" ht="12" customHeight="1" x14ac:dyDescent="0.15">
      <c r="A55" s="449"/>
      <c r="B55" s="437"/>
      <c r="C55" s="437"/>
      <c r="D55" s="437"/>
      <c r="E55" s="437"/>
      <c r="F55" s="437"/>
      <c r="G55" s="437"/>
      <c r="H55" s="437"/>
      <c r="I55" s="437"/>
      <c r="J55" s="437"/>
      <c r="K55" s="437"/>
      <c r="L55" s="437"/>
      <c r="M55" s="437"/>
      <c r="N55" s="437"/>
    </row>
    <row r="56" spans="1:14" s="441" customFormat="1" ht="12" customHeight="1" thickBot="1" x14ac:dyDescent="0.2">
      <c r="A56" s="448" t="s">
        <v>478</v>
      </c>
      <c r="B56" s="449"/>
      <c r="C56" s="449"/>
      <c r="D56" s="449"/>
      <c r="E56" s="449"/>
      <c r="F56" s="449"/>
      <c r="G56" s="449"/>
      <c r="H56" s="449"/>
      <c r="I56" s="449"/>
      <c r="J56" s="449"/>
      <c r="K56" s="449"/>
      <c r="L56" s="449"/>
      <c r="M56" s="449"/>
      <c r="N56" s="449"/>
    </row>
    <row r="57" spans="1:14" s="441" customFormat="1" ht="12" customHeight="1" x14ac:dyDescent="0.15">
      <c r="A57" s="1032" t="s">
        <v>417</v>
      </c>
      <c r="B57" s="1033"/>
      <c r="C57" s="1033"/>
      <c r="D57" s="1034"/>
      <c r="E57" s="449"/>
      <c r="F57" s="449"/>
      <c r="G57" s="449"/>
      <c r="H57" s="449"/>
      <c r="I57" s="449"/>
      <c r="J57" s="449"/>
      <c r="K57" s="449"/>
      <c r="L57" s="449"/>
      <c r="M57" s="449"/>
      <c r="N57" s="449"/>
    </row>
    <row r="58" spans="1:14" s="441" customFormat="1" ht="12" customHeight="1" thickBot="1" x14ac:dyDescent="0.2">
      <c r="A58" s="1035"/>
      <c r="B58" s="1036"/>
      <c r="C58" s="1036"/>
      <c r="D58" s="1037"/>
      <c r="E58" s="449"/>
      <c r="F58" s="449"/>
      <c r="G58" s="449"/>
      <c r="H58" s="449"/>
      <c r="I58" s="449"/>
      <c r="J58" s="449"/>
      <c r="K58" s="449"/>
      <c r="L58" s="449"/>
      <c r="M58" s="449"/>
      <c r="N58" s="449"/>
    </row>
    <row r="59" spans="1:14" s="441" customFormat="1" ht="12" customHeight="1" x14ac:dyDescent="0.15">
      <c r="A59" s="1038"/>
      <c r="B59" s="988"/>
      <c r="C59" s="988"/>
      <c r="D59" s="1039" t="s">
        <v>418</v>
      </c>
      <c r="E59" s="1032" t="s">
        <v>419</v>
      </c>
      <c r="F59" s="1033"/>
      <c r="G59" s="1034"/>
      <c r="H59" s="1038" t="s">
        <v>420</v>
      </c>
      <c r="I59" s="998" t="s">
        <v>421</v>
      </c>
      <c r="J59" s="998"/>
      <c r="K59" s="998"/>
      <c r="L59" s="449"/>
      <c r="M59" s="449"/>
      <c r="N59" s="449"/>
    </row>
    <row r="60" spans="1:14" s="441" customFormat="1" ht="12" customHeight="1" thickBot="1" x14ac:dyDescent="0.2">
      <c r="A60" s="1035"/>
      <c r="B60" s="1036"/>
      <c r="C60" s="1036"/>
      <c r="D60" s="1037"/>
      <c r="E60" s="1035"/>
      <c r="F60" s="1036"/>
      <c r="G60" s="1037"/>
      <c r="H60" s="1038"/>
      <c r="I60" s="998"/>
      <c r="J60" s="998"/>
      <c r="K60" s="998"/>
      <c r="L60" s="449"/>
      <c r="M60" s="449"/>
      <c r="N60" s="449"/>
    </row>
    <row r="61" spans="1:14" s="441" customFormat="1" ht="12" customHeight="1" x14ac:dyDescent="0.15">
      <c r="A61" s="448"/>
      <c r="B61" s="448"/>
      <c r="C61" s="448"/>
      <c r="D61" s="448"/>
      <c r="E61" s="448"/>
      <c r="F61" s="448"/>
      <c r="G61" s="448"/>
      <c r="H61" s="448"/>
      <c r="I61" s="448"/>
      <c r="J61" s="448"/>
      <c r="K61" s="448"/>
      <c r="L61" s="448"/>
      <c r="M61" s="448"/>
      <c r="N61" s="448"/>
    </row>
    <row r="62" spans="1:14" s="446" customFormat="1" ht="15.2" customHeight="1" x14ac:dyDescent="0.15">
      <c r="A62" s="447" t="s">
        <v>422</v>
      </c>
      <c r="B62" s="447"/>
      <c r="C62" s="447"/>
      <c r="D62" s="447"/>
      <c r="E62" s="447"/>
      <c r="F62" s="447"/>
      <c r="G62" s="447"/>
      <c r="H62" s="447"/>
      <c r="I62" s="447"/>
      <c r="J62" s="447"/>
      <c r="K62" s="447"/>
      <c r="L62" s="447"/>
      <c r="M62" s="447"/>
      <c r="N62" s="447"/>
    </row>
    <row r="63" spans="1:14" s="441" customFormat="1" ht="15.2" customHeight="1" x14ac:dyDescent="0.15">
      <c r="A63" s="445">
        <v>1</v>
      </c>
      <c r="B63" s="443" t="s">
        <v>423</v>
      </c>
      <c r="C63" s="442"/>
      <c r="D63" s="442"/>
      <c r="E63" s="442"/>
      <c r="F63" s="442"/>
      <c r="G63" s="442"/>
      <c r="H63" s="442"/>
      <c r="I63" s="442"/>
      <c r="J63" s="442"/>
      <c r="K63" s="442"/>
      <c r="L63" s="442"/>
      <c r="M63" s="442"/>
      <c r="N63" s="442"/>
    </row>
    <row r="64" spans="1:14" s="441" customFormat="1" ht="11.25" x14ac:dyDescent="0.15">
      <c r="A64" s="445">
        <v>2</v>
      </c>
      <c r="B64" s="443" t="s">
        <v>717</v>
      </c>
      <c r="C64" s="442"/>
      <c r="D64" s="442"/>
      <c r="E64" s="442"/>
      <c r="F64" s="442"/>
      <c r="G64" s="442"/>
      <c r="H64" s="442"/>
      <c r="I64" s="442"/>
      <c r="J64" s="442"/>
      <c r="K64" s="442"/>
      <c r="L64" s="442"/>
      <c r="M64" s="442"/>
      <c r="N64" s="442"/>
    </row>
    <row r="65" spans="1:14" s="441" customFormat="1" ht="13.5" customHeight="1" x14ac:dyDescent="0.15">
      <c r="A65" s="445"/>
      <c r="B65" s="443" t="s">
        <v>718</v>
      </c>
      <c r="C65" s="442"/>
      <c r="D65" s="442"/>
      <c r="E65" s="442"/>
      <c r="F65" s="442"/>
      <c r="G65" s="442"/>
      <c r="H65" s="442"/>
      <c r="I65" s="442"/>
      <c r="J65" s="442"/>
      <c r="K65" s="442"/>
      <c r="L65" s="442"/>
      <c r="M65" s="442"/>
      <c r="N65" s="442"/>
    </row>
    <row r="66" spans="1:14" s="441" customFormat="1" ht="13.5" customHeight="1" x14ac:dyDescent="0.15">
      <c r="A66" s="445"/>
      <c r="B66" s="443" t="s">
        <v>719</v>
      </c>
      <c r="C66" s="442"/>
      <c r="D66" s="442"/>
      <c r="E66" s="442"/>
      <c r="F66" s="442"/>
      <c r="G66" s="442"/>
      <c r="H66" s="442"/>
      <c r="I66" s="442"/>
      <c r="J66" s="442"/>
      <c r="K66" s="442"/>
      <c r="L66" s="442"/>
      <c r="M66" s="442"/>
      <c r="N66" s="442"/>
    </row>
    <row r="67" spans="1:14" s="441" customFormat="1" ht="11.25" x14ac:dyDescent="0.15">
      <c r="A67" s="445">
        <v>3</v>
      </c>
      <c r="B67" s="443" t="s">
        <v>427</v>
      </c>
      <c r="C67" s="442"/>
      <c r="D67" s="442"/>
      <c r="E67" s="442"/>
      <c r="F67" s="442"/>
      <c r="G67" s="442"/>
      <c r="H67" s="442"/>
      <c r="I67" s="442"/>
      <c r="J67" s="442"/>
      <c r="K67" s="442"/>
      <c r="L67" s="442"/>
      <c r="M67" s="442"/>
      <c r="N67" s="442"/>
    </row>
    <row r="68" spans="1:14" s="441" customFormat="1" ht="11.25" x14ac:dyDescent="0.15">
      <c r="A68" s="444"/>
      <c r="B68" s="550" t="s">
        <v>756</v>
      </c>
      <c r="C68" s="548"/>
      <c r="D68" s="548"/>
      <c r="E68" s="548"/>
      <c r="F68" s="548"/>
      <c r="G68" s="548"/>
      <c r="H68" s="548"/>
      <c r="I68" s="548"/>
      <c r="J68" s="442"/>
      <c r="K68" s="442"/>
      <c r="L68" s="442"/>
      <c r="M68" s="442"/>
      <c r="N68" s="442"/>
    </row>
    <row r="69" spans="1:14" s="441" customFormat="1" ht="11.25" x14ac:dyDescent="0.15">
      <c r="A69" s="441">
        <v>4</v>
      </c>
      <c r="B69" s="550" t="s">
        <v>720</v>
      </c>
      <c r="C69" s="550"/>
      <c r="D69" s="550"/>
      <c r="E69" s="550"/>
      <c r="F69" s="550"/>
      <c r="G69" s="550"/>
      <c r="H69" s="550"/>
      <c r="I69" s="550"/>
      <c r="J69" s="488"/>
      <c r="K69" s="488"/>
      <c r="L69" s="488"/>
      <c r="M69" s="488"/>
      <c r="N69" s="488"/>
    </row>
    <row r="70" spans="1:14" x14ac:dyDescent="0.15">
      <c r="B70" s="488" t="s">
        <v>721</v>
      </c>
      <c r="C70" s="489"/>
      <c r="D70" s="489"/>
      <c r="E70" s="489"/>
      <c r="F70" s="489"/>
      <c r="G70" s="489"/>
      <c r="H70" s="489"/>
      <c r="I70" s="489"/>
      <c r="J70" s="489"/>
      <c r="K70" s="489"/>
      <c r="L70" s="489"/>
      <c r="M70" s="489"/>
      <c r="N70" s="489"/>
    </row>
  </sheetData>
  <mergeCells count="177">
    <mergeCell ref="A3:N3"/>
    <mergeCell ref="A4:N4"/>
    <mergeCell ref="A6:B6"/>
    <mergeCell ref="C6:G6"/>
    <mergeCell ref="I6:J6"/>
    <mergeCell ref="K6:N6"/>
    <mergeCell ref="A8:N8"/>
    <mergeCell ref="A9:C9"/>
    <mergeCell ref="D9:E9"/>
    <mergeCell ref="G9:H9"/>
    <mergeCell ref="J9:K9"/>
    <mergeCell ref="M9:N9"/>
    <mergeCell ref="A10:C10"/>
    <mergeCell ref="D10:F10"/>
    <mergeCell ref="G10:I10"/>
    <mergeCell ref="J10:L10"/>
    <mergeCell ref="M10:N10"/>
    <mergeCell ref="A12:N12"/>
    <mergeCell ref="B13:E13"/>
    <mergeCell ref="F13:H13"/>
    <mergeCell ref="I13:K13"/>
    <mergeCell ref="L13:N13"/>
    <mergeCell ref="B14:E14"/>
    <mergeCell ref="F14:H14"/>
    <mergeCell ref="I14:K14"/>
    <mergeCell ref="L14:N14"/>
    <mergeCell ref="B15:E15"/>
    <mergeCell ref="F15:H15"/>
    <mergeCell ref="I15:K15"/>
    <mergeCell ref="L15:N15"/>
    <mergeCell ref="B16:E16"/>
    <mergeCell ref="F16:H16"/>
    <mergeCell ref="I16:K16"/>
    <mergeCell ref="L16:N16"/>
    <mergeCell ref="B17:E17"/>
    <mergeCell ref="F17:H17"/>
    <mergeCell ref="I17:K17"/>
    <mergeCell ref="L17:N17"/>
    <mergeCell ref="B18:E18"/>
    <mergeCell ref="F18:H18"/>
    <mergeCell ref="I18:K18"/>
    <mergeCell ref="L18:N18"/>
    <mergeCell ref="A19:A21"/>
    <mergeCell ref="B19:E19"/>
    <mergeCell ref="F19:H19"/>
    <mergeCell ref="I19:K19"/>
    <mergeCell ref="L19:N19"/>
    <mergeCell ref="B20:E20"/>
    <mergeCell ref="F20:H20"/>
    <mergeCell ref="I20:K20"/>
    <mergeCell ref="L20:N20"/>
    <mergeCell ref="B21:E21"/>
    <mergeCell ref="F21:H21"/>
    <mergeCell ref="I21:K21"/>
    <mergeCell ref="L21:N21"/>
    <mergeCell ref="B22:E22"/>
    <mergeCell ref="F22:H22"/>
    <mergeCell ref="I22:K22"/>
    <mergeCell ref="L22:N22"/>
    <mergeCell ref="B23:E23"/>
    <mergeCell ref="F23:H23"/>
    <mergeCell ref="I23:K23"/>
    <mergeCell ref="L23:N23"/>
    <mergeCell ref="B24:E24"/>
    <mergeCell ref="F24:H24"/>
    <mergeCell ref="I24:K24"/>
    <mergeCell ref="L24:N24"/>
    <mergeCell ref="B25:H25"/>
    <mergeCell ref="I25:J25"/>
    <mergeCell ref="K25:N25"/>
    <mergeCell ref="B26:E26"/>
    <mergeCell ref="F26:H26"/>
    <mergeCell ref="I26:K26"/>
    <mergeCell ref="L26:N26"/>
    <mergeCell ref="B27:E27"/>
    <mergeCell ref="F27:H27"/>
    <mergeCell ref="I27:K27"/>
    <mergeCell ref="L27:N27"/>
    <mergeCell ref="B28:E28"/>
    <mergeCell ref="F28:H28"/>
    <mergeCell ref="I28:K28"/>
    <mergeCell ref="L28:N28"/>
    <mergeCell ref="B29:E29"/>
    <mergeCell ref="F29:H29"/>
    <mergeCell ref="I29:K29"/>
    <mergeCell ref="L29:N29"/>
    <mergeCell ref="B30:E30"/>
    <mergeCell ref="F30:H30"/>
    <mergeCell ref="I30:K30"/>
    <mergeCell ref="L30:N30"/>
    <mergeCell ref="A31:A33"/>
    <mergeCell ref="B31:E31"/>
    <mergeCell ref="F31:H31"/>
    <mergeCell ref="I31:K31"/>
    <mergeCell ref="L31:N31"/>
    <mergeCell ref="B32:E32"/>
    <mergeCell ref="F32:H32"/>
    <mergeCell ref="I32:K32"/>
    <mergeCell ref="L32:N32"/>
    <mergeCell ref="B33:E33"/>
    <mergeCell ref="F33:H33"/>
    <mergeCell ref="I33:K33"/>
    <mergeCell ref="L33:N33"/>
    <mergeCell ref="B34:E34"/>
    <mergeCell ref="F34:H34"/>
    <mergeCell ref="I34:K34"/>
    <mergeCell ref="L34:N34"/>
    <mergeCell ref="B35:E35"/>
    <mergeCell ref="F35:H35"/>
    <mergeCell ref="I35:K35"/>
    <mergeCell ref="L35:N35"/>
    <mergeCell ref="B36:E36"/>
    <mergeCell ref="F36:H36"/>
    <mergeCell ref="I36:K36"/>
    <mergeCell ref="L36:N36"/>
    <mergeCell ref="B37:H37"/>
    <mergeCell ref="I37:J37"/>
    <mergeCell ref="K37:N37"/>
    <mergeCell ref="B38:E38"/>
    <mergeCell ref="F38:H38"/>
    <mergeCell ref="I38:K38"/>
    <mergeCell ref="L38:N38"/>
    <mergeCell ref="B39:E39"/>
    <mergeCell ref="F39:H39"/>
    <mergeCell ref="I39:K39"/>
    <mergeCell ref="L39:N39"/>
    <mergeCell ref="B40:E40"/>
    <mergeCell ref="F40:H40"/>
    <mergeCell ref="I40:K40"/>
    <mergeCell ref="L40:N40"/>
    <mergeCell ref="B41:E41"/>
    <mergeCell ref="F41:H41"/>
    <mergeCell ref="I41:K41"/>
    <mergeCell ref="L41:N41"/>
    <mergeCell ref="B42:E42"/>
    <mergeCell ref="F42:H42"/>
    <mergeCell ref="I42:K42"/>
    <mergeCell ref="L42:N42"/>
    <mergeCell ref="A43:A45"/>
    <mergeCell ref="B43:E43"/>
    <mergeCell ref="F43:H43"/>
    <mergeCell ref="I43:K43"/>
    <mergeCell ref="L43:N43"/>
    <mergeCell ref="B44:E44"/>
    <mergeCell ref="F44:H44"/>
    <mergeCell ref="I44:K44"/>
    <mergeCell ref="L44:N44"/>
    <mergeCell ref="B45:E45"/>
    <mergeCell ref="F45:H45"/>
    <mergeCell ref="I45:K45"/>
    <mergeCell ref="L45:N45"/>
    <mergeCell ref="B46:E46"/>
    <mergeCell ref="F46:H46"/>
    <mergeCell ref="I46:K46"/>
    <mergeCell ref="L46:N46"/>
    <mergeCell ref="B47:E47"/>
    <mergeCell ref="F47:H47"/>
    <mergeCell ref="I47:K47"/>
    <mergeCell ref="L47:N47"/>
    <mergeCell ref="B48:E48"/>
    <mergeCell ref="F48:H48"/>
    <mergeCell ref="I48:K48"/>
    <mergeCell ref="L48:N48"/>
    <mergeCell ref="A59:C60"/>
    <mergeCell ref="D59:D60"/>
    <mergeCell ref="E59:G60"/>
    <mergeCell ref="H59:H60"/>
    <mergeCell ref="I59:K60"/>
    <mergeCell ref="B49:H49"/>
    <mergeCell ref="I49:J49"/>
    <mergeCell ref="K49:N49"/>
    <mergeCell ref="I50:K51"/>
    <mergeCell ref="L50:N51"/>
    <mergeCell ref="B52:N52"/>
    <mergeCell ref="B53:N53"/>
    <mergeCell ref="B54:N54"/>
    <mergeCell ref="A57:D58"/>
  </mergeCells>
  <phoneticPr fontId="3"/>
  <printOptions horizontalCentered="1"/>
  <pageMargins left="0.59055118110236227" right="0.39370078740157483" top="0.78740157480314965" bottom="0.39370078740157483" header="0.51181102362204722" footer="0.51181102362204722"/>
  <pageSetup paperSize="9" scale="85" orientation="portrait" r:id="rId1"/>
  <headerFooter alignWithMargins="0">
    <oddHeader>&amp;R&amp;"ＭＳ ゴシック,標準"&amp;10&amp;A</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3"/>
  <sheetViews>
    <sheetView view="pageBreakPreview" zoomScaleNormal="100" zoomScaleSheetLayoutView="100" workbookViewId="0">
      <selection activeCell="S27" sqref="S27"/>
    </sheetView>
  </sheetViews>
  <sheetFormatPr defaultColWidth="9.375" defaultRowHeight="13.5" x14ac:dyDescent="0.15"/>
  <cols>
    <col min="1" max="1" width="5.75" style="440" customWidth="1"/>
    <col min="2" max="2" width="6.25" style="440" customWidth="1"/>
    <col min="3" max="13" width="6.375" style="440" customWidth="1"/>
    <col min="14" max="14" width="6.75" style="440" customWidth="1"/>
    <col min="15" max="15" width="10.375" style="440" customWidth="1"/>
    <col min="16" max="16" width="1.625" style="440" customWidth="1"/>
    <col min="17" max="16384" width="9.375" style="440"/>
  </cols>
  <sheetData>
    <row r="1" spans="1:16" ht="15.2" customHeight="1" x14ac:dyDescent="0.15">
      <c r="O1" s="463"/>
    </row>
    <row r="2" spans="1:16" ht="17.25" x14ac:dyDescent="0.15">
      <c r="A2" s="982" t="s">
        <v>400</v>
      </c>
      <c r="B2" s="982"/>
      <c r="C2" s="982"/>
      <c r="D2" s="982"/>
      <c r="E2" s="982"/>
      <c r="F2" s="982"/>
      <c r="G2" s="982"/>
      <c r="H2" s="982"/>
      <c r="I2" s="982"/>
      <c r="J2" s="982"/>
      <c r="K2" s="982"/>
      <c r="L2" s="982"/>
      <c r="M2" s="982"/>
      <c r="N2" s="982"/>
      <c r="O2" s="982"/>
      <c r="P2" s="461"/>
    </row>
    <row r="3" spans="1:16" ht="7.5" customHeight="1" x14ac:dyDescent="0.15">
      <c r="A3" s="459"/>
      <c r="B3" s="459"/>
      <c r="C3" s="459"/>
      <c r="D3" s="459"/>
      <c r="E3" s="459"/>
      <c r="F3" s="459"/>
      <c r="G3" s="459"/>
      <c r="H3" s="459"/>
      <c r="I3" s="459"/>
      <c r="J3" s="459"/>
      <c r="K3" s="459"/>
      <c r="L3" s="459"/>
      <c r="M3" s="459"/>
      <c r="N3" s="459"/>
      <c r="O3" s="459"/>
      <c r="P3" s="459"/>
    </row>
    <row r="4" spans="1:16" ht="22.5" customHeight="1" x14ac:dyDescent="0.15">
      <c r="A4" s="1055" t="s">
        <v>201</v>
      </c>
      <c r="B4" s="1055"/>
      <c r="C4" s="1056"/>
      <c r="D4" s="1056"/>
      <c r="E4" s="1056"/>
      <c r="F4" s="1056"/>
      <c r="G4" s="1056"/>
      <c r="H4" s="459"/>
      <c r="I4" s="983" t="s">
        <v>200</v>
      </c>
      <c r="J4" s="997"/>
      <c r="K4" s="984"/>
      <c r="L4" s="1056"/>
      <c r="M4" s="1056"/>
      <c r="N4" s="1056"/>
      <c r="O4" s="1056"/>
      <c r="P4" s="459"/>
    </row>
    <row r="5" spans="1:16" ht="7.5" customHeight="1" x14ac:dyDescent="0.15">
      <c r="A5" s="459"/>
      <c r="B5" s="459"/>
      <c r="C5" s="459"/>
      <c r="D5" s="459"/>
      <c r="E5" s="459"/>
      <c r="F5" s="459"/>
      <c r="G5" s="459"/>
      <c r="H5" s="459"/>
      <c r="I5" s="459"/>
      <c r="J5" s="459"/>
      <c r="K5" s="459"/>
      <c r="L5" s="459"/>
      <c r="M5" s="459"/>
      <c r="N5" s="459"/>
      <c r="O5" s="459"/>
      <c r="P5" s="459"/>
    </row>
    <row r="6" spans="1:16" ht="15.2" customHeight="1" thickBot="1" x14ac:dyDescent="0.2">
      <c r="A6" s="1068" t="s">
        <v>430</v>
      </c>
      <c r="B6" s="1068"/>
      <c r="C6" s="1068"/>
      <c r="D6" s="1068"/>
      <c r="E6" s="1068"/>
      <c r="F6" s="1068"/>
      <c r="G6" s="1068"/>
      <c r="H6" s="1068"/>
      <c r="I6" s="1068"/>
      <c r="J6" s="1068"/>
      <c r="K6" s="1068"/>
      <c r="L6" s="1068"/>
      <c r="M6" s="1068"/>
      <c r="N6" s="1068"/>
      <c r="O6" s="1057"/>
    </row>
    <row r="7" spans="1:16" ht="18" customHeight="1" x14ac:dyDescent="0.15">
      <c r="A7" s="1055" t="s">
        <v>403</v>
      </c>
      <c r="B7" s="1055"/>
      <c r="C7" s="473" t="s">
        <v>431</v>
      </c>
      <c r="D7" s="473" t="s">
        <v>432</v>
      </c>
      <c r="E7" s="473" t="s">
        <v>433</v>
      </c>
      <c r="F7" s="473" t="s">
        <v>434</v>
      </c>
      <c r="G7" s="473" t="s">
        <v>435</v>
      </c>
      <c r="H7" s="473" t="s">
        <v>436</v>
      </c>
      <c r="I7" s="473" t="s">
        <v>437</v>
      </c>
      <c r="J7" s="473" t="s">
        <v>438</v>
      </c>
      <c r="K7" s="473" t="s">
        <v>439</v>
      </c>
      <c r="L7" s="473" t="s">
        <v>440</v>
      </c>
      <c r="M7" s="460" t="s">
        <v>441</v>
      </c>
      <c r="N7" s="1103" t="s">
        <v>442</v>
      </c>
      <c r="O7" s="1104"/>
    </row>
    <row r="8" spans="1:16" ht="18" customHeight="1" thickBot="1" x14ac:dyDescent="0.2">
      <c r="A8" s="1055" t="s">
        <v>406</v>
      </c>
      <c r="B8" s="1055"/>
      <c r="C8" s="472"/>
      <c r="D8" s="472"/>
      <c r="E8" s="472"/>
      <c r="F8" s="472"/>
      <c r="G8" s="472"/>
      <c r="H8" s="472"/>
      <c r="I8" s="472"/>
      <c r="J8" s="472"/>
      <c r="K8" s="472"/>
      <c r="L8" s="472"/>
      <c r="M8" s="471"/>
      <c r="N8" s="1066"/>
      <c r="O8" s="1067"/>
    </row>
    <row r="9" spans="1:16" ht="7.5" customHeight="1" x14ac:dyDescent="0.15"/>
    <row r="10" spans="1:16" ht="15.2" customHeight="1" x14ac:dyDescent="0.15">
      <c r="A10" s="1057" t="s">
        <v>479</v>
      </c>
      <c r="B10" s="1057"/>
      <c r="C10" s="1057"/>
      <c r="D10" s="1057"/>
      <c r="E10" s="1057"/>
      <c r="F10" s="1057"/>
      <c r="G10" s="1057"/>
      <c r="H10" s="1057"/>
      <c r="I10" s="1057"/>
      <c r="J10" s="1057"/>
      <c r="K10" s="1057"/>
      <c r="L10" s="1057"/>
      <c r="M10" s="1057"/>
      <c r="N10" s="1057"/>
      <c r="O10" s="1057"/>
    </row>
    <row r="11" spans="1:16" ht="15.2" customHeight="1" thickBot="1" x14ac:dyDescent="0.2">
      <c r="A11" s="470" t="s">
        <v>403</v>
      </c>
      <c r="B11" s="1062" t="s">
        <v>444</v>
      </c>
      <c r="C11" s="1062"/>
      <c r="D11" s="1062"/>
      <c r="E11" s="1062" t="s">
        <v>445</v>
      </c>
      <c r="F11" s="1062"/>
      <c r="G11" s="1062"/>
      <c r="H11" s="1062"/>
      <c r="I11" s="1064" t="s">
        <v>446</v>
      </c>
      <c r="J11" s="1065"/>
      <c r="K11" s="1065"/>
      <c r="L11" s="1065"/>
      <c r="M11" s="1065"/>
      <c r="N11" s="1063" t="s">
        <v>447</v>
      </c>
      <c r="O11" s="1063"/>
    </row>
    <row r="12" spans="1:16" ht="14.25" customHeight="1" thickTop="1" x14ac:dyDescent="0.15">
      <c r="A12" s="1070" t="s">
        <v>431</v>
      </c>
      <c r="B12" s="1050"/>
      <c r="C12" s="1050"/>
      <c r="D12" s="1050"/>
      <c r="E12" s="1050"/>
      <c r="F12" s="1050"/>
      <c r="G12" s="1050"/>
      <c r="H12" s="1050"/>
      <c r="I12" s="1069"/>
      <c r="J12" s="1049"/>
      <c r="K12" s="467" t="s">
        <v>411</v>
      </c>
      <c r="L12" s="1049"/>
      <c r="M12" s="1049"/>
      <c r="N12" s="1050"/>
      <c r="O12" s="1051"/>
    </row>
    <row r="13" spans="1:16" ht="14.25" customHeight="1" x14ac:dyDescent="0.15">
      <c r="A13" s="1071"/>
      <c r="B13" s="1047"/>
      <c r="C13" s="1047"/>
      <c r="D13" s="1047"/>
      <c r="E13" s="1047"/>
      <c r="F13" s="1047"/>
      <c r="G13" s="1047"/>
      <c r="H13" s="1047"/>
      <c r="I13" s="1061"/>
      <c r="J13" s="1052"/>
      <c r="K13" s="439" t="s">
        <v>411</v>
      </c>
      <c r="L13" s="1052"/>
      <c r="M13" s="1052"/>
      <c r="N13" s="1047"/>
      <c r="O13" s="1048"/>
    </row>
    <row r="14" spans="1:16" ht="14.25" customHeight="1" x14ac:dyDescent="0.15">
      <c r="A14" s="1071"/>
      <c r="B14" s="1047"/>
      <c r="C14" s="1047"/>
      <c r="D14" s="1047"/>
      <c r="E14" s="1047"/>
      <c r="F14" s="1047"/>
      <c r="G14" s="1047"/>
      <c r="H14" s="1047"/>
      <c r="I14" s="1061"/>
      <c r="J14" s="1052"/>
      <c r="K14" s="439" t="s">
        <v>411</v>
      </c>
      <c r="L14" s="1052"/>
      <c r="M14" s="1052"/>
      <c r="N14" s="1047"/>
      <c r="O14" s="1048"/>
    </row>
    <row r="15" spans="1:16" ht="14.25" customHeight="1" x14ac:dyDescent="0.15">
      <c r="A15" s="1071"/>
      <c r="B15" s="1047"/>
      <c r="C15" s="1047"/>
      <c r="D15" s="1047"/>
      <c r="E15" s="1047"/>
      <c r="F15" s="1047"/>
      <c r="G15" s="1047"/>
      <c r="H15" s="1047"/>
      <c r="I15" s="1061"/>
      <c r="J15" s="1052"/>
      <c r="K15" s="439" t="s">
        <v>411</v>
      </c>
      <c r="L15" s="1052"/>
      <c r="M15" s="1052"/>
      <c r="N15" s="1047"/>
      <c r="O15" s="1048"/>
    </row>
    <row r="16" spans="1:16" ht="14.25" customHeight="1" x14ac:dyDescent="0.15">
      <c r="A16" s="1071"/>
      <c r="B16" s="1047"/>
      <c r="C16" s="1047"/>
      <c r="D16" s="1047"/>
      <c r="E16" s="1047"/>
      <c r="F16" s="1047"/>
      <c r="G16" s="1047"/>
      <c r="H16" s="1047"/>
      <c r="I16" s="1061"/>
      <c r="J16" s="1052"/>
      <c r="K16" s="439" t="s">
        <v>411</v>
      </c>
      <c r="L16" s="1052"/>
      <c r="M16" s="1052"/>
      <c r="N16" s="1047"/>
      <c r="O16" s="1048"/>
    </row>
    <row r="17" spans="1:15" ht="14.25" customHeight="1" x14ac:dyDescent="0.15">
      <c r="A17" s="1071"/>
      <c r="B17" s="1076"/>
      <c r="C17" s="1076"/>
      <c r="D17" s="1076"/>
      <c r="E17" s="1076"/>
      <c r="F17" s="1076"/>
      <c r="G17" s="1076"/>
      <c r="H17" s="1076"/>
      <c r="I17" s="1061"/>
      <c r="J17" s="1052"/>
      <c r="K17" s="439" t="s">
        <v>411</v>
      </c>
      <c r="L17" s="1052"/>
      <c r="M17" s="1052"/>
      <c r="N17" s="1047"/>
      <c r="O17" s="1048"/>
    </row>
    <row r="18" spans="1:15" ht="14.25" customHeight="1" thickBot="1" x14ac:dyDescent="0.2">
      <c r="A18" s="1072"/>
      <c r="B18" s="1085"/>
      <c r="C18" s="1086"/>
      <c r="D18" s="1086"/>
      <c r="E18" s="1086"/>
      <c r="F18" s="1086"/>
      <c r="G18" s="1086"/>
      <c r="H18" s="1087"/>
      <c r="I18" s="1058" t="s">
        <v>448</v>
      </c>
      <c r="J18" s="1059"/>
      <c r="K18" s="1059"/>
      <c r="L18" s="1059"/>
      <c r="M18" s="1059"/>
      <c r="N18" s="1058"/>
      <c r="O18" s="1060"/>
    </row>
    <row r="19" spans="1:15" ht="14.25" customHeight="1" thickTop="1" x14ac:dyDescent="0.15">
      <c r="A19" s="1070" t="s">
        <v>449</v>
      </c>
      <c r="B19" s="1050"/>
      <c r="C19" s="1050"/>
      <c r="D19" s="1050"/>
      <c r="E19" s="1050"/>
      <c r="F19" s="1050"/>
      <c r="G19" s="1050"/>
      <c r="H19" s="1050"/>
      <c r="I19" s="1069"/>
      <c r="J19" s="1049"/>
      <c r="K19" s="467" t="s">
        <v>411</v>
      </c>
      <c r="L19" s="1049"/>
      <c r="M19" s="1049"/>
      <c r="N19" s="1050"/>
      <c r="O19" s="1051"/>
    </row>
    <row r="20" spans="1:15" ht="14.25" customHeight="1" x14ac:dyDescent="0.15">
      <c r="A20" s="1071"/>
      <c r="B20" s="1047"/>
      <c r="C20" s="1047"/>
      <c r="D20" s="1047"/>
      <c r="E20" s="1047"/>
      <c r="F20" s="1047"/>
      <c r="G20" s="1047"/>
      <c r="H20" s="1047"/>
      <c r="I20" s="1061"/>
      <c r="J20" s="1052"/>
      <c r="K20" s="439" t="s">
        <v>411</v>
      </c>
      <c r="L20" s="1052"/>
      <c r="M20" s="1052"/>
      <c r="N20" s="1047"/>
      <c r="O20" s="1048"/>
    </row>
    <row r="21" spans="1:15" ht="14.25" customHeight="1" x14ac:dyDescent="0.15">
      <c r="A21" s="1071"/>
      <c r="B21" s="1047"/>
      <c r="C21" s="1047"/>
      <c r="D21" s="1047"/>
      <c r="E21" s="1047"/>
      <c r="F21" s="1047"/>
      <c r="G21" s="1047"/>
      <c r="H21" s="1047"/>
      <c r="I21" s="1061"/>
      <c r="J21" s="1052"/>
      <c r="K21" s="439" t="s">
        <v>411</v>
      </c>
      <c r="L21" s="1052"/>
      <c r="M21" s="1052"/>
      <c r="N21" s="1047"/>
      <c r="O21" s="1048"/>
    </row>
    <row r="22" spans="1:15" ht="14.25" customHeight="1" x14ac:dyDescent="0.15">
      <c r="A22" s="1071"/>
      <c r="B22" s="1047"/>
      <c r="C22" s="1047"/>
      <c r="D22" s="1047"/>
      <c r="E22" s="1047"/>
      <c r="F22" s="1047"/>
      <c r="G22" s="1047"/>
      <c r="H22" s="1047"/>
      <c r="I22" s="1061"/>
      <c r="J22" s="1052"/>
      <c r="K22" s="439" t="s">
        <v>411</v>
      </c>
      <c r="L22" s="1052"/>
      <c r="M22" s="1052"/>
      <c r="N22" s="1047"/>
      <c r="O22" s="1048"/>
    </row>
    <row r="23" spans="1:15" ht="14.25" customHeight="1" x14ac:dyDescent="0.15">
      <c r="A23" s="1071"/>
      <c r="B23" s="1047"/>
      <c r="C23" s="1047"/>
      <c r="D23" s="1047"/>
      <c r="E23" s="1047"/>
      <c r="F23" s="1047"/>
      <c r="G23" s="1047"/>
      <c r="H23" s="1047"/>
      <c r="I23" s="1061"/>
      <c r="J23" s="1052"/>
      <c r="K23" s="439" t="s">
        <v>411</v>
      </c>
      <c r="L23" s="1052"/>
      <c r="M23" s="1052"/>
      <c r="N23" s="1047"/>
      <c r="O23" s="1048"/>
    </row>
    <row r="24" spans="1:15" ht="14.25" customHeight="1" x14ac:dyDescent="0.15">
      <c r="A24" s="1071"/>
      <c r="B24" s="1076"/>
      <c r="C24" s="1076"/>
      <c r="D24" s="1076"/>
      <c r="E24" s="1076"/>
      <c r="F24" s="1076"/>
      <c r="G24" s="1076"/>
      <c r="H24" s="1076"/>
      <c r="I24" s="1061"/>
      <c r="J24" s="1052"/>
      <c r="K24" s="439" t="s">
        <v>411</v>
      </c>
      <c r="L24" s="1052"/>
      <c r="M24" s="1052"/>
      <c r="N24" s="1047"/>
      <c r="O24" s="1048"/>
    </row>
    <row r="25" spans="1:15" ht="14.25" customHeight="1" thickBot="1" x14ac:dyDescent="0.2">
      <c r="A25" s="1072"/>
      <c r="B25" s="1085"/>
      <c r="C25" s="1086"/>
      <c r="D25" s="1086"/>
      <c r="E25" s="1086"/>
      <c r="F25" s="1086"/>
      <c r="G25" s="1086"/>
      <c r="H25" s="1087"/>
      <c r="I25" s="1058" t="s">
        <v>450</v>
      </c>
      <c r="J25" s="1059"/>
      <c r="K25" s="1059"/>
      <c r="L25" s="1059"/>
      <c r="M25" s="1059"/>
      <c r="N25" s="1058"/>
      <c r="O25" s="1060"/>
    </row>
    <row r="26" spans="1:15" ht="14.25" customHeight="1" thickTop="1" x14ac:dyDescent="0.15">
      <c r="A26" s="1070" t="s">
        <v>451</v>
      </c>
      <c r="B26" s="1050"/>
      <c r="C26" s="1050"/>
      <c r="D26" s="1050"/>
      <c r="E26" s="1050"/>
      <c r="F26" s="1050"/>
      <c r="G26" s="1050"/>
      <c r="H26" s="1050"/>
      <c r="I26" s="1069"/>
      <c r="J26" s="1049"/>
      <c r="K26" s="467" t="s">
        <v>411</v>
      </c>
      <c r="L26" s="1049"/>
      <c r="M26" s="1049"/>
      <c r="N26" s="1050"/>
      <c r="O26" s="1051"/>
    </row>
    <row r="27" spans="1:15" ht="14.25" customHeight="1" x14ac:dyDescent="0.15">
      <c r="A27" s="1071"/>
      <c r="B27" s="1047"/>
      <c r="C27" s="1047"/>
      <c r="D27" s="1047"/>
      <c r="E27" s="1047"/>
      <c r="F27" s="1047"/>
      <c r="G27" s="1047"/>
      <c r="H27" s="1047"/>
      <c r="I27" s="1061"/>
      <c r="J27" s="1052"/>
      <c r="K27" s="439" t="s">
        <v>411</v>
      </c>
      <c r="L27" s="1052"/>
      <c r="M27" s="1052"/>
      <c r="N27" s="1047"/>
      <c r="O27" s="1048"/>
    </row>
    <row r="28" spans="1:15" ht="14.25" customHeight="1" x14ac:dyDescent="0.15">
      <c r="A28" s="1071"/>
      <c r="B28" s="1047"/>
      <c r="C28" s="1047"/>
      <c r="D28" s="1047"/>
      <c r="E28" s="1047"/>
      <c r="F28" s="1047"/>
      <c r="G28" s="1047"/>
      <c r="H28" s="1047"/>
      <c r="I28" s="1061"/>
      <c r="J28" s="1052"/>
      <c r="K28" s="439" t="s">
        <v>411</v>
      </c>
      <c r="L28" s="1052"/>
      <c r="M28" s="1052"/>
      <c r="N28" s="1047"/>
      <c r="O28" s="1048"/>
    </row>
    <row r="29" spans="1:15" ht="14.25" customHeight="1" x14ac:dyDescent="0.15">
      <c r="A29" s="1071"/>
      <c r="B29" s="1047"/>
      <c r="C29" s="1047"/>
      <c r="D29" s="1047"/>
      <c r="E29" s="1047"/>
      <c r="F29" s="1047"/>
      <c r="G29" s="1047"/>
      <c r="H29" s="1047"/>
      <c r="I29" s="1061"/>
      <c r="J29" s="1052"/>
      <c r="K29" s="439" t="s">
        <v>411</v>
      </c>
      <c r="L29" s="1052"/>
      <c r="M29" s="1052"/>
      <c r="N29" s="1047"/>
      <c r="O29" s="1048"/>
    </row>
    <row r="30" spans="1:15" ht="14.25" customHeight="1" x14ac:dyDescent="0.15">
      <c r="A30" s="1071"/>
      <c r="B30" s="1047"/>
      <c r="C30" s="1047"/>
      <c r="D30" s="1047"/>
      <c r="E30" s="1047"/>
      <c r="F30" s="1047"/>
      <c r="G30" s="1047"/>
      <c r="H30" s="1047"/>
      <c r="I30" s="1061"/>
      <c r="J30" s="1052"/>
      <c r="K30" s="439" t="s">
        <v>411</v>
      </c>
      <c r="L30" s="1052"/>
      <c r="M30" s="1052"/>
      <c r="N30" s="1047"/>
      <c r="O30" s="1048"/>
    </row>
    <row r="31" spans="1:15" ht="14.25" customHeight="1" x14ac:dyDescent="0.15">
      <c r="A31" s="1071"/>
      <c r="B31" s="1076"/>
      <c r="C31" s="1076"/>
      <c r="D31" s="1076"/>
      <c r="E31" s="1076"/>
      <c r="F31" s="1076"/>
      <c r="G31" s="1076"/>
      <c r="H31" s="1076"/>
      <c r="I31" s="1061"/>
      <c r="J31" s="1052"/>
      <c r="K31" s="439" t="s">
        <v>411</v>
      </c>
      <c r="L31" s="1052"/>
      <c r="M31" s="1052"/>
      <c r="N31" s="1047"/>
      <c r="O31" s="1048"/>
    </row>
    <row r="32" spans="1:15" ht="14.25" customHeight="1" thickBot="1" x14ac:dyDescent="0.2">
      <c r="A32" s="1072"/>
      <c r="B32" s="1085"/>
      <c r="C32" s="1086"/>
      <c r="D32" s="1086"/>
      <c r="E32" s="1086"/>
      <c r="F32" s="1086"/>
      <c r="G32" s="1086"/>
      <c r="H32" s="1087"/>
      <c r="I32" s="1058" t="s">
        <v>452</v>
      </c>
      <c r="J32" s="1059"/>
      <c r="K32" s="1059"/>
      <c r="L32" s="1059"/>
      <c r="M32" s="1059"/>
      <c r="N32" s="1058"/>
      <c r="O32" s="1060"/>
    </row>
    <row r="33" spans="1:15" ht="14.25" customHeight="1" thickTop="1" x14ac:dyDescent="0.15">
      <c r="A33" s="1070" t="s">
        <v>453</v>
      </c>
      <c r="B33" s="1050"/>
      <c r="C33" s="1050"/>
      <c r="D33" s="1050"/>
      <c r="E33" s="1050"/>
      <c r="F33" s="1050"/>
      <c r="G33" s="1050"/>
      <c r="H33" s="1050"/>
      <c r="I33" s="1069"/>
      <c r="J33" s="1049"/>
      <c r="K33" s="467" t="s">
        <v>411</v>
      </c>
      <c r="L33" s="1049"/>
      <c r="M33" s="1049"/>
      <c r="N33" s="1050"/>
      <c r="O33" s="1051"/>
    </row>
    <row r="34" spans="1:15" ht="14.25" customHeight="1" x14ac:dyDescent="0.15">
      <c r="A34" s="1071"/>
      <c r="B34" s="1047"/>
      <c r="C34" s="1047"/>
      <c r="D34" s="1047"/>
      <c r="E34" s="1047"/>
      <c r="F34" s="1047"/>
      <c r="G34" s="1047"/>
      <c r="H34" s="1047"/>
      <c r="I34" s="1061"/>
      <c r="J34" s="1052"/>
      <c r="K34" s="439" t="s">
        <v>411</v>
      </c>
      <c r="L34" s="1052"/>
      <c r="M34" s="1052"/>
      <c r="N34" s="1047"/>
      <c r="O34" s="1048"/>
    </row>
    <row r="35" spans="1:15" ht="14.25" customHeight="1" x14ac:dyDescent="0.15">
      <c r="A35" s="1071"/>
      <c r="B35" s="1047"/>
      <c r="C35" s="1047"/>
      <c r="D35" s="1047"/>
      <c r="E35" s="1047"/>
      <c r="F35" s="1047"/>
      <c r="G35" s="1047"/>
      <c r="H35" s="1047"/>
      <c r="I35" s="1061"/>
      <c r="J35" s="1052"/>
      <c r="K35" s="439" t="s">
        <v>411</v>
      </c>
      <c r="L35" s="1052"/>
      <c r="M35" s="1052"/>
      <c r="N35" s="1047"/>
      <c r="O35" s="1048"/>
    </row>
    <row r="36" spans="1:15" ht="14.25" customHeight="1" x14ac:dyDescent="0.15">
      <c r="A36" s="1071"/>
      <c r="B36" s="1047"/>
      <c r="C36" s="1047"/>
      <c r="D36" s="1047"/>
      <c r="E36" s="1047"/>
      <c r="F36" s="1047"/>
      <c r="G36" s="1047"/>
      <c r="H36" s="1047"/>
      <c r="I36" s="1061"/>
      <c r="J36" s="1052"/>
      <c r="K36" s="439" t="s">
        <v>411</v>
      </c>
      <c r="L36" s="1052"/>
      <c r="M36" s="1052"/>
      <c r="N36" s="1047"/>
      <c r="O36" s="1048"/>
    </row>
    <row r="37" spans="1:15" ht="14.25" customHeight="1" x14ac:dyDescent="0.15">
      <c r="A37" s="1071"/>
      <c r="B37" s="1047"/>
      <c r="C37" s="1047"/>
      <c r="D37" s="1047"/>
      <c r="E37" s="1047"/>
      <c r="F37" s="1047"/>
      <c r="G37" s="1047"/>
      <c r="H37" s="1047"/>
      <c r="I37" s="1061"/>
      <c r="J37" s="1052"/>
      <c r="K37" s="439" t="s">
        <v>411</v>
      </c>
      <c r="L37" s="1052"/>
      <c r="M37" s="1052"/>
      <c r="N37" s="1047"/>
      <c r="O37" s="1048"/>
    </row>
    <row r="38" spans="1:15" ht="14.25" customHeight="1" x14ac:dyDescent="0.15">
      <c r="A38" s="1071"/>
      <c r="B38" s="1076"/>
      <c r="C38" s="1076"/>
      <c r="D38" s="1076"/>
      <c r="E38" s="1076"/>
      <c r="F38" s="1076"/>
      <c r="G38" s="1076"/>
      <c r="H38" s="1076"/>
      <c r="I38" s="1061"/>
      <c r="J38" s="1052"/>
      <c r="K38" s="439" t="s">
        <v>411</v>
      </c>
      <c r="L38" s="1052"/>
      <c r="M38" s="1052"/>
      <c r="N38" s="1047"/>
      <c r="O38" s="1048"/>
    </row>
    <row r="39" spans="1:15" ht="14.25" customHeight="1" thickBot="1" x14ac:dyDescent="0.2">
      <c r="A39" s="1072"/>
      <c r="B39" s="1085"/>
      <c r="C39" s="1086"/>
      <c r="D39" s="1086"/>
      <c r="E39" s="1086"/>
      <c r="F39" s="1086"/>
      <c r="G39" s="1086"/>
      <c r="H39" s="1087"/>
      <c r="I39" s="1058" t="s">
        <v>454</v>
      </c>
      <c r="J39" s="1059"/>
      <c r="K39" s="1059"/>
      <c r="L39" s="1059"/>
      <c r="M39" s="1059"/>
      <c r="N39" s="1058"/>
      <c r="O39" s="1060"/>
    </row>
    <row r="40" spans="1:15" ht="14.25" customHeight="1" thickTop="1" x14ac:dyDescent="0.15">
      <c r="A40" s="1070" t="s">
        <v>455</v>
      </c>
      <c r="B40" s="1050"/>
      <c r="C40" s="1050"/>
      <c r="D40" s="1050"/>
      <c r="E40" s="1050"/>
      <c r="F40" s="1050"/>
      <c r="G40" s="1050"/>
      <c r="H40" s="1050"/>
      <c r="I40" s="1069"/>
      <c r="J40" s="1049"/>
      <c r="K40" s="467" t="s">
        <v>411</v>
      </c>
      <c r="L40" s="1049"/>
      <c r="M40" s="1049"/>
      <c r="N40" s="1050"/>
      <c r="O40" s="1051"/>
    </row>
    <row r="41" spans="1:15" ht="14.25" customHeight="1" x14ac:dyDescent="0.15">
      <c r="A41" s="1071"/>
      <c r="B41" s="1047"/>
      <c r="C41" s="1047"/>
      <c r="D41" s="1047"/>
      <c r="E41" s="1047"/>
      <c r="F41" s="1047"/>
      <c r="G41" s="1047"/>
      <c r="H41" s="1047"/>
      <c r="I41" s="1061"/>
      <c r="J41" s="1052"/>
      <c r="K41" s="439" t="s">
        <v>411</v>
      </c>
      <c r="L41" s="1052"/>
      <c r="M41" s="1052"/>
      <c r="N41" s="1047"/>
      <c r="O41" s="1048"/>
    </row>
    <row r="42" spans="1:15" ht="14.25" customHeight="1" x14ac:dyDescent="0.15">
      <c r="A42" s="1071"/>
      <c r="B42" s="1047"/>
      <c r="C42" s="1047"/>
      <c r="D42" s="1047"/>
      <c r="E42" s="1047"/>
      <c r="F42" s="1047"/>
      <c r="G42" s="1047"/>
      <c r="H42" s="1047"/>
      <c r="I42" s="1061"/>
      <c r="J42" s="1052"/>
      <c r="K42" s="439" t="s">
        <v>411</v>
      </c>
      <c r="L42" s="1052"/>
      <c r="M42" s="1052"/>
      <c r="N42" s="1047"/>
      <c r="O42" s="1048"/>
    </row>
    <row r="43" spans="1:15" ht="14.25" customHeight="1" x14ac:dyDescent="0.15">
      <c r="A43" s="1071"/>
      <c r="B43" s="1047"/>
      <c r="C43" s="1047"/>
      <c r="D43" s="1047"/>
      <c r="E43" s="1047"/>
      <c r="F43" s="1047"/>
      <c r="G43" s="1047"/>
      <c r="H43" s="1047"/>
      <c r="I43" s="1061"/>
      <c r="J43" s="1052"/>
      <c r="K43" s="439" t="s">
        <v>411</v>
      </c>
      <c r="L43" s="1052"/>
      <c r="M43" s="1052"/>
      <c r="N43" s="1047"/>
      <c r="O43" s="1048"/>
    </row>
    <row r="44" spans="1:15" ht="14.25" customHeight="1" x14ac:dyDescent="0.15">
      <c r="A44" s="1071"/>
      <c r="B44" s="1047"/>
      <c r="C44" s="1047"/>
      <c r="D44" s="1047"/>
      <c r="E44" s="1047"/>
      <c r="F44" s="1047"/>
      <c r="G44" s="1047"/>
      <c r="H44" s="1047"/>
      <c r="I44" s="1061"/>
      <c r="J44" s="1052"/>
      <c r="K44" s="439" t="s">
        <v>411</v>
      </c>
      <c r="L44" s="1052"/>
      <c r="M44" s="1052"/>
      <c r="N44" s="1047"/>
      <c r="O44" s="1048"/>
    </row>
    <row r="45" spans="1:15" ht="14.25" customHeight="1" x14ac:dyDescent="0.15">
      <c r="A45" s="1071"/>
      <c r="B45" s="1076"/>
      <c r="C45" s="1076"/>
      <c r="D45" s="1076"/>
      <c r="E45" s="1076"/>
      <c r="F45" s="1076"/>
      <c r="G45" s="1076"/>
      <c r="H45" s="1076"/>
      <c r="I45" s="1061"/>
      <c r="J45" s="1052"/>
      <c r="K45" s="439" t="s">
        <v>411</v>
      </c>
      <c r="L45" s="1052"/>
      <c r="M45" s="1052"/>
      <c r="N45" s="1047"/>
      <c r="O45" s="1048"/>
    </row>
    <row r="46" spans="1:15" ht="14.25" customHeight="1" thickBot="1" x14ac:dyDescent="0.2">
      <c r="A46" s="1072"/>
      <c r="B46" s="1085"/>
      <c r="C46" s="1086"/>
      <c r="D46" s="1086"/>
      <c r="E46" s="1086"/>
      <c r="F46" s="1086"/>
      <c r="G46" s="1086"/>
      <c r="H46" s="1087"/>
      <c r="I46" s="1058" t="s">
        <v>456</v>
      </c>
      <c r="J46" s="1059"/>
      <c r="K46" s="1059"/>
      <c r="L46" s="1059"/>
      <c r="M46" s="1059"/>
      <c r="N46" s="1058"/>
      <c r="O46" s="1060"/>
    </row>
    <row r="47" spans="1:15" ht="14.25" customHeight="1" thickTop="1" x14ac:dyDescent="0.15">
      <c r="A47" s="1070" t="s">
        <v>457</v>
      </c>
      <c r="B47" s="1050"/>
      <c r="C47" s="1050"/>
      <c r="D47" s="1050"/>
      <c r="E47" s="1050"/>
      <c r="F47" s="1050"/>
      <c r="G47" s="1050"/>
      <c r="H47" s="1050"/>
      <c r="I47" s="1069"/>
      <c r="J47" s="1049"/>
      <c r="K47" s="467" t="s">
        <v>411</v>
      </c>
      <c r="L47" s="1049"/>
      <c r="M47" s="1049"/>
      <c r="N47" s="1050"/>
      <c r="O47" s="1051"/>
    </row>
    <row r="48" spans="1:15" ht="14.25" customHeight="1" x14ac:dyDescent="0.15">
      <c r="A48" s="1071"/>
      <c r="B48" s="1047"/>
      <c r="C48" s="1047"/>
      <c r="D48" s="1047"/>
      <c r="E48" s="1047"/>
      <c r="F48" s="1047"/>
      <c r="G48" s="1047"/>
      <c r="H48" s="1047"/>
      <c r="I48" s="1061"/>
      <c r="J48" s="1052"/>
      <c r="K48" s="439" t="s">
        <v>411</v>
      </c>
      <c r="L48" s="1052"/>
      <c r="M48" s="1052"/>
      <c r="N48" s="1047"/>
      <c r="O48" s="1048"/>
    </row>
    <row r="49" spans="1:15" ht="14.25" customHeight="1" x14ac:dyDescent="0.15">
      <c r="A49" s="1071"/>
      <c r="B49" s="1047"/>
      <c r="C49" s="1047"/>
      <c r="D49" s="1047"/>
      <c r="E49" s="1047"/>
      <c r="F49" s="1047"/>
      <c r="G49" s="1047"/>
      <c r="H49" s="1047"/>
      <c r="I49" s="1061"/>
      <c r="J49" s="1052"/>
      <c r="K49" s="439" t="s">
        <v>411</v>
      </c>
      <c r="L49" s="1052"/>
      <c r="M49" s="1052"/>
      <c r="N49" s="1047"/>
      <c r="O49" s="1048"/>
    </row>
    <row r="50" spans="1:15" ht="14.25" customHeight="1" x14ac:dyDescent="0.15">
      <c r="A50" s="1071"/>
      <c r="B50" s="1047"/>
      <c r="C50" s="1047"/>
      <c r="D50" s="1047"/>
      <c r="E50" s="1047"/>
      <c r="F50" s="1047"/>
      <c r="G50" s="1047"/>
      <c r="H50" s="1047"/>
      <c r="I50" s="1061"/>
      <c r="J50" s="1052"/>
      <c r="K50" s="439" t="s">
        <v>411</v>
      </c>
      <c r="L50" s="1052"/>
      <c r="M50" s="1052"/>
      <c r="N50" s="1047"/>
      <c r="O50" s="1048"/>
    </row>
    <row r="51" spans="1:15" ht="14.25" customHeight="1" x14ac:dyDescent="0.15">
      <c r="A51" s="1071"/>
      <c r="B51" s="1047"/>
      <c r="C51" s="1047"/>
      <c r="D51" s="1047"/>
      <c r="E51" s="1047"/>
      <c r="F51" s="1047"/>
      <c r="G51" s="1047"/>
      <c r="H51" s="1047"/>
      <c r="I51" s="1061"/>
      <c r="J51" s="1052"/>
      <c r="K51" s="439" t="s">
        <v>411</v>
      </c>
      <c r="L51" s="1052"/>
      <c r="M51" s="1052"/>
      <c r="N51" s="1047"/>
      <c r="O51" s="1048"/>
    </row>
    <row r="52" spans="1:15" ht="14.25" customHeight="1" x14ac:dyDescent="0.15">
      <c r="A52" s="1071"/>
      <c r="B52" s="1076"/>
      <c r="C52" s="1076"/>
      <c r="D52" s="1076"/>
      <c r="E52" s="1076"/>
      <c r="F52" s="1076"/>
      <c r="G52" s="1076"/>
      <c r="H52" s="1076"/>
      <c r="I52" s="1061"/>
      <c r="J52" s="1052"/>
      <c r="K52" s="439" t="s">
        <v>411</v>
      </c>
      <c r="L52" s="1052"/>
      <c r="M52" s="1052"/>
      <c r="N52" s="1047"/>
      <c r="O52" s="1048"/>
    </row>
    <row r="53" spans="1:15" ht="14.25" customHeight="1" x14ac:dyDescent="0.15">
      <c r="A53" s="1088"/>
      <c r="B53" s="1091"/>
      <c r="C53" s="1092"/>
      <c r="D53" s="1092"/>
      <c r="E53" s="1092"/>
      <c r="F53" s="1092"/>
      <c r="G53" s="1092"/>
      <c r="H53" s="1093"/>
      <c r="I53" s="1089" t="s">
        <v>458</v>
      </c>
      <c r="J53" s="1094"/>
      <c r="K53" s="1094"/>
      <c r="L53" s="1094"/>
      <c r="M53" s="1094"/>
      <c r="N53" s="1089"/>
      <c r="O53" s="1090"/>
    </row>
    <row r="54" spans="1:15" ht="14.25" customHeight="1" x14ac:dyDescent="0.15">
      <c r="A54" s="469"/>
      <c r="B54" s="469"/>
      <c r="C54" s="469"/>
      <c r="D54" s="469"/>
      <c r="E54" s="469"/>
      <c r="F54" s="469"/>
      <c r="G54" s="469"/>
      <c r="H54" s="469"/>
      <c r="I54" s="469"/>
      <c r="J54" s="469"/>
      <c r="K54" s="469"/>
      <c r="L54" s="469"/>
      <c r="M54" s="469"/>
      <c r="N54" s="469"/>
      <c r="O54" s="469"/>
    </row>
    <row r="55" spans="1:15" ht="15.2" customHeight="1" x14ac:dyDescent="0.15">
      <c r="A55" s="487"/>
      <c r="B55" s="487"/>
      <c r="C55" s="487"/>
      <c r="D55" s="487"/>
      <c r="E55" s="487"/>
      <c r="F55" s="487"/>
      <c r="G55" s="487"/>
      <c r="H55" s="487"/>
      <c r="I55" s="487"/>
      <c r="J55" s="487"/>
      <c r="K55" s="487"/>
      <c r="L55" s="487"/>
      <c r="M55" s="487"/>
      <c r="N55" s="487"/>
      <c r="O55" s="487"/>
    </row>
    <row r="56" spans="1:15" ht="15.2" customHeight="1" thickBot="1" x14ac:dyDescent="0.2">
      <c r="A56" s="468" t="s">
        <v>403</v>
      </c>
      <c r="B56" s="1063" t="s">
        <v>444</v>
      </c>
      <c r="C56" s="1063"/>
      <c r="D56" s="1063"/>
      <c r="E56" s="1063" t="s">
        <v>445</v>
      </c>
      <c r="F56" s="1063"/>
      <c r="G56" s="1063"/>
      <c r="H56" s="1063"/>
      <c r="I56" s="1095" t="s">
        <v>446</v>
      </c>
      <c r="J56" s="1096"/>
      <c r="K56" s="1096"/>
      <c r="L56" s="1096"/>
      <c r="M56" s="1096"/>
      <c r="N56" s="1063" t="s">
        <v>447</v>
      </c>
      <c r="O56" s="1063"/>
    </row>
    <row r="57" spans="1:15" ht="14.25" customHeight="1" thickTop="1" x14ac:dyDescent="0.15">
      <c r="A57" s="1070" t="s">
        <v>459</v>
      </c>
      <c r="B57" s="1050"/>
      <c r="C57" s="1050"/>
      <c r="D57" s="1050"/>
      <c r="E57" s="1050"/>
      <c r="F57" s="1050"/>
      <c r="G57" s="1050"/>
      <c r="H57" s="1050"/>
      <c r="I57" s="1069"/>
      <c r="J57" s="1049"/>
      <c r="K57" s="467" t="s">
        <v>411</v>
      </c>
      <c r="L57" s="1049"/>
      <c r="M57" s="1049"/>
      <c r="N57" s="1050"/>
      <c r="O57" s="1051"/>
    </row>
    <row r="58" spans="1:15" ht="14.25" customHeight="1" x14ac:dyDescent="0.15">
      <c r="A58" s="1071"/>
      <c r="B58" s="1047"/>
      <c r="C58" s="1047"/>
      <c r="D58" s="1047"/>
      <c r="E58" s="1047"/>
      <c r="F58" s="1047"/>
      <c r="G58" s="1047"/>
      <c r="H58" s="1047"/>
      <c r="I58" s="1061"/>
      <c r="J58" s="1052"/>
      <c r="K58" s="439" t="s">
        <v>411</v>
      </c>
      <c r="L58" s="1052"/>
      <c r="M58" s="1052"/>
      <c r="N58" s="1047"/>
      <c r="O58" s="1048"/>
    </row>
    <row r="59" spans="1:15" ht="14.25" customHeight="1" x14ac:dyDescent="0.15">
      <c r="A59" s="1071"/>
      <c r="B59" s="1047"/>
      <c r="C59" s="1047"/>
      <c r="D59" s="1047"/>
      <c r="E59" s="1047"/>
      <c r="F59" s="1047"/>
      <c r="G59" s="1047"/>
      <c r="H59" s="1047"/>
      <c r="I59" s="1061"/>
      <c r="J59" s="1052"/>
      <c r="K59" s="439" t="s">
        <v>411</v>
      </c>
      <c r="L59" s="1052"/>
      <c r="M59" s="1052"/>
      <c r="N59" s="1047"/>
      <c r="O59" s="1048"/>
    </row>
    <row r="60" spans="1:15" ht="14.25" customHeight="1" x14ac:dyDescent="0.15">
      <c r="A60" s="1071"/>
      <c r="B60" s="1047"/>
      <c r="C60" s="1047"/>
      <c r="D60" s="1047"/>
      <c r="E60" s="1047"/>
      <c r="F60" s="1047"/>
      <c r="G60" s="1047"/>
      <c r="H60" s="1047"/>
      <c r="I60" s="1061"/>
      <c r="J60" s="1052"/>
      <c r="K60" s="439" t="s">
        <v>411</v>
      </c>
      <c r="L60" s="1052"/>
      <c r="M60" s="1052"/>
      <c r="N60" s="1047"/>
      <c r="O60" s="1048"/>
    </row>
    <row r="61" spans="1:15" ht="14.25" customHeight="1" x14ac:dyDescent="0.15">
      <c r="A61" s="1071"/>
      <c r="B61" s="1047"/>
      <c r="C61" s="1047"/>
      <c r="D61" s="1047"/>
      <c r="E61" s="1047"/>
      <c r="F61" s="1047"/>
      <c r="G61" s="1047"/>
      <c r="H61" s="1047"/>
      <c r="I61" s="1061"/>
      <c r="J61" s="1052"/>
      <c r="K61" s="439" t="s">
        <v>411</v>
      </c>
      <c r="L61" s="1052"/>
      <c r="M61" s="1052"/>
      <c r="N61" s="1047"/>
      <c r="O61" s="1048"/>
    </row>
    <row r="62" spans="1:15" ht="14.25" customHeight="1" x14ac:dyDescent="0.15">
      <c r="A62" s="1071"/>
      <c r="B62" s="1076"/>
      <c r="C62" s="1076"/>
      <c r="D62" s="1076"/>
      <c r="E62" s="1076"/>
      <c r="F62" s="1076"/>
      <c r="G62" s="1076"/>
      <c r="H62" s="1076"/>
      <c r="I62" s="1061"/>
      <c r="J62" s="1052"/>
      <c r="K62" s="439" t="s">
        <v>411</v>
      </c>
      <c r="L62" s="1052"/>
      <c r="M62" s="1052"/>
      <c r="N62" s="1047"/>
      <c r="O62" s="1048"/>
    </row>
    <row r="63" spans="1:15" ht="14.25" customHeight="1" thickBot="1" x14ac:dyDescent="0.2">
      <c r="A63" s="1072"/>
      <c r="B63" s="1085"/>
      <c r="C63" s="1086"/>
      <c r="D63" s="1086"/>
      <c r="E63" s="1086"/>
      <c r="F63" s="1086"/>
      <c r="G63" s="1086"/>
      <c r="H63" s="1087"/>
      <c r="I63" s="1058" t="s">
        <v>460</v>
      </c>
      <c r="J63" s="1059"/>
      <c r="K63" s="1059"/>
      <c r="L63" s="1059"/>
      <c r="M63" s="1059"/>
      <c r="N63" s="1058"/>
      <c r="O63" s="1060"/>
    </row>
    <row r="64" spans="1:15" ht="14.25" customHeight="1" thickTop="1" x14ac:dyDescent="0.15">
      <c r="A64" s="1070" t="s">
        <v>461</v>
      </c>
      <c r="B64" s="1050"/>
      <c r="C64" s="1050"/>
      <c r="D64" s="1050"/>
      <c r="E64" s="1050"/>
      <c r="F64" s="1050"/>
      <c r="G64" s="1050"/>
      <c r="H64" s="1050"/>
      <c r="I64" s="1069"/>
      <c r="J64" s="1049"/>
      <c r="K64" s="467" t="s">
        <v>411</v>
      </c>
      <c r="L64" s="1049"/>
      <c r="M64" s="1049"/>
      <c r="N64" s="1050"/>
      <c r="O64" s="1051"/>
    </row>
    <row r="65" spans="1:15" ht="14.25" customHeight="1" x14ac:dyDescent="0.15">
      <c r="A65" s="1071"/>
      <c r="B65" s="1047"/>
      <c r="C65" s="1047"/>
      <c r="D65" s="1047"/>
      <c r="E65" s="1047"/>
      <c r="F65" s="1047"/>
      <c r="G65" s="1047"/>
      <c r="H65" s="1047"/>
      <c r="I65" s="1061"/>
      <c r="J65" s="1052"/>
      <c r="K65" s="439" t="s">
        <v>411</v>
      </c>
      <c r="L65" s="1052"/>
      <c r="M65" s="1052"/>
      <c r="N65" s="1047"/>
      <c r="O65" s="1048"/>
    </row>
    <row r="66" spans="1:15" ht="14.25" customHeight="1" x14ac:dyDescent="0.15">
      <c r="A66" s="1071"/>
      <c r="B66" s="1047"/>
      <c r="C66" s="1047"/>
      <c r="D66" s="1047"/>
      <c r="E66" s="1047"/>
      <c r="F66" s="1047"/>
      <c r="G66" s="1047"/>
      <c r="H66" s="1047"/>
      <c r="I66" s="1061"/>
      <c r="J66" s="1052"/>
      <c r="K66" s="439" t="s">
        <v>411</v>
      </c>
      <c r="L66" s="1052"/>
      <c r="M66" s="1052"/>
      <c r="N66" s="1047"/>
      <c r="O66" s="1048"/>
    </row>
    <row r="67" spans="1:15" ht="14.25" customHeight="1" x14ac:dyDescent="0.15">
      <c r="A67" s="1071"/>
      <c r="B67" s="1047"/>
      <c r="C67" s="1047"/>
      <c r="D67" s="1047"/>
      <c r="E67" s="1047"/>
      <c r="F67" s="1047"/>
      <c r="G67" s="1047"/>
      <c r="H67" s="1047"/>
      <c r="I67" s="1061"/>
      <c r="J67" s="1052"/>
      <c r="K67" s="439" t="s">
        <v>411</v>
      </c>
      <c r="L67" s="1052"/>
      <c r="M67" s="1052"/>
      <c r="N67" s="1047"/>
      <c r="O67" s="1048"/>
    </row>
    <row r="68" spans="1:15" ht="14.25" customHeight="1" x14ac:dyDescent="0.15">
      <c r="A68" s="1071"/>
      <c r="B68" s="1047"/>
      <c r="C68" s="1047"/>
      <c r="D68" s="1047"/>
      <c r="E68" s="1047"/>
      <c r="F68" s="1047"/>
      <c r="G68" s="1047"/>
      <c r="H68" s="1047"/>
      <c r="I68" s="1061"/>
      <c r="J68" s="1052"/>
      <c r="K68" s="439" t="s">
        <v>411</v>
      </c>
      <c r="L68" s="1052"/>
      <c r="M68" s="1052"/>
      <c r="N68" s="1047"/>
      <c r="O68" s="1048"/>
    </row>
    <row r="69" spans="1:15" ht="14.25" customHeight="1" x14ac:dyDescent="0.15">
      <c r="A69" s="1071"/>
      <c r="B69" s="1076"/>
      <c r="C69" s="1076"/>
      <c r="D69" s="1076"/>
      <c r="E69" s="1076"/>
      <c r="F69" s="1076"/>
      <c r="G69" s="1076"/>
      <c r="H69" s="1076"/>
      <c r="I69" s="1061"/>
      <c r="J69" s="1052"/>
      <c r="K69" s="439" t="s">
        <v>411</v>
      </c>
      <c r="L69" s="1052"/>
      <c r="M69" s="1052"/>
      <c r="N69" s="1047"/>
      <c r="O69" s="1048"/>
    </row>
    <row r="70" spans="1:15" ht="14.25" customHeight="1" thickBot="1" x14ac:dyDescent="0.2">
      <c r="A70" s="1072"/>
      <c r="B70" s="1085"/>
      <c r="C70" s="1086"/>
      <c r="D70" s="1086"/>
      <c r="E70" s="1086"/>
      <c r="F70" s="1086"/>
      <c r="G70" s="1086"/>
      <c r="H70" s="1087"/>
      <c r="I70" s="1058" t="s">
        <v>462</v>
      </c>
      <c r="J70" s="1059"/>
      <c r="K70" s="1059"/>
      <c r="L70" s="1059"/>
      <c r="M70" s="1059"/>
      <c r="N70" s="1058"/>
      <c r="O70" s="1060"/>
    </row>
    <row r="71" spans="1:15" ht="14.25" customHeight="1" thickTop="1" x14ac:dyDescent="0.15">
      <c r="A71" s="1070" t="s">
        <v>463</v>
      </c>
      <c r="B71" s="1050"/>
      <c r="C71" s="1050"/>
      <c r="D71" s="1050"/>
      <c r="E71" s="1050"/>
      <c r="F71" s="1050"/>
      <c r="G71" s="1050"/>
      <c r="H71" s="1050"/>
      <c r="I71" s="1069"/>
      <c r="J71" s="1049"/>
      <c r="K71" s="467" t="s">
        <v>411</v>
      </c>
      <c r="L71" s="1049"/>
      <c r="M71" s="1049"/>
      <c r="N71" s="1050"/>
      <c r="O71" s="1051"/>
    </row>
    <row r="72" spans="1:15" ht="14.25" customHeight="1" x14ac:dyDescent="0.15">
      <c r="A72" s="1071"/>
      <c r="B72" s="1047"/>
      <c r="C72" s="1047"/>
      <c r="D72" s="1047"/>
      <c r="E72" s="1047"/>
      <c r="F72" s="1047"/>
      <c r="G72" s="1047"/>
      <c r="H72" s="1047"/>
      <c r="I72" s="1061"/>
      <c r="J72" s="1052"/>
      <c r="K72" s="439" t="s">
        <v>411</v>
      </c>
      <c r="L72" s="1052"/>
      <c r="M72" s="1052"/>
      <c r="N72" s="1047"/>
      <c r="O72" s="1048"/>
    </row>
    <row r="73" spans="1:15" ht="14.25" customHeight="1" x14ac:dyDescent="0.15">
      <c r="A73" s="1071"/>
      <c r="B73" s="1047"/>
      <c r="C73" s="1047"/>
      <c r="D73" s="1047"/>
      <c r="E73" s="1047"/>
      <c r="F73" s="1047"/>
      <c r="G73" s="1047"/>
      <c r="H73" s="1047"/>
      <c r="I73" s="1061"/>
      <c r="J73" s="1052"/>
      <c r="K73" s="439" t="s">
        <v>411</v>
      </c>
      <c r="L73" s="1052"/>
      <c r="M73" s="1052"/>
      <c r="N73" s="1047"/>
      <c r="O73" s="1048"/>
    </row>
    <row r="74" spans="1:15" ht="14.25" customHeight="1" x14ac:dyDescent="0.15">
      <c r="A74" s="1071"/>
      <c r="B74" s="1047"/>
      <c r="C74" s="1047"/>
      <c r="D74" s="1047"/>
      <c r="E74" s="1047"/>
      <c r="F74" s="1047"/>
      <c r="G74" s="1047"/>
      <c r="H74" s="1047"/>
      <c r="I74" s="1061"/>
      <c r="J74" s="1052"/>
      <c r="K74" s="439" t="s">
        <v>411</v>
      </c>
      <c r="L74" s="1052"/>
      <c r="M74" s="1052"/>
      <c r="N74" s="1047"/>
      <c r="O74" s="1048"/>
    </row>
    <row r="75" spans="1:15" ht="14.25" customHeight="1" x14ac:dyDescent="0.15">
      <c r="A75" s="1071"/>
      <c r="B75" s="1047"/>
      <c r="C75" s="1047"/>
      <c r="D75" s="1047"/>
      <c r="E75" s="1047"/>
      <c r="F75" s="1047"/>
      <c r="G75" s="1047"/>
      <c r="H75" s="1047"/>
      <c r="I75" s="1061"/>
      <c r="J75" s="1052"/>
      <c r="K75" s="439" t="s">
        <v>411</v>
      </c>
      <c r="L75" s="1052"/>
      <c r="M75" s="1052"/>
      <c r="N75" s="1047"/>
      <c r="O75" s="1048"/>
    </row>
    <row r="76" spans="1:15" ht="14.25" customHeight="1" x14ac:dyDescent="0.15">
      <c r="A76" s="1071"/>
      <c r="B76" s="1076"/>
      <c r="C76" s="1076"/>
      <c r="D76" s="1076"/>
      <c r="E76" s="1076"/>
      <c r="F76" s="1076"/>
      <c r="G76" s="1076"/>
      <c r="H76" s="1076"/>
      <c r="I76" s="1061"/>
      <c r="J76" s="1052"/>
      <c r="K76" s="439" t="s">
        <v>411</v>
      </c>
      <c r="L76" s="1052"/>
      <c r="M76" s="1052"/>
      <c r="N76" s="1047"/>
      <c r="O76" s="1048"/>
    </row>
    <row r="77" spans="1:15" ht="14.25" customHeight="1" thickBot="1" x14ac:dyDescent="0.2">
      <c r="A77" s="1072"/>
      <c r="B77" s="1085"/>
      <c r="C77" s="1086"/>
      <c r="D77" s="1086"/>
      <c r="E77" s="1086"/>
      <c r="F77" s="1086"/>
      <c r="G77" s="1086"/>
      <c r="H77" s="1087"/>
      <c r="I77" s="1058" t="s">
        <v>464</v>
      </c>
      <c r="J77" s="1059"/>
      <c r="K77" s="1059"/>
      <c r="L77" s="1059"/>
      <c r="M77" s="1059"/>
      <c r="N77" s="1058"/>
      <c r="O77" s="1060"/>
    </row>
    <row r="78" spans="1:15" ht="14.25" customHeight="1" thickTop="1" x14ac:dyDescent="0.15">
      <c r="A78" s="1070" t="s">
        <v>465</v>
      </c>
      <c r="B78" s="1050"/>
      <c r="C78" s="1050"/>
      <c r="D78" s="1050"/>
      <c r="E78" s="1050"/>
      <c r="F78" s="1050"/>
      <c r="G78" s="1050"/>
      <c r="H78" s="1050"/>
      <c r="I78" s="1069"/>
      <c r="J78" s="1049"/>
      <c r="K78" s="467" t="s">
        <v>411</v>
      </c>
      <c r="L78" s="1049"/>
      <c r="M78" s="1049"/>
      <c r="N78" s="1050"/>
      <c r="O78" s="1051"/>
    </row>
    <row r="79" spans="1:15" ht="14.25" customHeight="1" x14ac:dyDescent="0.15">
      <c r="A79" s="1071"/>
      <c r="B79" s="1047"/>
      <c r="C79" s="1047"/>
      <c r="D79" s="1047"/>
      <c r="E79" s="1047"/>
      <c r="F79" s="1047"/>
      <c r="G79" s="1047"/>
      <c r="H79" s="1047"/>
      <c r="I79" s="1061"/>
      <c r="J79" s="1052"/>
      <c r="K79" s="439" t="s">
        <v>411</v>
      </c>
      <c r="L79" s="1052"/>
      <c r="M79" s="1052"/>
      <c r="N79" s="1047"/>
      <c r="O79" s="1048"/>
    </row>
    <row r="80" spans="1:15" ht="14.25" customHeight="1" x14ac:dyDescent="0.15">
      <c r="A80" s="1071"/>
      <c r="B80" s="1047"/>
      <c r="C80" s="1047"/>
      <c r="D80" s="1047"/>
      <c r="E80" s="1047"/>
      <c r="F80" s="1047"/>
      <c r="G80" s="1047"/>
      <c r="H80" s="1047"/>
      <c r="I80" s="1061"/>
      <c r="J80" s="1052"/>
      <c r="K80" s="439" t="s">
        <v>411</v>
      </c>
      <c r="L80" s="1052"/>
      <c r="M80" s="1052"/>
      <c r="N80" s="1047"/>
      <c r="O80" s="1048"/>
    </row>
    <row r="81" spans="1:15" ht="14.25" customHeight="1" x14ac:dyDescent="0.15">
      <c r="A81" s="1071"/>
      <c r="B81" s="1047"/>
      <c r="C81" s="1047"/>
      <c r="D81" s="1047"/>
      <c r="E81" s="1047"/>
      <c r="F81" s="1047"/>
      <c r="G81" s="1047"/>
      <c r="H81" s="1047"/>
      <c r="I81" s="1061"/>
      <c r="J81" s="1052"/>
      <c r="K81" s="439" t="s">
        <v>411</v>
      </c>
      <c r="L81" s="1052"/>
      <c r="M81" s="1052"/>
      <c r="N81" s="1047"/>
      <c r="O81" s="1048"/>
    </row>
    <row r="82" spans="1:15" ht="14.25" customHeight="1" x14ac:dyDescent="0.15">
      <c r="A82" s="1071"/>
      <c r="B82" s="1047"/>
      <c r="C82" s="1047"/>
      <c r="D82" s="1047"/>
      <c r="E82" s="1047"/>
      <c r="F82" s="1047"/>
      <c r="G82" s="1047"/>
      <c r="H82" s="1047"/>
      <c r="I82" s="1061"/>
      <c r="J82" s="1052"/>
      <c r="K82" s="439" t="s">
        <v>411</v>
      </c>
      <c r="L82" s="1052"/>
      <c r="M82" s="1052"/>
      <c r="N82" s="1047"/>
      <c r="O82" s="1048"/>
    </row>
    <row r="83" spans="1:15" ht="14.25" customHeight="1" x14ac:dyDescent="0.15">
      <c r="A83" s="1071"/>
      <c r="B83" s="1076"/>
      <c r="C83" s="1076"/>
      <c r="D83" s="1076"/>
      <c r="E83" s="1076"/>
      <c r="F83" s="1076"/>
      <c r="G83" s="1076"/>
      <c r="H83" s="1076"/>
      <c r="I83" s="1061"/>
      <c r="J83" s="1052"/>
      <c r="K83" s="439" t="s">
        <v>411</v>
      </c>
      <c r="L83" s="1052"/>
      <c r="M83" s="1052"/>
      <c r="N83" s="1047"/>
      <c r="O83" s="1048"/>
    </row>
    <row r="84" spans="1:15" ht="14.25" customHeight="1" thickBot="1" x14ac:dyDescent="0.2">
      <c r="A84" s="1072"/>
      <c r="B84" s="1085"/>
      <c r="C84" s="1086"/>
      <c r="D84" s="1086"/>
      <c r="E84" s="1086"/>
      <c r="F84" s="1086"/>
      <c r="G84" s="1086"/>
      <c r="H84" s="1087"/>
      <c r="I84" s="1058" t="s">
        <v>466</v>
      </c>
      <c r="J84" s="1059"/>
      <c r="K84" s="1059"/>
      <c r="L84" s="1059"/>
      <c r="M84" s="1059"/>
      <c r="N84" s="1058"/>
      <c r="O84" s="1060"/>
    </row>
    <row r="85" spans="1:15" ht="14.25" customHeight="1" thickTop="1" x14ac:dyDescent="0.15">
      <c r="A85" s="1070" t="s">
        <v>467</v>
      </c>
      <c r="B85" s="1050"/>
      <c r="C85" s="1050"/>
      <c r="D85" s="1050"/>
      <c r="E85" s="1050"/>
      <c r="F85" s="1050"/>
      <c r="G85" s="1050"/>
      <c r="H85" s="1050"/>
      <c r="I85" s="1069"/>
      <c r="J85" s="1049"/>
      <c r="K85" s="467" t="s">
        <v>411</v>
      </c>
      <c r="L85" s="1049"/>
      <c r="M85" s="1049"/>
      <c r="N85" s="1050"/>
      <c r="O85" s="1051"/>
    </row>
    <row r="86" spans="1:15" ht="14.25" customHeight="1" x14ac:dyDescent="0.15">
      <c r="A86" s="1071"/>
      <c r="B86" s="1047"/>
      <c r="C86" s="1047"/>
      <c r="D86" s="1047"/>
      <c r="E86" s="1047"/>
      <c r="F86" s="1047"/>
      <c r="G86" s="1047"/>
      <c r="H86" s="1047"/>
      <c r="I86" s="1061"/>
      <c r="J86" s="1052"/>
      <c r="K86" s="439" t="s">
        <v>411</v>
      </c>
      <c r="L86" s="1052"/>
      <c r="M86" s="1052"/>
      <c r="N86" s="1047"/>
      <c r="O86" s="1048"/>
    </row>
    <row r="87" spans="1:15" ht="14.25" customHeight="1" x14ac:dyDescent="0.15">
      <c r="A87" s="1071"/>
      <c r="B87" s="1047"/>
      <c r="C87" s="1047"/>
      <c r="D87" s="1047"/>
      <c r="E87" s="1047"/>
      <c r="F87" s="1047"/>
      <c r="G87" s="1047"/>
      <c r="H87" s="1047"/>
      <c r="I87" s="1061"/>
      <c r="J87" s="1052"/>
      <c r="K87" s="439" t="s">
        <v>411</v>
      </c>
      <c r="L87" s="1052"/>
      <c r="M87" s="1052"/>
      <c r="N87" s="1047"/>
      <c r="O87" s="1048"/>
    </row>
    <row r="88" spans="1:15" ht="14.25" customHeight="1" x14ac:dyDescent="0.15">
      <c r="A88" s="1071"/>
      <c r="B88" s="1047"/>
      <c r="C88" s="1047"/>
      <c r="D88" s="1047"/>
      <c r="E88" s="1047"/>
      <c r="F88" s="1047"/>
      <c r="G88" s="1047"/>
      <c r="H88" s="1047"/>
      <c r="I88" s="1061"/>
      <c r="J88" s="1052"/>
      <c r="K88" s="439" t="s">
        <v>411</v>
      </c>
      <c r="L88" s="1052"/>
      <c r="M88" s="1052"/>
      <c r="N88" s="1047"/>
      <c r="O88" s="1048"/>
    </row>
    <row r="89" spans="1:15" ht="14.25" customHeight="1" x14ac:dyDescent="0.15">
      <c r="A89" s="1071"/>
      <c r="B89" s="1047"/>
      <c r="C89" s="1047"/>
      <c r="D89" s="1047"/>
      <c r="E89" s="1047"/>
      <c r="F89" s="1047"/>
      <c r="G89" s="1047"/>
      <c r="H89" s="1047"/>
      <c r="I89" s="1061"/>
      <c r="J89" s="1052"/>
      <c r="K89" s="439" t="s">
        <v>411</v>
      </c>
      <c r="L89" s="1052"/>
      <c r="M89" s="1052"/>
      <c r="N89" s="1047"/>
      <c r="O89" s="1048"/>
    </row>
    <row r="90" spans="1:15" ht="14.25" customHeight="1" x14ac:dyDescent="0.15">
      <c r="A90" s="1071"/>
      <c r="B90" s="1076"/>
      <c r="C90" s="1076"/>
      <c r="D90" s="1076"/>
      <c r="E90" s="1076"/>
      <c r="F90" s="1076"/>
      <c r="G90" s="1076"/>
      <c r="H90" s="1076"/>
      <c r="I90" s="1061"/>
      <c r="J90" s="1052"/>
      <c r="K90" s="439" t="s">
        <v>411</v>
      </c>
      <c r="L90" s="1052"/>
      <c r="M90" s="1052"/>
      <c r="N90" s="1047"/>
      <c r="O90" s="1048"/>
    </row>
    <row r="91" spans="1:15" ht="14.25" customHeight="1" thickBot="1" x14ac:dyDescent="0.2">
      <c r="A91" s="1072"/>
      <c r="B91" s="1085"/>
      <c r="C91" s="1086"/>
      <c r="D91" s="1086"/>
      <c r="E91" s="1086"/>
      <c r="F91" s="1086"/>
      <c r="G91" s="1086"/>
      <c r="H91" s="1087"/>
      <c r="I91" s="1058" t="s">
        <v>468</v>
      </c>
      <c r="J91" s="1059"/>
      <c r="K91" s="1059"/>
      <c r="L91" s="1059"/>
      <c r="M91" s="1059"/>
      <c r="N91" s="1058"/>
      <c r="O91" s="1060"/>
    </row>
    <row r="92" spans="1:15" ht="15.2" customHeight="1" thickTop="1" x14ac:dyDescent="0.15">
      <c r="A92" s="438"/>
      <c r="B92" s="438"/>
      <c r="C92" s="438"/>
      <c r="D92" s="438"/>
      <c r="E92" s="438"/>
      <c r="F92" s="1100" t="s">
        <v>469</v>
      </c>
      <c r="G92" s="1049"/>
      <c r="H92" s="1049"/>
      <c r="I92" s="1049"/>
      <c r="J92" s="1049"/>
      <c r="K92" s="1049"/>
      <c r="L92" s="1049"/>
      <c r="M92" s="1049"/>
      <c r="N92" s="1069"/>
      <c r="O92" s="1097"/>
    </row>
    <row r="93" spans="1:15" ht="15.2" customHeight="1" thickBot="1" x14ac:dyDescent="0.2">
      <c r="A93" s="438"/>
      <c r="B93" s="438"/>
      <c r="C93" s="438"/>
      <c r="D93" s="438"/>
      <c r="E93" s="438"/>
      <c r="F93" s="1101"/>
      <c r="G93" s="1102"/>
      <c r="H93" s="1102"/>
      <c r="I93" s="1102"/>
      <c r="J93" s="1102"/>
      <c r="K93" s="1102"/>
      <c r="L93" s="1102"/>
      <c r="M93" s="1102"/>
      <c r="N93" s="1098"/>
      <c r="O93" s="1099"/>
    </row>
    <row r="94" spans="1:15" s="441" customFormat="1" ht="33" customHeight="1" x14ac:dyDescent="0.15">
      <c r="A94" s="464" t="s">
        <v>184</v>
      </c>
      <c r="B94" s="1073" t="s">
        <v>470</v>
      </c>
      <c r="C94" s="1074"/>
      <c r="D94" s="1074"/>
      <c r="E94" s="1074"/>
      <c r="F94" s="1074"/>
      <c r="G94" s="1074"/>
      <c r="H94" s="1074"/>
      <c r="I94" s="1074"/>
      <c r="J94" s="1074"/>
      <c r="K94" s="1074"/>
      <c r="L94" s="1074"/>
      <c r="M94" s="1074"/>
      <c r="N94" s="1074"/>
      <c r="O94" s="1074"/>
    </row>
    <row r="95" spans="1:15" s="441" customFormat="1" ht="13.5" customHeight="1" x14ac:dyDescent="0.15">
      <c r="A95" s="464" t="s">
        <v>184</v>
      </c>
      <c r="B95" s="1074" t="s">
        <v>471</v>
      </c>
      <c r="C95" s="1074"/>
      <c r="D95" s="1074"/>
      <c r="E95" s="1074"/>
      <c r="F95" s="1074"/>
      <c r="G95" s="1074"/>
      <c r="H95" s="1074"/>
      <c r="I95" s="1074"/>
      <c r="J95" s="1074"/>
      <c r="K95" s="1074"/>
      <c r="L95" s="1074"/>
      <c r="M95" s="1074"/>
      <c r="N95" s="1074"/>
      <c r="O95" s="1074"/>
    </row>
    <row r="96" spans="1:15" s="465" customFormat="1" ht="13.5" customHeight="1" x14ac:dyDescent="0.15">
      <c r="A96" s="466" t="s">
        <v>184</v>
      </c>
      <c r="B96" s="1075" t="s">
        <v>414</v>
      </c>
      <c r="C96" s="1075"/>
      <c r="D96" s="1075"/>
      <c r="E96" s="1075"/>
      <c r="F96" s="1075"/>
      <c r="G96" s="1075"/>
      <c r="H96" s="1075"/>
      <c r="I96" s="1075"/>
      <c r="J96" s="1075"/>
      <c r="K96" s="1075"/>
      <c r="L96" s="1075"/>
      <c r="M96" s="1075"/>
      <c r="N96" s="1075"/>
      <c r="O96" s="1075"/>
    </row>
    <row r="97" spans="1:15" ht="13.5" customHeight="1" x14ac:dyDescent="0.15"/>
    <row r="98" spans="1:15" ht="15.2" customHeight="1" thickBot="1" x14ac:dyDescent="0.2">
      <c r="A98" s="440" t="s">
        <v>480</v>
      </c>
    </row>
    <row r="99" spans="1:15" ht="15.2" customHeight="1" x14ac:dyDescent="0.15">
      <c r="A99" s="1077" t="s">
        <v>417</v>
      </c>
      <c r="B99" s="1078"/>
      <c r="C99" s="1078"/>
      <c r="D99" s="1079"/>
    </row>
    <row r="100" spans="1:15" ht="15.2" customHeight="1" thickBot="1" x14ac:dyDescent="0.2">
      <c r="A100" s="1080"/>
      <c r="B100" s="1081"/>
      <c r="C100" s="1081"/>
      <c r="D100" s="1082"/>
    </row>
    <row r="101" spans="1:15" ht="15.2" customHeight="1" x14ac:dyDescent="0.15">
      <c r="A101" s="1083"/>
      <c r="B101" s="982"/>
      <c r="C101" s="982"/>
      <c r="D101" s="1084" t="s">
        <v>418</v>
      </c>
      <c r="E101" s="1077" t="s">
        <v>419</v>
      </c>
      <c r="F101" s="1078"/>
      <c r="G101" s="1079"/>
      <c r="H101" s="459" t="s">
        <v>420</v>
      </c>
      <c r="I101" s="440" t="s">
        <v>421</v>
      </c>
    </row>
    <row r="102" spans="1:15" ht="15.2" customHeight="1" thickBot="1" x14ac:dyDescent="0.2">
      <c r="A102" s="1080"/>
      <c r="B102" s="1081"/>
      <c r="C102" s="1081"/>
      <c r="D102" s="1082"/>
      <c r="E102" s="1080"/>
      <c r="F102" s="1081"/>
      <c r="G102" s="1082"/>
    </row>
    <row r="103" spans="1:15" ht="13.5" customHeight="1" x14ac:dyDescent="0.15"/>
    <row r="104" spans="1:15" s="446" customFormat="1" ht="13.5" customHeight="1" x14ac:dyDescent="0.15">
      <c r="A104" s="446" t="s">
        <v>473</v>
      </c>
    </row>
    <row r="105" spans="1:15" s="441" customFormat="1" ht="13.5" customHeight="1" x14ac:dyDescent="0.15">
      <c r="A105" s="464">
        <v>1</v>
      </c>
      <c r="B105" s="441" t="s">
        <v>474</v>
      </c>
    </row>
    <row r="106" spans="1:15" s="441" customFormat="1" ht="13.5" customHeight="1" x14ac:dyDescent="0.15">
      <c r="A106" s="464">
        <v>2</v>
      </c>
      <c r="B106" s="441" t="s">
        <v>475</v>
      </c>
    </row>
    <row r="107" spans="1:15" s="441" customFormat="1" ht="13.5" customHeight="1" x14ac:dyDescent="0.15">
      <c r="A107" s="464">
        <v>3</v>
      </c>
      <c r="B107" s="549" t="s">
        <v>476</v>
      </c>
      <c r="C107" s="549"/>
      <c r="D107" s="549"/>
      <c r="E107" s="549"/>
      <c r="F107" s="549"/>
      <c r="G107" s="549"/>
      <c r="H107" s="549"/>
    </row>
    <row r="108" spans="1:15" s="441" customFormat="1" ht="13.5" customHeight="1" x14ac:dyDescent="0.15">
      <c r="B108" s="549" t="s">
        <v>756</v>
      </c>
      <c r="C108" s="549"/>
      <c r="D108" s="549"/>
      <c r="E108" s="549"/>
      <c r="F108" s="549"/>
      <c r="G108" s="549"/>
      <c r="H108" s="549"/>
    </row>
    <row r="109" spans="1:15" s="441" customFormat="1" ht="13.5" customHeight="1" x14ac:dyDescent="0.15">
      <c r="A109" s="464">
        <v>4</v>
      </c>
      <c r="B109" s="1073" t="s">
        <v>477</v>
      </c>
      <c r="C109" s="1073"/>
      <c r="D109" s="1073"/>
      <c r="E109" s="1073"/>
      <c r="F109" s="1073"/>
      <c r="G109" s="1073"/>
      <c r="H109" s="1073"/>
      <c r="I109" s="1073"/>
      <c r="J109" s="1073"/>
      <c r="K109" s="1073"/>
      <c r="L109" s="1073"/>
      <c r="M109" s="1073"/>
      <c r="N109" s="1073"/>
      <c r="O109" s="1073"/>
    </row>
    <row r="110" spans="1:15" s="441" customFormat="1" ht="13.5" customHeight="1" x14ac:dyDescent="0.15">
      <c r="B110" s="1073"/>
      <c r="C110" s="1073"/>
      <c r="D110" s="1073"/>
      <c r="E110" s="1073"/>
      <c r="F110" s="1073"/>
      <c r="G110" s="1073"/>
      <c r="H110" s="1073"/>
      <c r="I110" s="1073"/>
      <c r="J110" s="1073"/>
      <c r="K110" s="1073"/>
      <c r="L110" s="1073"/>
      <c r="M110" s="1073"/>
      <c r="N110" s="1073"/>
      <c r="O110" s="1073"/>
    </row>
    <row r="111" spans="1:15" s="446" customFormat="1" ht="13.5" customHeight="1" x14ac:dyDescent="0.15">
      <c r="A111" s="463"/>
    </row>
    <row r="112" spans="1:15" s="446" customFormat="1" ht="13.5" customHeight="1" x14ac:dyDescent="0.15"/>
    <row r="113" s="446" customFormat="1" ht="13.5" customHeight="1" x14ac:dyDescent="0.15"/>
  </sheetData>
  <mergeCells count="403">
    <mergeCell ref="N13:O13"/>
    <mergeCell ref="N16:O16"/>
    <mergeCell ref="N7:O7"/>
    <mergeCell ref="A8:B8"/>
    <mergeCell ref="N8:O8"/>
    <mergeCell ref="B17:D17"/>
    <mergeCell ref="E17:H17"/>
    <mergeCell ref="I17:J17"/>
    <mergeCell ref="A2:O2"/>
    <mergeCell ref="A4:B4"/>
    <mergeCell ref="C4:G4"/>
    <mergeCell ref="I4:K4"/>
    <mergeCell ref="L4:O4"/>
    <mergeCell ref="A6:O6"/>
    <mergeCell ref="A7:B7"/>
    <mergeCell ref="A12:A18"/>
    <mergeCell ref="B12:D12"/>
    <mergeCell ref="E12:H12"/>
    <mergeCell ref="I12:J12"/>
    <mergeCell ref="L12:M12"/>
    <mergeCell ref="N12:O12"/>
    <mergeCell ref="B13:D13"/>
    <mergeCell ref="E13:H13"/>
    <mergeCell ref="I13:J13"/>
    <mergeCell ref="L13:M13"/>
    <mergeCell ref="A10:O10"/>
    <mergeCell ref="B11:D11"/>
    <mergeCell ref="E11:H11"/>
    <mergeCell ref="I11:M11"/>
    <mergeCell ref="N11:O11"/>
    <mergeCell ref="L17:M17"/>
    <mergeCell ref="N17:O17"/>
    <mergeCell ref="B18:H18"/>
    <mergeCell ref="I18:M18"/>
    <mergeCell ref="N18:O18"/>
    <mergeCell ref="B15:D15"/>
    <mergeCell ref="E15:H15"/>
    <mergeCell ref="I15:J15"/>
    <mergeCell ref="L15:M15"/>
    <mergeCell ref="N15:O15"/>
    <mergeCell ref="B14:D14"/>
    <mergeCell ref="E14:H14"/>
    <mergeCell ref="I14:J14"/>
    <mergeCell ref="L14:M14"/>
    <mergeCell ref="N14:O14"/>
    <mergeCell ref="B16:D16"/>
    <mergeCell ref="E16:H16"/>
    <mergeCell ref="I16:J16"/>
    <mergeCell ref="L16:M16"/>
    <mergeCell ref="B24:D24"/>
    <mergeCell ref="E24:H24"/>
    <mergeCell ref="I24:J24"/>
    <mergeCell ref="L24:M24"/>
    <mergeCell ref="N24:O24"/>
    <mergeCell ref="B25:H25"/>
    <mergeCell ref="I25:M25"/>
    <mergeCell ref="N25:O25"/>
    <mergeCell ref="L23:M23"/>
    <mergeCell ref="N23:O23"/>
    <mergeCell ref="A19:A25"/>
    <mergeCell ref="B19:D19"/>
    <mergeCell ref="E19:H19"/>
    <mergeCell ref="I19:J19"/>
    <mergeCell ref="L19:M19"/>
    <mergeCell ref="N19:O19"/>
    <mergeCell ref="B20:D20"/>
    <mergeCell ref="E20:H20"/>
    <mergeCell ref="I20:J20"/>
    <mergeCell ref="L20:M20"/>
    <mergeCell ref="N20:O20"/>
    <mergeCell ref="B21:D21"/>
    <mergeCell ref="E21:H21"/>
    <mergeCell ref="I21:J21"/>
    <mergeCell ref="L21:M21"/>
    <mergeCell ref="N21:O21"/>
    <mergeCell ref="B22:D22"/>
    <mergeCell ref="E22:H22"/>
    <mergeCell ref="I22:J22"/>
    <mergeCell ref="L22:M22"/>
    <mergeCell ref="N22:O22"/>
    <mergeCell ref="B23:D23"/>
    <mergeCell ref="E23:H23"/>
    <mergeCell ref="I23:J23"/>
    <mergeCell ref="B31:D31"/>
    <mergeCell ref="E31:H31"/>
    <mergeCell ref="I31:J31"/>
    <mergeCell ref="L31:M31"/>
    <mergeCell ref="N31:O31"/>
    <mergeCell ref="B32:H32"/>
    <mergeCell ref="I32:M32"/>
    <mergeCell ref="N32:O32"/>
    <mergeCell ref="A26:A32"/>
    <mergeCell ref="B26:D26"/>
    <mergeCell ref="E26:H26"/>
    <mergeCell ref="I26:J26"/>
    <mergeCell ref="L26:M26"/>
    <mergeCell ref="N26:O26"/>
    <mergeCell ref="B27:D27"/>
    <mergeCell ref="E27:H27"/>
    <mergeCell ref="I27:J27"/>
    <mergeCell ref="L27:M27"/>
    <mergeCell ref="N27:O27"/>
    <mergeCell ref="B28:D28"/>
    <mergeCell ref="E28:H28"/>
    <mergeCell ref="I28:J28"/>
    <mergeCell ref="L28:M28"/>
    <mergeCell ref="N28:O28"/>
    <mergeCell ref="B29:D29"/>
    <mergeCell ref="E29:H29"/>
    <mergeCell ref="I29:J29"/>
    <mergeCell ref="L29:M29"/>
    <mergeCell ref="N29:O29"/>
    <mergeCell ref="B30:D30"/>
    <mergeCell ref="E30:H30"/>
    <mergeCell ref="I30:J30"/>
    <mergeCell ref="L30:M30"/>
    <mergeCell ref="N30:O30"/>
    <mergeCell ref="B38:D38"/>
    <mergeCell ref="E38:H38"/>
    <mergeCell ref="I38:J38"/>
    <mergeCell ref="L38:M38"/>
    <mergeCell ref="N38:O38"/>
    <mergeCell ref="B39:H39"/>
    <mergeCell ref="I39:M39"/>
    <mergeCell ref="N39:O39"/>
    <mergeCell ref="A33:A39"/>
    <mergeCell ref="B33:D33"/>
    <mergeCell ref="E33:H33"/>
    <mergeCell ref="I33:J33"/>
    <mergeCell ref="L33:M33"/>
    <mergeCell ref="N33:O33"/>
    <mergeCell ref="B34:D34"/>
    <mergeCell ref="E34:H34"/>
    <mergeCell ref="I34:J34"/>
    <mergeCell ref="L34:M34"/>
    <mergeCell ref="N34:O34"/>
    <mergeCell ref="B35:D35"/>
    <mergeCell ref="E35:H35"/>
    <mergeCell ref="I35:J35"/>
    <mergeCell ref="L35:M35"/>
    <mergeCell ref="N35:O35"/>
    <mergeCell ref="B36:D36"/>
    <mergeCell ref="E36:H36"/>
    <mergeCell ref="I36:J36"/>
    <mergeCell ref="L36:M36"/>
    <mergeCell ref="N36:O36"/>
    <mergeCell ref="B37:D37"/>
    <mergeCell ref="E37:H37"/>
    <mergeCell ref="I37:J37"/>
    <mergeCell ref="L37:M37"/>
    <mergeCell ref="N37:O37"/>
    <mergeCell ref="B45:D45"/>
    <mergeCell ref="E45:H45"/>
    <mergeCell ref="I45:J45"/>
    <mergeCell ref="L45:M45"/>
    <mergeCell ref="N45:O45"/>
    <mergeCell ref="B46:H46"/>
    <mergeCell ref="I46:M46"/>
    <mergeCell ref="N46:O46"/>
    <mergeCell ref="A40:A46"/>
    <mergeCell ref="B40:D40"/>
    <mergeCell ref="E40:H40"/>
    <mergeCell ref="I40:J40"/>
    <mergeCell ref="L40:M40"/>
    <mergeCell ref="N40:O40"/>
    <mergeCell ref="B41:D41"/>
    <mergeCell ref="E41:H41"/>
    <mergeCell ref="I41:J41"/>
    <mergeCell ref="L41:M41"/>
    <mergeCell ref="N41:O41"/>
    <mergeCell ref="B42:D42"/>
    <mergeCell ref="E42:H42"/>
    <mergeCell ref="I42:J42"/>
    <mergeCell ref="L42:M42"/>
    <mergeCell ref="N42:O42"/>
    <mergeCell ref="B43:D43"/>
    <mergeCell ref="E43:H43"/>
    <mergeCell ref="I43:J43"/>
    <mergeCell ref="L43:M43"/>
    <mergeCell ref="N43:O43"/>
    <mergeCell ref="B44:D44"/>
    <mergeCell ref="E44:H44"/>
    <mergeCell ref="I44:J44"/>
    <mergeCell ref="L44:M44"/>
    <mergeCell ref="N44:O44"/>
    <mergeCell ref="B52:D52"/>
    <mergeCell ref="E52:H52"/>
    <mergeCell ref="I52:J52"/>
    <mergeCell ref="L52:M52"/>
    <mergeCell ref="N52:O52"/>
    <mergeCell ref="B53:H53"/>
    <mergeCell ref="I53:M53"/>
    <mergeCell ref="N53:O53"/>
    <mergeCell ref="A47:A53"/>
    <mergeCell ref="B47:D47"/>
    <mergeCell ref="E47:H47"/>
    <mergeCell ref="I47:J47"/>
    <mergeCell ref="L47:M47"/>
    <mergeCell ref="N47:O47"/>
    <mergeCell ref="B48:D48"/>
    <mergeCell ref="E48:H48"/>
    <mergeCell ref="I48:J48"/>
    <mergeCell ref="L48:M48"/>
    <mergeCell ref="N48:O48"/>
    <mergeCell ref="B49:D49"/>
    <mergeCell ref="E49:H49"/>
    <mergeCell ref="I49:J49"/>
    <mergeCell ref="L49:M49"/>
    <mergeCell ref="N49:O49"/>
    <mergeCell ref="B50:D50"/>
    <mergeCell ref="E50:H50"/>
    <mergeCell ref="I50:J50"/>
    <mergeCell ref="L50:M50"/>
    <mergeCell ref="N50:O50"/>
    <mergeCell ref="B51:D51"/>
    <mergeCell ref="E51:H51"/>
    <mergeCell ref="I51:J51"/>
    <mergeCell ref="L51:M51"/>
    <mergeCell ref="N51:O51"/>
    <mergeCell ref="A57:A63"/>
    <mergeCell ref="B57:D57"/>
    <mergeCell ref="E57:H57"/>
    <mergeCell ref="I57:J57"/>
    <mergeCell ref="L57:M57"/>
    <mergeCell ref="N57:O57"/>
    <mergeCell ref="B58:D58"/>
    <mergeCell ref="E58:H58"/>
    <mergeCell ref="I58:J58"/>
    <mergeCell ref="L58:M58"/>
    <mergeCell ref="E61:H61"/>
    <mergeCell ref="I61:J61"/>
    <mergeCell ref="L61:M61"/>
    <mergeCell ref="N61:O61"/>
    <mergeCell ref="B56:D56"/>
    <mergeCell ref="E56:H56"/>
    <mergeCell ref="I56:M56"/>
    <mergeCell ref="N56:O56"/>
    <mergeCell ref="N58:O58"/>
    <mergeCell ref="B59:D59"/>
    <mergeCell ref="N62:O62"/>
    <mergeCell ref="B63:H63"/>
    <mergeCell ref="I63:M63"/>
    <mergeCell ref="N63:O63"/>
    <mergeCell ref="B60:D60"/>
    <mergeCell ref="E60:H60"/>
    <mergeCell ref="I60:J60"/>
    <mergeCell ref="L60:M60"/>
    <mergeCell ref="N60:O60"/>
    <mergeCell ref="B61:D61"/>
    <mergeCell ref="E59:H59"/>
    <mergeCell ref="I59:J59"/>
    <mergeCell ref="L59:M59"/>
    <mergeCell ref="N59:O59"/>
    <mergeCell ref="B62:D62"/>
    <mergeCell ref="E62:H62"/>
    <mergeCell ref="I62:J62"/>
    <mergeCell ref="L62:M62"/>
    <mergeCell ref="B69:D69"/>
    <mergeCell ref="E69:H69"/>
    <mergeCell ref="I69:J69"/>
    <mergeCell ref="L69:M69"/>
    <mergeCell ref="N69:O69"/>
    <mergeCell ref="B70:H70"/>
    <mergeCell ref="I70:M70"/>
    <mergeCell ref="N70:O70"/>
    <mergeCell ref="A64:A70"/>
    <mergeCell ref="B64:D64"/>
    <mergeCell ref="E64:H64"/>
    <mergeCell ref="I64:J64"/>
    <mergeCell ref="L64:M64"/>
    <mergeCell ref="N64:O64"/>
    <mergeCell ref="B65:D65"/>
    <mergeCell ref="E65:H65"/>
    <mergeCell ref="I65:J65"/>
    <mergeCell ref="L65:M65"/>
    <mergeCell ref="N65:O65"/>
    <mergeCell ref="B66:D66"/>
    <mergeCell ref="E66:H66"/>
    <mergeCell ref="I66:J66"/>
    <mergeCell ref="L66:M66"/>
    <mergeCell ref="N66:O66"/>
    <mergeCell ref="B67:D67"/>
    <mergeCell ref="E67:H67"/>
    <mergeCell ref="I67:J67"/>
    <mergeCell ref="L67:M67"/>
    <mergeCell ref="N67:O67"/>
    <mergeCell ref="B68:D68"/>
    <mergeCell ref="E68:H68"/>
    <mergeCell ref="I68:J68"/>
    <mergeCell ref="L68:M68"/>
    <mergeCell ref="N68:O68"/>
    <mergeCell ref="B76:D76"/>
    <mergeCell ref="E76:H76"/>
    <mergeCell ref="I76:J76"/>
    <mergeCell ref="L76:M76"/>
    <mergeCell ref="N76:O76"/>
    <mergeCell ref="B77:H77"/>
    <mergeCell ref="I77:M77"/>
    <mergeCell ref="N77:O77"/>
    <mergeCell ref="A71:A77"/>
    <mergeCell ref="B71:D71"/>
    <mergeCell ref="E71:H71"/>
    <mergeCell ref="I71:J71"/>
    <mergeCell ref="L71:M71"/>
    <mergeCell ref="N71:O71"/>
    <mergeCell ref="B72:D72"/>
    <mergeCell ref="E72:H72"/>
    <mergeCell ref="I72:J72"/>
    <mergeCell ref="L72:M72"/>
    <mergeCell ref="N72:O72"/>
    <mergeCell ref="B73:D73"/>
    <mergeCell ref="E73:H73"/>
    <mergeCell ref="I73:J73"/>
    <mergeCell ref="L73:M73"/>
    <mergeCell ref="N73:O73"/>
    <mergeCell ref="B74:D74"/>
    <mergeCell ref="E74:H74"/>
    <mergeCell ref="I74:J74"/>
    <mergeCell ref="L74:M74"/>
    <mergeCell ref="N74:O74"/>
    <mergeCell ref="B75:D75"/>
    <mergeCell ref="E75:H75"/>
    <mergeCell ref="I75:J75"/>
    <mergeCell ref="L75:M75"/>
    <mergeCell ref="N75:O75"/>
    <mergeCell ref="B83:D83"/>
    <mergeCell ref="E83:H83"/>
    <mergeCell ref="I83:J83"/>
    <mergeCell ref="L83:M83"/>
    <mergeCell ref="N83:O83"/>
    <mergeCell ref="B84:H84"/>
    <mergeCell ref="I84:M84"/>
    <mergeCell ref="N84:O84"/>
    <mergeCell ref="A78:A84"/>
    <mergeCell ref="B78:D78"/>
    <mergeCell ref="E78:H78"/>
    <mergeCell ref="I78:J78"/>
    <mergeCell ref="L78:M78"/>
    <mergeCell ref="N78:O78"/>
    <mergeCell ref="B79:D79"/>
    <mergeCell ref="E79:H79"/>
    <mergeCell ref="I79:J79"/>
    <mergeCell ref="L79:M79"/>
    <mergeCell ref="N79:O79"/>
    <mergeCell ref="B80:D80"/>
    <mergeCell ref="E80:H80"/>
    <mergeCell ref="I80:J80"/>
    <mergeCell ref="L80:M80"/>
    <mergeCell ref="N80:O80"/>
    <mergeCell ref="B81:D81"/>
    <mergeCell ref="E81:H81"/>
    <mergeCell ref="I81:J81"/>
    <mergeCell ref="L81:M81"/>
    <mergeCell ref="N81:O81"/>
    <mergeCell ref="B82:D82"/>
    <mergeCell ref="E82:H82"/>
    <mergeCell ref="I82:J82"/>
    <mergeCell ref="L82:M82"/>
    <mergeCell ref="N82:O82"/>
    <mergeCell ref="B90:D90"/>
    <mergeCell ref="E90:H90"/>
    <mergeCell ref="I90:J90"/>
    <mergeCell ref="L90:M90"/>
    <mergeCell ref="N90:O90"/>
    <mergeCell ref="B91:H91"/>
    <mergeCell ref="I91:M91"/>
    <mergeCell ref="N91:O91"/>
    <mergeCell ref="A85:A91"/>
    <mergeCell ref="B85:D85"/>
    <mergeCell ref="E85:H85"/>
    <mergeCell ref="I85:J85"/>
    <mergeCell ref="L85:M85"/>
    <mergeCell ref="N85:O85"/>
    <mergeCell ref="B86:D86"/>
    <mergeCell ref="E86:H86"/>
    <mergeCell ref="I86:J86"/>
    <mergeCell ref="L86:M86"/>
    <mergeCell ref="N86:O86"/>
    <mergeCell ref="B87:D87"/>
    <mergeCell ref="E87:H87"/>
    <mergeCell ref="I87:J87"/>
    <mergeCell ref="L87:M87"/>
    <mergeCell ref="N87:O87"/>
    <mergeCell ref="B88:D88"/>
    <mergeCell ref="E88:H88"/>
    <mergeCell ref="I88:J88"/>
    <mergeCell ref="L88:M88"/>
    <mergeCell ref="N88:O88"/>
    <mergeCell ref="B89:D89"/>
    <mergeCell ref="E89:H89"/>
    <mergeCell ref="I89:J89"/>
    <mergeCell ref="L89:M89"/>
    <mergeCell ref="N89:O89"/>
    <mergeCell ref="A101:C102"/>
    <mergeCell ref="D101:D102"/>
    <mergeCell ref="E101:G102"/>
    <mergeCell ref="B109:O110"/>
    <mergeCell ref="F92:M93"/>
    <mergeCell ref="N92:O93"/>
    <mergeCell ref="B94:O94"/>
    <mergeCell ref="B95:O95"/>
    <mergeCell ref="B96:O96"/>
    <mergeCell ref="A99:D100"/>
  </mergeCells>
  <phoneticPr fontId="3"/>
  <printOptions horizontalCentered="1"/>
  <pageMargins left="0.59055118110236227" right="0.39370078740157483" top="0.78740157480314965" bottom="0.39370078740157483" header="0.51181102362204722" footer="0.51181102362204722"/>
  <pageSetup paperSize="9" scale="94" orientation="portrait" r:id="rId1"/>
  <headerFooter alignWithMargins="0">
    <oddHeader>&amp;R&amp;"ＭＳ ゴシック,標準"&amp;10&amp;A</oddHeader>
  </headerFooter>
  <rowBreaks count="1" manualBreakCount="1">
    <brk id="54" max="14" man="1"/>
  </rowBreaks>
  <colBreaks count="1" manualBreakCount="1">
    <brk id="15" max="109"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view="pageBreakPreview" zoomScaleNormal="100" zoomScaleSheetLayoutView="100" workbookViewId="0">
      <selection sqref="A1:XFD1048576"/>
    </sheetView>
  </sheetViews>
  <sheetFormatPr defaultColWidth="3" defaultRowHeight="13.5" x14ac:dyDescent="0.15"/>
  <cols>
    <col min="1" max="24" width="4.5" style="474" customWidth="1"/>
    <col min="25" max="16384" width="3" style="474"/>
  </cols>
  <sheetData>
    <row r="1" spans="1:21" ht="16.5" customHeight="1" x14ac:dyDescent="0.15">
      <c r="U1" s="484"/>
    </row>
    <row r="2" spans="1:21" ht="16.5" customHeight="1" x14ac:dyDescent="0.15">
      <c r="U2" s="484"/>
    </row>
    <row r="3" spans="1:21" ht="16.5" customHeight="1" x14ac:dyDescent="0.15">
      <c r="U3" s="484"/>
    </row>
    <row r="4" spans="1:21" ht="16.5" customHeight="1" x14ac:dyDescent="0.15">
      <c r="A4" s="1105" t="s">
        <v>481</v>
      </c>
      <c r="B4" s="1105"/>
      <c r="C4" s="1105"/>
      <c r="D4" s="1105"/>
      <c r="E4" s="1105"/>
      <c r="F4" s="1105"/>
      <c r="G4" s="1105"/>
      <c r="H4" s="1105"/>
      <c r="I4" s="1105"/>
      <c r="J4" s="1105"/>
      <c r="K4" s="1105"/>
      <c r="L4" s="1105"/>
      <c r="M4" s="1105"/>
      <c r="N4" s="1105"/>
      <c r="O4" s="1105"/>
      <c r="P4" s="1105"/>
      <c r="Q4" s="1105"/>
      <c r="R4" s="1105"/>
      <c r="S4" s="1105"/>
      <c r="T4" s="1105"/>
      <c r="U4" s="1105"/>
    </row>
    <row r="5" spans="1:21" ht="16.5" customHeight="1" x14ac:dyDescent="0.15">
      <c r="A5" s="1105" t="s">
        <v>482</v>
      </c>
      <c r="B5" s="1105"/>
      <c r="C5" s="1105"/>
      <c r="D5" s="1105"/>
      <c r="E5" s="1105"/>
      <c r="F5" s="1105"/>
      <c r="G5" s="1105"/>
      <c r="H5" s="1105"/>
      <c r="I5" s="1105"/>
      <c r="J5" s="1105"/>
      <c r="K5" s="1105"/>
      <c r="L5" s="1105"/>
      <c r="M5" s="1105"/>
      <c r="N5" s="1105"/>
      <c r="O5" s="1105"/>
      <c r="P5" s="1105"/>
      <c r="Q5" s="1105"/>
      <c r="R5" s="1105"/>
      <c r="S5" s="1105"/>
      <c r="T5" s="1105"/>
      <c r="U5" s="1105"/>
    </row>
    <row r="6" spans="1:21" ht="16.5" customHeight="1" x14ac:dyDescent="0.15">
      <c r="A6" s="483"/>
      <c r="B6" s="483"/>
      <c r="C6" s="483"/>
      <c r="D6" s="483"/>
      <c r="E6" s="483"/>
      <c r="F6" s="483"/>
      <c r="G6" s="483"/>
      <c r="H6" s="483"/>
      <c r="I6" s="483"/>
      <c r="J6" s="483"/>
      <c r="K6" s="483"/>
      <c r="L6" s="483"/>
      <c r="M6" s="483"/>
      <c r="N6" s="483"/>
      <c r="O6" s="483"/>
      <c r="P6" s="483"/>
      <c r="Q6" s="483"/>
      <c r="R6" s="483"/>
      <c r="S6" s="483"/>
      <c r="T6" s="483"/>
      <c r="U6" s="483"/>
    </row>
    <row r="7" spans="1:21" s="449" customFormat="1" ht="22.5" customHeight="1" x14ac:dyDescent="0.15">
      <c r="A7" s="991" t="s">
        <v>201</v>
      </c>
      <c r="B7" s="991"/>
      <c r="C7" s="991"/>
      <c r="D7" s="1112"/>
      <c r="E7" s="1112"/>
      <c r="F7" s="1112"/>
      <c r="G7" s="1112"/>
      <c r="H7" s="1112"/>
      <c r="I7" s="1112"/>
      <c r="J7" s="1112"/>
      <c r="L7" s="991" t="s">
        <v>200</v>
      </c>
      <c r="M7" s="991"/>
      <c r="N7" s="991"/>
      <c r="O7" s="991"/>
      <c r="P7" s="991"/>
      <c r="Q7" s="991"/>
      <c r="R7" s="991"/>
      <c r="S7" s="991"/>
      <c r="T7" s="991"/>
      <c r="U7" s="991"/>
    </row>
    <row r="8" spans="1:21" ht="16.5" customHeight="1" x14ac:dyDescent="0.15">
      <c r="A8" s="483"/>
      <c r="B8" s="483"/>
      <c r="C8" s="483"/>
      <c r="D8" s="483"/>
      <c r="E8" s="483"/>
      <c r="F8" s="483"/>
      <c r="G8" s="483"/>
      <c r="H8" s="483"/>
      <c r="I8" s="483"/>
      <c r="J8" s="483"/>
      <c r="K8" s="483"/>
      <c r="L8" s="483"/>
      <c r="M8" s="483"/>
      <c r="N8" s="483"/>
      <c r="O8" s="483"/>
      <c r="P8" s="483"/>
      <c r="Q8" s="483"/>
      <c r="R8" s="483"/>
      <c r="S8" s="483"/>
      <c r="T8" s="483"/>
      <c r="U8" s="483"/>
    </row>
    <row r="9" spans="1:21" ht="16.5" customHeight="1" x14ac:dyDescent="0.15">
      <c r="A9" s="476" t="s">
        <v>483</v>
      </c>
      <c r="B9" s="476"/>
      <c r="C9" s="476"/>
      <c r="D9" s="476"/>
      <c r="E9" s="476"/>
      <c r="F9" s="476"/>
      <c r="G9" s="476"/>
      <c r="H9" s="476"/>
      <c r="I9" s="476"/>
      <c r="J9" s="476"/>
      <c r="K9" s="476"/>
      <c r="L9" s="476"/>
      <c r="M9" s="476"/>
      <c r="N9" s="476"/>
      <c r="O9" s="476"/>
      <c r="P9" s="476"/>
      <c r="Q9" s="476"/>
      <c r="R9" s="476"/>
      <c r="S9" s="476"/>
      <c r="T9" s="476"/>
      <c r="U9" s="476"/>
    </row>
    <row r="10" spans="1:21" ht="16.5" customHeight="1" x14ac:dyDescent="0.15">
      <c r="A10" s="476"/>
      <c r="B10" s="476"/>
      <c r="C10" s="476"/>
      <c r="D10" s="476"/>
      <c r="E10" s="476"/>
      <c r="F10" s="476"/>
      <c r="G10" s="476"/>
      <c r="H10" s="476"/>
      <c r="I10" s="476"/>
      <c r="J10" s="476"/>
      <c r="K10" s="476"/>
      <c r="T10" s="476"/>
      <c r="U10" s="476"/>
    </row>
    <row r="11" spans="1:21" ht="16.5" customHeight="1" x14ac:dyDescent="0.15">
      <c r="A11" s="476" t="s">
        <v>484</v>
      </c>
      <c r="B11" s="476"/>
      <c r="C11" s="476"/>
      <c r="D11" s="476"/>
      <c r="E11" s="476"/>
      <c r="F11" s="483"/>
      <c r="G11" s="483"/>
      <c r="H11" s="483"/>
      <c r="I11" s="483"/>
      <c r="J11" s="476"/>
      <c r="K11" s="476"/>
      <c r="L11" s="476"/>
      <c r="U11" s="475"/>
    </row>
    <row r="12" spans="1:21" ht="22.5" customHeight="1" thickBot="1" x14ac:dyDescent="0.2">
      <c r="B12" s="1113" t="s">
        <v>485</v>
      </c>
      <c r="C12" s="1114"/>
      <c r="D12" s="1115"/>
      <c r="E12" s="1113" t="s">
        <v>486</v>
      </c>
      <c r="F12" s="1114"/>
      <c r="G12" s="1114"/>
      <c r="H12" s="1115"/>
    </row>
    <row r="13" spans="1:21" ht="22.5" customHeight="1" thickTop="1" x14ac:dyDescent="0.15">
      <c r="B13" s="1116"/>
      <c r="C13" s="1117"/>
      <c r="D13" s="482" t="s">
        <v>487</v>
      </c>
      <c r="E13" s="1110"/>
      <c r="F13" s="1111"/>
      <c r="G13" s="1111"/>
      <c r="H13" s="481" t="s">
        <v>488</v>
      </c>
      <c r="I13" s="475"/>
      <c r="J13" s="475"/>
      <c r="K13" s="475"/>
      <c r="L13" s="475"/>
    </row>
    <row r="14" spans="1:21" ht="22.5" customHeight="1" x14ac:dyDescent="0.15">
      <c r="B14" s="1108"/>
      <c r="C14" s="1109"/>
      <c r="D14" s="480" t="s">
        <v>487</v>
      </c>
      <c r="E14" s="1106"/>
      <c r="F14" s="1107"/>
      <c r="G14" s="1107"/>
      <c r="H14" s="479" t="s">
        <v>488</v>
      </c>
      <c r="I14" s="475"/>
      <c r="J14" s="475"/>
      <c r="K14" s="475"/>
      <c r="L14" s="475"/>
    </row>
    <row r="15" spans="1:21" ht="22.5" customHeight="1" x14ac:dyDescent="0.15">
      <c r="B15" s="1108"/>
      <c r="C15" s="1109"/>
      <c r="D15" s="480" t="s">
        <v>487</v>
      </c>
      <c r="E15" s="1106"/>
      <c r="F15" s="1107"/>
      <c r="G15" s="1107"/>
      <c r="H15" s="479" t="s">
        <v>488</v>
      </c>
      <c r="I15" s="475"/>
      <c r="J15" s="475"/>
      <c r="K15" s="475"/>
      <c r="L15" s="475"/>
    </row>
    <row r="16" spans="1:21" ht="22.5" customHeight="1" x14ac:dyDescent="0.15">
      <c r="B16" s="1108"/>
      <c r="C16" s="1109"/>
      <c r="D16" s="480" t="s">
        <v>487</v>
      </c>
      <c r="E16" s="1106"/>
      <c r="F16" s="1107"/>
      <c r="G16" s="1107"/>
      <c r="H16" s="479" t="s">
        <v>488</v>
      </c>
      <c r="I16" s="475"/>
      <c r="J16" s="475"/>
      <c r="K16" s="475"/>
      <c r="L16" s="475"/>
    </row>
    <row r="17" spans="1:21" ht="22.5" customHeight="1" x14ac:dyDescent="0.15">
      <c r="B17" s="1108"/>
      <c r="C17" s="1109"/>
      <c r="D17" s="480" t="s">
        <v>487</v>
      </c>
      <c r="E17" s="1106"/>
      <c r="F17" s="1107"/>
      <c r="G17" s="1107"/>
      <c r="H17" s="479" t="s">
        <v>488</v>
      </c>
      <c r="I17" s="475"/>
      <c r="J17" s="475"/>
      <c r="K17" s="475"/>
      <c r="L17" s="475"/>
    </row>
    <row r="18" spans="1:21" ht="22.5" customHeight="1" x14ac:dyDescent="0.15">
      <c r="B18" s="1108"/>
      <c r="C18" s="1109"/>
      <c r="D18" s="480" t="s">
        <v>487</v>
      </c>
      <c r="E18" s="1106"/>
      <c r="F18" s="1107"/>
      <c r="G18" s="1107"/>
      <c r="H18" s="479" t="s">
        <v>488</v>
      </c>
      <c r="I18" s="475"/>
      <c r="J18" s="475"/>
      <c r="K18" s="475"/>
      <c r="L18" s="475"/>
    </row>
    <row r="19" spans="1:21" ht="22.5" customHeight="1" x14ac:dyDescent="0.15">
      <c r="B19" s="1108"/>
      <c r="C19" s="1109"/>
      <c r="D19" s="480" t="s">
        <v>487</v>
      </c>
      <c r="E19" s="1106"/>
      <c r="F19" s="1107"/>
      <c r="G19" s="1107"/>
      <c r="H19" s="479" t="s">
        <v>488</v>
      </c>
      <c r="I19" s="475"/>
      <c r="J19" s="475"/>
      <c r="K19" s="475"/>
      <c r="L19" s="475"/>
    </row>
    <row r="20" spans="1:21" ht="22.5" customHeight="1" x14ac:dyDescent="0.15">
      <c r="B20" s="1108"/>
      <c r="C20" s="1109"/>
      <c r="D20" s="480" t="s">
        <v>487</v>
      </c>
      <c r="E20" s="1106"/>
      <c r="F20" s="1107"/>
      <c r="G20" s="1107"/>
      <c r="H20" s="479" t="s">
        <v>488</v>
      </c>
      <c r="I20" s="475"/>
      <c r="J20" s="475"/>
      <c r="K20" s="475"/>
      <c r="L20" s="475"/>
    </row>
    <row r="21" spans="1:21" ht="22.5" customHeight="1" thickBot="1" x14ac:dyDescent="0.2">
      <c r="B21" s="1108"/>
      <c r="C21" s="1109"/>
      <c r="D21" s="480" t="s">
        <v>487</v>
      </c>
      <c r="E21" s="1106"/>
      <c r="F21" s="1107"/>
      <c r="G21" s="1107"/>
      <c r="H21" s="479" t="s">
        <v>488</v>
      </c>
      <c r="I21" s="475"/>
      <c r="J21" s="475"/>
      <c r="K21" s="475"/>
      <c r="L21" s="475"/>
    </row>
    <row r="22" spans="1:21" ht="22.5" customHeight="1" thickBot="1" x14ac:dyDescent="0.2">
      <c r="B22" s="1108"/>
      <c r="C22" s="1109"/>
      <c r="D22" s="480" t="s">
        <v>487</v>
      </c>
      <c r="E22" s="1106"/>
      <c r="F22" s="1107"/>
      <c r="G22" s="1107"/>
      <c r="H22" s="479" t="s">
        <v>488</v>
      </c>
      <c r="I22" s="1118" t="s">
        <v>489</v>
      </c>
      <c r="J22" s="1119"/>
      <c r="K22" s="1119"/>
      <c r="L22" s="1120"/>
      <c r="N22" s="474" t="s">
        <v>490</v>
      </c>
    </row>
    <row r="23" spans="1:21" ht="22.5" customHeight="1" thickTop="1" thickBot="1" x14ac:dyDescent="0.2">
      <c r="B23" s="1108"/>
      <c r="C23" s="1109"/>
      <c r="D23" s="480" t="s">
        <v>487</v>
      </c>
      <c r="E23" s="1106"/>
      <c r="F23" s="1107"/>
      <c r="G23" s="1107"/>
      <c r="H23" s="479" t="s">
        <v>488</v>
      </c>
      <c r="I23" s="1121"/>
      <c r="J23" s="1122"/>
      <c r="K23" s="1122"/>
      <c r="L23" s="478" t="s">
        <v>488</v>
      </c>
      <c r="M23" s="477" t="s">
        <v>491</v>
      </c>
      <c r="N23" s="474" t="s">
        <v>492</v>
      </c>
    </row>
    <row r="24" spans="1:21" ht="16.5" customHeight="1" x14ac:dyDescent="0.15">
      <c r="A24" s="476"/>
      <c r="B24" s="476"/>
      <c r="C24" s="476"/>
      <c r="D24" s="476"/>
      <c r="E24" s="476"/>
      <c r="F24" s="476"/>
      <c r="G24" s="476"/>
      <c r="H24" s="476"/>
      <c r="I24" s="476"/>
      <c r="J24" s="476"/>
      <c r="K24" s="476"/>
      <c r="L24" s="476"/>
      <c r="U24" s="476"/>
    </row>
    <row r="25" spans="1:21" ht="16.5" customHeight="1" x14ac:dyDescent="0.15"/>
    <row r="26" spans="1:21" ht="16.5" customHeight="1" x14ac:dyDescent="0.15">
      <c r="A26" s="476" t="s">
        <v>493</v>
      </c>
      <c r="B26" s="476"/>
      <c r="C26" s="476"/>
      <c r="D26" s="476"/>
      <c r="E26" s="476"/>
      <c r="F26" s="476"/>
      <c r="G26" s="476"/>
      <c r="H26" s="476"/>
      <c r="I26" s="476"/>
      <c r="J26" s="476"/>
      <c r="K26" s="476"/>
      <c r="L26" s="476"/>
    </row>
    <row r="27" spans="1:21" ht="22.5" customHeight="1" thickBot="1" x14ac:dyDescent="0.2">
      <c r="B27" s="1123" t="s">
        <v>485</v>
      </c>
      <c r="C27" s="1123"/>
      <c r="D27" s="1123"/>
      <c r="E27" s="1113" t="s">
        <v>486</v>
      </c>
      <c r="F27" s="1114"/>
      <c r="G27" s="1114"/>
      <c r="H27" s="1115"/>
    </row>
    <row r="28" spans="1:21" ht="22.5" customHeight="1" thickTop="1" x14ac:dyDescent="0.15">
      <c r="B28" s="1116"/>
      <c r="C28" s="1117"/>
      <c r="D28" s="482" t="s">
        <v>487</v>
      </c>
      <c r="E28" s="1110"/>
      <c r="F28" s="1111"/>
      <c r="G28" s="1111"/>
      <c r="H28" s="481" t="s">
        <v>488</v>
      </c>
      <c r="I28" s="475"/>
      <c r="J28" s="475"/>
      <c r="K28" s="475"/>
      <c r="L28" s="475"/>
    </row>
    <row r="29" spans="1:21" ht="22.5" customHeight="1" x14ac:dyDescent="0.15">
      <c r="B29" s="1108"/>
      <c r="C29" s="1109"/>
      <c r="D29" s="480" t="s">
        <v>487</v>
      </c>
      <c r="E29" s="1106"/>
      <c r="F29" s="1107"/>
      <c r="G29" s="1107"/>
      <c r="H29" s="479" t="s">
        <v>488</v>
      </c>
      <c r="I29" s="475"/>
      <c r="J29" s="475"/>
      <c r="K29" s="475"/>
      <c r="L29" s="475"/>
    </row>
    <row r="30" spans="1:21" ht="22.5" customHeight="1" x14ac:dyDescent="0.15">
      <c r="B30" s="1108"/>
      <c r="C30" s="1109"/>
      <c r="D30" s="480" t="s">
        <v>487</v>
      </c>
      <c r="E30" s="1106"/>
      <c r="F30" s="1107"/>
      <c r="G30" s="1107"/>
      <c r="H30" s="479" t="s">
        <v>488</v>
      </c>
      <c r="I30" s="475"/>
      <c r="J30" s="475"/>
      <c r="K30" s="475"/>
      <c r="L30" s="475"/>
    </row>
    <row r="31" spans="1:21" ht="22.5" customHeight="1" x14ac:dyDescent="0.15">
      <c r="B31" s="1108"/>
      <c r="C31" s="1109"/>
      <c r="D31" s="480" t="s">
        <v>487</v>
      </c>
      <c r="E31" s="1106"/>
      <c r="F31" s="1107"/>
      <c r="G31" s="1107"/>
      <c r="H31" s="479" t="s">
        <v>488</v>
      </c>
      <c r="I31" s="475"/>
      <c r="J31" s="475"/>
      <c r="K31" s="475"/>
      <c r="L31" s="475"/>
    </row>
    <row r="32" spans="1:21" ht="22.5" customHeight="1" x14ac:dyDescent="0.15">
      <c r="B32" s="1108"/>
      <c r="C32" s="1109"/>
      <c r="D32" s="480" t="s">
        <v>487</v>
      </c>
      <c r="E32" s="1106"/>
      <c r="F32" s="1107"/>
      <c r="G32" s="1107"/>
      <c r="H32" s="479" t="s">
        <v>488</v>
      </c>
      <c r="I32" s="475"/>
      <c r="J32" s="475"/>
      <c r="K32" s="475"/>
      <c r="L32" s="475"/>
    </row>
    <row r="33" spans="1:14" ht="22.5" customHeight="1" x14ac:dyDescent="0.15">
      <c r="B33" s="1108"/>
      <c r="C33" s="1109"/>
      <c r="D33" s="480" t="s">
        <v>487</v>
      </c>
      <c r="E33" s="1106"/>
      <c r="F33" s="1107"/>
      <c r="G33" s="1107"/>
      <c r="H33" s="479" t="s">
        <v>488</v>
      </c>
      <c r="I33" s="475"/>
      <c r="J33" s="475"/>
      <c r="K33" s="475"/>
      <c r="L33" s="475"/>
    </row>
    <row r="34" spans="1:14" ht="22.5" customHeight="1" x14ac:dyDescent="0.15">
      <c r="B34" s="1108"/>
      <c r="C34" s="1109"/>
      <c r="D34" s="480" t="s">
        <v>487</v>
      </c>
      <c r="E34" s="1106"/>
      <c r="F34" s="1107"/>
      <c r="G34" s="1107"/>
      <c r="H34" s="479" t="s">
        <v>488</v>
      </c>
      <c r="I34" s="475"/>
      <c r="J34" s="475"/>
      <c r="K34" s="475"/>
      <c r="L34" s="475"/>
    </row>
    <row r="35" spans="1:14" ht="22.5" customHeight="1" x14ac:dyDescent="0.15">
      <c r="B35" s="1108"/>
      <c r="C35" s="1109"/>
      <c r="D35" s="480" t="s">
        <v>487</v>
      </c>
      <c r="E35" s="1106"/>
      <c r="F35" s="1107"/>
      <c r="G35" s="1107"/>
      <c r="H35" s="479" t="s">
        <v>488</v>
      </c>
      <c r="I35" s="475"/>
      <c r="J35" s="475"/>
      <c r="K35" s="475"/>
      <c r="L35" s="475"/>
    </row>
    <row r="36" spans="1:14" ht="22.5" customHeight="1" thickBot="1" x14ac:dyDescent="0.2">
      <c r="B36" s="1108"/>
      <c r="C36" s="1109"/>
      <c r="D36" s="480" t="s">
        <v>487</v>
      </c>
      <c r="E36" s="1106"/>
      <c r="F36" s="1107"/>
      <c r="G36" s="1107"/>
      <c r="H36" s="479" t="s">
        <v>488</v>
      </c>
      <c r="I36" s="475"/>
      <c r="J36" s="475"/>
      <c r="K36" s="475"/>
      <c r="L36" s="475"/>
    </row>
    <row r="37" spans="1:14" ht="22.5" customHeight="1" thickBot="1" x14ac:dyDescent="0.2">
      <c r="B37" s="1108"/>
      <c r="C37" s="1109"/>
      <c r="D37" s="480" t="s">
        <v>487</v>
      </c>
      <c r="E37" s="1106"/>
      <c r="F37" s="1107"/>
      <c r="G37" s="1107"/>
      <c r="H37" s="479" t="s">
        <v>488</v>
      </c>
      <c r="I37" s="1118" t="s">
        <v>489</v>
      </c>
      <c r="J37" s="1119"/>
      <c r="K37" s="1119"/>
      <c r="L37" s="1120"/>
      <c r="N37" s="474" t="s">
        <v>490</v>
      </c>
    </row>
    <row r="38" spans="1:14" ht="22.5" customHeight="1" thickTop="1" thickBot="1" x14ac:dyDescent="0.2">
      <c r="B38" s="1108"/>
      <c r="C38" s="1109"/>
      <c r="D38" s="480" t="s">
        <v>487</v>
      </c>
      <c r="E38" s="1106"/>
      <c r="F38" s="1107"/>
      <c r="G38" s="1107"/>
      <c r="H38" s="479" t="s">
        <v>488</v>
      </c>
      <c r="I38" s="1121"/>
      <c r="J38" s="1122"/>
      <c r="K38" s="1122"/>
      <c r="L38" s="478" t="s">
        <v>488</v>
      </c>
      <c r="M38" s="477" t="s">
        <v>491</v>
      </c>
      <c r="N38" s="474" t="s">
        <v>494</v>
      </c>
    </row>
    <row r="39" spans="1:14" ht="16.5" customHeight="1" x14ac:dyDescent="0.15">
      <c r="A39" s="476"/>
      <c r="B39" s="476"/>
      <c r="C39" s="476"/>
      <c r="D39" s="476"/>
      <c r="E39" s="476"/>
      <c r="F39" s="476"/>
      <c r="G39" s="476"/>
      <c r="H39" s="476"/>
      <c r="I39" s="476"/>
      <c r="J39" s="476"/>
      <c r="K39" s="476"/>
    </row>
    <row r="40" spans="1:14" ht="16.5" customHeight="1" x14ac:dyDescent="0.15">
      <c r="A40" s="476"/>
      <c r="B40" s="475"/>
      <c r="C40" s="475"/>
      <c r="D40" s="475"/>
      <c r="E40" s="475"/>
      <c r="F40" s="475"/>
      <c r="G40" s="475"/>
    </row>
  </sheetData>
  <mergeCells count="58">
    <mergeCell ref="B29:C29"/>
    <mergeCell ref="I23:K23"/>
    <mergeCell ref="B28:C28"/>
    <mergeCell ref="B38:C38"/>
    <mergeCell ref="E38:G38"/>
    <mergeCell ref="B35:C35"/>
    <mergeCell ref="E35:G35"/>
    <mergeCell ref="B36:C36"/>
    <mergeCell ref="B37:C37"/>
    <mergeCell ref="E37:G37"/>
    <mergeCell ref="I38:K38"/>
    <mergeCell ref="E23:G23"/>
    <mergeCell ref="B27:D27"/>
    <mergeCell ref="E29:G29"/>
    <mergeCell ref="B30:C30"/>
    <mergeCell ref="E30:G30"/>
    <mergeCell ref="I22:L22"/>
    <mergeCell ref="B21:C21"/>
    <mergeCell ref="B22:C22"/>
    <mergeCell ref="B17:C17"/>
    <mergeCell ref="I37:L37"/>
    <mergeCell ref="B32:C32"/>
    <mergeCell ref="B33:C33"/>
    <mergeCell ref="E32:G32"/>
    <mergeCell ref="E34:G34"/>
    <mergeCell ref="E36:G36"/>
    <mergeCell ref="E33:G33"/>
    <mergeCell ref="B34:C34"/>
    <mergeCell ref="B31:C31"/>
    <mergeCell ref="E31:G31"/>
    <mergeCell ref="E28:G28"/>
    <mergeCell ref="E27:H27"/>
    <mergeCell ref="B23:C23"/>
    <mergeCell ref="B18:C18"/>
    <mergeCell ref="E17:G17"/>
    <mergeCell ref="E21:G21"/>
    <mergeCell ref="B12:D12"/>
    <mergeCell ref="E12:H12"/>
    <mergeCell ref="B15:C15"/>
    <mergeCell ref="B16:C16"/>
    <mergeCell ref="E15:G15"/>
    <mergeCell ref="E16:G16"/>
    <mergeCell ref="B13:C13"/>
    <mergeCell ref="E22:G22"/>
    <mergeCell ref="A4:U4"/>
    <mergeCell ref="E18:G18"/>
    <mergeCell ref="E19:G19"/>
    <mergeCell ref="E20:G20"/>
    <mergeCell ref="B14:C14"/>
    <mergeCell ref="E13:G13"/>
    <mergeCell ref="E14:G14"/>
    <mergeCell ref="O7:U7"/>
    <mergeCell ref="A5:U5"/>
    <mergeCell ref="B19:C19"/>
    <mergeCell ref="B20:C20"/>
    <mergeCell ref="A7:C7"/>
    <mergeCell ref="D7:J7"/>
    <mergeCell ref="L7:N7"/>
  </mergeCells>
  <phoneticPr fontId="3"/>
  <printOptions horizontalCentered="1"/>
  <pageMargins left="0.59055118110236227" right="0.39370078740157483" top="0.78740157480314965" bottom="0.39370078740157483" header="0.51181102362204722" footer="0.51181102362204722"/>
  <pageSetup paperSize="9" scale="99" orientation="portrait" r:id="rId1"/>
  <headerFooter alignWithMargins="0">
    <oddHeader>&amp;R&amp;"ＭＳ ゴシック,標準"&amp;10&amp;A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0"/>
  <sheetViews>
    <sheetView view="pageBreakPreview" zoomScale="80" zoomScaleNormal="70" zoomScaleSheetLayoutView="80" zoomScalePageLayoutView="60" workbookViewId="0">
      <selection activeCell="U12" sqref="U12"/>
    </sheetView>
  </sheetViews>
  <sheetFormatPr defaultColWidth="9" defaultRowHeight="13.5" x14ac:dyDescent="0.15"/>
  <cols>
    <col min="1" max="2" width="4.25" style="232" customWidth="1"/>
    <col min="3" max="3" width="25" style="135" customWidth="1"/>
    <col min="4" max="4" width="4.875" style="135" customWidth="1"/>
    <col min="5" max="5" width="41.625" style="135" customWidth="1"/>
    <col min="6" max="6" width="4.875" style="135" customWidth="1"/>
    <col min="7" max="7" width="19.625" style="135" customWidth="1"/>
    <col min="8" max="8" width="33.875" style="135" customWidth="1"/>
    <col min="9" max="14" width="4.875" style="135" customWidth="1"/>
    <col min="15" max="15" width="5.875" style="135" customWidth="1"/>
    <col min="16" max="18" width="4.875" style="135" customWidth="1"/>
    <col min="19" max="19" width="5.625" style="135" customWidth="1"/>
    <col min="20" max="23" width="4.875" style="135" customWidth="1"/>
    <col min="24" max="24" width="5" style="135" customWidth="1"/>
    <col min="25" max="32" width="4.875" style="135" customWidth="1"/>
    <col min="33" max="16384" width="9" style="135"/>
  </cols>
  <sheetData>
    <row r="2" spans="1:32" ht="20.25" customHeight="1" x14ac:dyDescent="0.15">
      <c r="A2" s="230" t="s">
        <v>816</v>
      </c>
      <c r="B2" s="231"/>
    </row>
    <row r="3" spans="1:32" ht="20.25" customHeight="1" x14ac:dyDescent="0.15">
      <c r="A3" s="669" t="s">
        <v>10</v>
      </c>
      <c r="B3" s="669"/>
      <c r="C3" s="669"/>
      <c r="D3" s="669"/>
      <c r="E3" s="669"/>
      <c r="F3" s="669"/>
      <c r="G3" s="669"/>
      <c r="H3" s="669"/>
      <c r="I3" s="669"/>
      <c r="J3" s="669"/>
      <c r="K3" s="669"/>
      <c r="L3" s="669"/>
      <c r="M3" s="669"/>
      <c r="N3" s="669"/>
      <c r="O3" s="669"/>
      <c r="P3" s="669"/>
      <c r="Q3" s="669"/>
      <c r="R3" s="669"/>
      <c r="S3" s="669"/>
      <c r="T3" s="669"/>
      <c r="U3" s="669"/>
      <c r="V3" s="669"/>
      <c r="W3" s="669"/>
      <c r="X3" s="669"/>
      <c r="Y3" s="669"/>
      <c r="Z3" s="669"/>
      <c r="AA3" s="669"/>
      <c r="AB3" s="669"/>
      <c r="AC3" s="669"/>
      <c r="AD3" s="669"/>
      <c r="AE3" s="669"/>
      <c r="AF3" s="669"/>
    </row>
    <row r="4" spans="1:32" ht="20.25" customHeight="1" x14ac:dyDescent="0.15"/>
    <row r="5" spans="1:32" ht="30" customHeight="1" x14ac:dyDescent="0.15">
      <c r="S5" s="670" t="s">
        <v>11</v>
      </c>
      <c r="T5" s="671"/>
      <c r="U5" s="671"/>
      <c r="V5" s="672"/>
      <c r="W5" s="670"/>
      <c r="X5" s="671"/>
      <c r="Y5" s="671"/>
      <c r="Z5" s="671"/>
      <c r="AA5" s="671"/>
      <c r="AB5" s="671"/>
      <c r="AC5" s="671"/>
      <c r="AD5" s="671"/>
      <c r="AE5" s="671"/>
      <c r="AF5" s="672"/>
    </row>
    <row r="6" spans="1:32" ht="20.25" customHeight="1" x14ac:dyDescent="0.15"/>
    <row r="7" spans="1:32" ht="17.25" customHeight="1" x14ac:dyDescent="0.15">
      <c r="A7" s="670" t="s">
        <v>12</v>
      </c>
      <c r="B7" s="671"/>
      <c r="C7" s="672"/>
      <c r="D7" s="670" t="s">
        <v>13</v>
      </c>
      <c r="E7" s="672"/>
      <c r="F7" s="670" t="s">
        <v>14</v>
      </c>
      <c r="G7" s="672"/>
      <c r="H7" s="670" t="s">
        <v>15</v>
      </c>
      <c r="I7" s="671"/>
      <c r="J7" s="671"/>
      <c r="K7" s="671"/>
      <c r="L7" s="671"/>
      <c r="M7" s="671"/>
      <c r="N7" s="671"/>
      <c r="O7" s="671"/>
      <c r="P7" s="671"/>
      <c r="Q7" s="671"/>
      <c r="R7" s="671"/>
      <c r="S7" s="671"/>
      <c r="T7" s="671"/>
      <c r="U7" s="671"/>
      <c r="V7" s="671"/>
      <c r="W7" s="671"/>
      <c r="X7" s="672"/>
      <c r="Y7" s="670" t="s">
        <v>16</v>
      </c>
      <c r="Z7" s="671"/>
      <c r="AA7" s="671"/>
      <c r="AB7" s="672"/>
      <c r="AC7" s="670" t="s">
        <v>17</v>
      </c>
      <c r="AD7" s="671"/>
      <c r="AE7" s="671"/>
      <c r="AF7" s="672"/>
    </row>
    <row r="8" spans="1:32" ht="18.75" customHeight="1" x14ac:dyDescent="0.15">
      <c r="A8" s="673" t="s">
        <v>18</v>
      </c>
      <c r="B8" s="674"/>
      <c r="C8" s="675"/>
      <c r="D8" s="673"/>
      <c r="E8" s="675"/>
      <c r="F8" s="673"/>
      <c r="G8" s="675"/>
      <c r="H8" s="679" t="s">
        <v>19</v>
      </c>
      <c r="I8" s="195" t="s">
        <v>20</v>
      </c>
      <c r="J8" s="141" t="s">
        <v>21</v>
      </c>
      <c r="K8" s="142"/>
      <c r="L8" s="142"/>
      <c r="M8" s="195" t="s">
        <v>20</v>
      </c>
      <c r="N8" s="141" t="s">
        <v>22</v>
      </c>
      <c r="O8" s="142"/>
      <c r="P8" s="142"/>
      <c r="Q8" s="195" t="s">
        <v>20</v>
      </c>
      <c r="R8" s="141" t="s">
        <v>23</v>
      </c>
      <c r="S8" s="142"/>
      <c r="T8" s="142"/>
      <c r="U8" s="195" t="s">
        <v>20</v>
      </c>
      <c r="V8" s="141" t="s">
        <v>24</v>
      </c>
      <c r="W8" s="142"/>
      <c r="X8" s="143"/>
      <c r="Y8" s="663"/>
      <c r="Z8" s="664"/>
      <c r="AA8" s="664"/>
      <c r="AB8" s="665"/>
      <c r="AC8" s="663"/>
      <c r="AD8" s="664"/>
      <c r="AE8" s="664"/>
      <c r="AF8" s="665"/>
    </row>
    <row r="9" spans="1:32" ht="18.75" customHeight="1" x14ac:dyDescent="0.15">
      <c r="A9" s="676"/>
      <c r="B9" s="677"/>
      <c r="C9" s="678"/>
      <c r="D9" s="676"/>
      <c r="E9" s="678"/>
      <c r="F9" s="676"/>
      <c r="G9" s="678"/>
      <c r="H9" s="680"/>
      <c r="I9" s="241" t="s">
        <v>20</v>
      </c>
      <c r="J9" s="235" t="s">
        <v>25</v>
      </c>
      <c r="K9" s="236"/>
      <c r="L9" s="236"/>
      <c r="M9" s="220" t="s">
        <v>20</v>
      </c>
      <c r="N9" s="235" t="s">
        <v>26</v>
      </c>
      <c r="O9" s="236"/>
      <c r="P9" s="236"/>
      <c r="Q9" s="220" t="s">
        <v>20</v>
      </c>
      <c r="R9" s="235" t="s">
        <v>27</v>
      </c>
      <c r="S9" s="236"/>
      <c r="T9" s="236"/>
      <c r="U9" s="220" t="s">
        <v>20</v>
      </c>
      <c r="V9" s="235" t="s">
        <v>28</v>
      </c>
      <c r="W9" s="236"/>
      <c r="X9" s="172"/>
      <c r="Y9" s="666"/>
      <c r="Z9" s="667"/>
      <c r="AA9" s="667"/>
      <c r="AB9" s="668"/>
      <c r="AC9" s="666"/>
      <c r="AD9" s="667"/>
      <c r="AE9" s="667"/>
      <c r="AF9" s="668"/>
    </row>
    <row r="10" spans="1:32" s="1" customFormat="1" ht="19.5" customHeight="1" x14ac:dyDescent="0.15">
      <c r="A10" s="153"/>
      <c r="B10" s="154"/>
      <c r="C10" s="155"/>
      <c r="D10" s="156"/>
      <c r="E10" s="146"/>
      <c r="F10" s="157"/>
      <c r="G10" s="158"/>
      <c r="H10" s="573" t="s">
        <v>817</v>
      </c>
      <c r="I10" s="574" t="s">
        <v>20</v>
      </c>
      <c r="J10" s="575" t="s">
        <v>818</v>
      </c>
      <c r="K10" s="576"/>
      <c r="L10" s="577"/>
      <c r="M10" s="578" t="s">
        <v>20</v>
      </c>
      <c r="N10" s="575" t="s">
        <v>819</v>
      </c>
      <c r="O10" s="578"/>
      <c r="P10" s="575"/>
      <c r="Q10" s="579"/>
      <c r="R10" s="579"/>
      <c r="S10" s="579"/>
      <c r="T10" s="579"/>
      <c r="U10" s="579"/>
      <c r="V10" s="579"/>
      <c r="W10" s="579"/>
      <c r="X10" s="580"/>
      <c r="Y10" s="194" t="s">
        <v>20</v>
      </c>
      <c r="Z10" s="144" t="s">
        <v>32</v>
      </c>
      <c r="AA10" s="565"/>
      <c r="AB10" s="160"/>
      <c r="AC10" s="681"/>
      <c r="AD10" s="682"/>
      <c r="AE10" s="682"/>
      <c r="AF10" s="683"/>
    </row>
    <row r="11" spans="1:32" s="1" customFormat="1" ht="18.75" customHeight="1" x14ac:dyDescent="0.15">
      <c r="A11" s="153"/>
      <c r="B11" s="154"/>
      <c r="C11" s="155"/>
      <c r="D11" s="156"/>
      <c r="E11" s="146"/>
      <c r="F11" s="157"/>
      <c r="G11" s="158"/>
      <c r="H11" s="555" t="s">
        <v>29</v>
      </c>
      <c r="I11" s="197" t="s">
        <v>20</v>
      </c>
      <c r="J11" s="167" t="s">
        <v>30</v>
      </c>
      <c r="K11" s="205"/>
      <c r="L11" s="218" t="s">
        <v>20</v>
      </c>
      <c r="M11" s="167" t="s">
        <v>31</v>
      </c>
      <c r="N11" s="167"/>
      <c r="O11" s="167"/>
      <c r="P11" s="167"/>
      <c r="Q11" s="198"/>
      <c r="R11" s="198"/>
      <c r="S11" s="198"/>
      <c r="T11" s="198"/>
      <c r="U11" s="198"/>
      <c r="V11" s="198"/>
      <c r="W11" s="198"/>
      <c r="X11" s="199"/>
      <c r="Y11" s="193" t="s">
        <v>20</v>
      </c>
      <c r="Z11" s="144" t="s">
        <v>36</v>
      </c>
      <c r="AA11" s="159"/>
      <c r="AB11" s="160"/>
      <c r="AC11" s="681"/>
      <c r="AD11" s="682"/>
      <c r="AE11" s="682"/>
      <c r="AF11" s="683"/>
    </row>
    <row r="12" spans="1:32" s="1" customFormat="1" ht="18.75" customHeight="1" x14ac:dyDescent="0.15">
      <c r="A12" s="153"/>
      <c r="B12" s="154"/>
      <c r="C12" s="155"/>
      <c r="D12" s="156"/>
      <c r="E12" s="146"/>
      <c r="F12" s="157"/>
      <c r="G12" s="158"/>
      <c r="H12" s="657" t="s">
        <v>33</v>
      </c>
      <c r="I12" s="659" t="s">
        <v>20</v>
      </c>
      <c r="J12" s="661" t="s">
        <v>34</v>
      </c>
      <c r="K12" s="661"/>
      <c r="L12" s="661"/>
      <c r="M12" s="659" t="s">
        <v>20</v>
      </c>
      <c r="N12" s="661" t="s">
        <v>35</v>
      </c>
      <c r="O12" s="661"/>
      <c r="P12" s="661"/>
      <c r="Q12" s="206"/>
      <c r="R12" s="206"/>
      <c r="S12" s="206"/>
      <c r="T12" s="206"/>
      <c r="U12" s="206"/>
      <c r="V12" s="206"/>
      <c r="W12" s="206"/>
      <c r="X12" s="207"/>
      <c r="Y12" s="135"/>
      <c r="Z12" s="135"/>
      <c r="AA12" s="135"/>
      <c r="AB12" s="160"/>
      <c r="AC12" s="681"/>
      <c r="AD12" s="682"/>
      <c r="AE12" s="682"/>
      <c r="AF12" s="683"/>
    </row>
    <row r="13" spans="1:32" s="1" customFormat="1" ht="18.75" customHeight="1" x14ac:dyDescent="0.15">
      <c r="A13" s="153"/>
      <c r="B13" s="154"/>
      <c r="C13" s="155"/>
      <c r="D13" s="156"/>
      <c r="E13" s="146"/>
      <c r="F13" s="157"/>
      <c r="G13" s="158"/>
      <c r="H13" s="658"/>
      <c r="I13" s="660"/>
      <c r="J13" s="662"/>
      <c r="K13" s="662"/>
      <c r="L13" s="662"/>
      <c r="M13" s="660"/>
      <c r="N13" s="662"/>
      <c r="O13" s="662"/>
      <c r="P13" s="662"/>
      <c r="Q13" s="198"/>
      <c r="R13" s="198"/>
      <c r="S13" s="198"/>
      <c r="T13" s="198"/>
      <c r="U13" s="198"/>
      <c r="V13" s="198"/>
      <c r="W13" s="198"/>
      <c r="X13" s="199"/>
      <c r="Y13" s="162"/>
      <c r="Z13" s="159"/>
      <c r="AA13" s="159"/>
      <c r="AB13" s="160"/>
      <c r="AC13" s="681"/>
      <c r="AD13" s="682"/>
      <c r="AE13" s="682"/>
      <c r="AF13" s="683"/>
    </row>
    <row r="14" spans="1:32" s="1" customFormat="1" ht="18.75" customHeight="1" x14ac:dyDescent="0.15">
      <c r="A14" s="153"/>
      <c r="B14" s="154"/>
      <c r="C14" s="155"/>
      <c r="D14" s="156"/>
      <c r="E14" s="146"/>
      <c r="F14" s="157"/>
      <c r="G14" s="158"/>
      <c r="H14" s="657" t="s">
        <v>37</v>
      </c>
      <c r="I14" s="659" t="s">
        <v>20</v>
      </c>
      <c r="J14" s="661" t="s">
        <v>34</v>
      </c>
      <c r="K14" s="661"/>
      <c r="L14" s="661"/>
      <c r="M14" s="659" t="s">
        <v>20</v>
      </c>
      <c r="N14" s="661" t="s">
        <v>35</v>
      </c>
      <c r="O14" s="661"/>
      <c r="P14" s="661"/>
      <c r="Q14" s="206"/>
      <c r="R14" s="206"/>
      <c r="S14" s="206"/>
      <c r="T14" s="206"/>
      <c r="U14" s="206"/>
      <c r="V14" s="206"/>
      <c r="W14" s="206"/>
      <c r="X14" s="207"/>
      <c r="Y14" s="162"/>
      <c r="Z14" s="159"/>
      <c r="AA14" s="159"/>
      <c r="AB14" s="160"/>
      <c r="AC14" s="681"/>
      <c r="AD14" s="682"/>
      <c r="AE14" s="682"/>
      <c r="AF14" s="683"/>
    </row>
    <row r="15" spans="1:32" s="1" customFormat="1" ht="18.75" customHeight="1" x14ac:dyDescent="0.15">
      <c r="A15" s="153"/>
      <c r="B15" s="154"/>
      <c r="C15" s="155"/>
      <c r="D15" s="156"/>
      <c r="E15" s="146"/>
      <c r="F15" s="157"/>
      <c r="G15" s="158"/>
      <c r="H15" s="658"/>
      <c r="I15" s="660"/>
      <c r="J15" s="662"/>
      <c r="K15" s="662"/>
      <c r="L15" s="662"/>
      <c r="M15" s="660"/>
      <c r="N15" s="662"/>
      <c r="O15" s="662"/>
      <c r="P15" s="662"/>
      <c r="Q15" s="198"/>
      <c r="R15" s="198"/>
      <c r="S15" s="198"/>
      <c r="T15" s="198"/>
      <c r="U15" s="198"/>
      <c r="V15" s="198"/>
      <c r="W15" s="198"/>
      <c r="X15" s="199"/>
      <c r="Y15" s="162"/>
      <c r="Z15" s="159"/>
      <c r="AA15" s="159"/>
      <c r="AB15" s="160"/>
      <c r="AC15" s="681"/>
      <c r="AD15" s="682"/>
      <c r="AE15" s="682"/>
      <c r="AF15" s="683"/>
    </row>
    <row r="16" spans="1:32" s="1" customFormat="1" ht="18.75" customHeight="1" x14ac:dyDescent="0.15">
      <c r="A16" s="153"/>
      <c r="B16" s="154"/>
      <c r="C16" s="155"/>
      <c r="D16" s="193" t="s">
        <v>20</v>
      </c>
      <c r="E16" s="146" t="s">
        <v>38</v>
      </c>
      <c r="F16" s="157"/>
      <c r="G16" s="158"/>
      <c r="H16" s="163" t="s">
        <v>41</v>
      </c>
      <c r="I16" s="208" t="s">
        <v>20</v>
      </c>
      <c r="J16" s="164" t="s">
        <v>30</v>
      </c>
      <c r="K16" s="201"/>
      <c r="L16" s="202" t="s">
        <v>20</v>
      </c>
      <c r="M16" s="164" t="s">
        <v>48</v>
      </c>
      <c r="N16" s="164"/>
      <c r="O16" s="209" t="s">
        <v>20</v>
      </c>
      <c r="P16" s="166" t="s">
        <v>49</v>
      </c>
      <c r="Q16" s="182"/>
      <c r="R16" s="182"/>
      <c r="S16" s="182"/>
      <c r="T16" s="182"/>
      <c r="U16" s="182"/>
      <c r="V16" s="182"/>
      <c r="W16" s="182"/>
      <c r="X16" s="183"/>
      <c r="Y16" s="162"/>
      <c r="Z16" s="159"/>
      <c r="AA16" s="159"/>
      <c r="AB16" s="160"/>
      <c r="AC16" s="681"/>
      <c r="AD16" s="682"/>
      <c r="AE16" s="682"/>
      <c r="AF16" s="683"/>
    </row>
    <row r="17" spans="1:32" s="1" customFormat="1" ht="18.75" customHeight="1" x14ac:dyDescent="0.15">
      <c r="A17" s="194" t="s">
        <v>20</v>
      </c>
      <c r="B17" s="154">
        <v>13</v>
      </c>
      <c r="C17" s="155" t="s">
        <v>39</v>
      </c>
      <c r="D17" s="193" t="s">
        <v>20</v>
      </c>
      <c r="E17" s="146" t="s">
        <v>40</v>
      </c>
      <c r="F17" s="157"/>
      <c r="G17" s="158"/>
      <c r="H17" s="163" t="s">
        <v>43</v>
      </c>
      <c r="I17" s="208" t="s">
        <v>20</v>
      </c>
      <c r="J17" s="164" t="s">
        <v>44</v>
      </c>
      <c r="K17" s="201"/>
      <c r="L17" s="181"/>
      <c r="M17" s="193" t="s">
        <v>20</v>
      </c>
      <c r="N17" s="164" t="s">
        <v>45</v>
      </c>
      <c r="O17" s="203"/>
      <c r="P17" s="203"/>
      <c r="Q17" s="203"/>
      <c r="R17" s="203"/>
      <c r="S17" s="203"/>
      <c r="T17" s="203"/>
      <c r="U17" s="203"/>
      <c r="V17" s="203"/>
      <c r="W17" s="203"/>
      <c r="X17" s="204"/>
      <c r="Y17" s="162"/>
      <c r="Z17" s="159"/>
      <c r="AA17" s="159"/>
      <c r="AB17" s="160"/>
      <c r="AC17" s="681"/>
      <c r="AD17" s="682"/>
      <c r="AE17" s="682"/>
      <c r="AF17" s="683"/>
    </row>
    <row r="18" spans="1:32" s="1" customFormat="1" ht="18.75" customHeight="1" x14ac:dyDescent="0.15">
      <c r="A18" s="153"/>
      <c r="B18" s="154"/>
      <c r="C18" s="155"/>
      <c r="D18" s="193" t="s">
        <v>20</v>
      </c>
      <c r="E18" s="146" t="s">
        <v>42</v>
      </c>
      <c r="F18" s="157"/>
      <c r="G18" s="158"/>
      <c r="H18" s="163" t="s">
        <v>820</v>
      </c>
      <c r="I18" s="208" t="s">
        <v>20</v>
      </c>
      <c r="J18" s="164" t="s">
        <v>30</v>
      </c>
      <c r="K18" s="201"/>
      <c r="L18" s="202" t="s">
        <v>20</v>
      </c>
      <c r="M18" s="164" t="s">
        <v>31</v>
      </c>
      <c r="N18" s="164"/>
      <c r="O18" s="182"/>
      <c r="P18" s="182"/>
      <c r="Q18" s="182"/>
      <c r="R18" s="182"/>
      <c r="S18" s="182"/>
      <c r="T18" s="182"/>
      <c r="U18" s="182"/>
      <c r="V18" s="182"/>
      <c r="W18" s="182"/>
      <c r="X18" s="183"/>
      <c r="Y18" s="162"/>
      <c r="Z18" s="159"/>
      <c r="AA18" s="159"/>
      <c r="AB18" s="160"/>
      <c r="AC18" s="681"/>
      <c r="AD18" s="682"/>
      <c r="AE18" s="682"/>
      <c r="AF18" s="683"/>
    </row>
    <row r="19" spans="1:32" s="1" customFormat="1" ht="18.75" customHeight="1" x14ac:dyDescent="0.15">
      <c r="A19" s="153"/>
      <c r="B19" s="154"/>
      <c r="C19" s="155"/>
      <c r="D19" s="156"/>
      <c r="E19" s="146"/>
      <c r="F19" s="157"/>
      <c r="G19" s="158"/>
      <c r="H19" s="163" t="s">
        <v>46</v>
      </c>
      <c r="I19" s="208" t="s">
        <v>20</v>
      </c>
      <c r="J19" s="164" t="s">
        <v>30</v>
      </c>
      <c r="K19" s="201"/>
      <c r="L19" s="202" t="s">
        <v>20</v>
      </c>
      <c r="M19" s="164" t="s">
        <v>31</v>
      </c>
      <c r="N19" s="164"/>
      <c r="O19" s="182"/>
      <c r="P19" s="182"/>
      <c r="Q19" s="182"/>
      <c r="R19" s="182"/>
      <c r="S19" s="182"/>
      <c r="T19" s="182"/>
      <c r="U19" s="182"/>
      <c r="V19" s="182"/>
      <c r="W19" s="182"/>
      <c r="X19" s="183"/>
      <c r="Y19" s="162"/>
      <c r="Z19" s="159"/>
      <c r="AA19" s="159"/>
      <c r="AB19" s="160"/>
      <c r="AC19" s="681"/>
      <c r="AD19" s="682"/>
      <c r="AE19" s="682"/>
      <c r="AF19" s="683"/>
    </row>
    <row r="20" spans="1:32" s="1" customFormat="1" ht="18.75" customHeight="1" x14ac:dyDescent="0.15">
      <c r="A20" s="153"/>
      <c r="B20" s="154"/>
      <c r="C20" s="155"/>
      <c r="D20" s="156"/>
      <c r="E20" s="146"/>
      <c r="F20" s="157"/>
      <c r="G20" s="158"/>
      <c r="H20" s="163" t="s">
        <v>821</v>
      </c>
      <c r="I20" s="208" t="s">
        <v>20</v>
      </c>
      <c r="J20" s="164" t="s">
        <v>30</v>
      </c>
      <c r="K20" s="201"/>
      <c r="L20" s="202" t="s">
        <v>20</v>
      </c>
      <c r="M20" s="164" t="s">
        <v>31</v>
      </c>
      <c r="N20" s="164"/>
      <c r="O20" s="182"/>
      <c r="P20" s="182"/>
      <c r="Q20" s="182"/>
      <c r="R20" s="182"/>
      <c r="S20" s="182"/>
      <c r="T20" s="182"/>
      <c r="U20" s="182"/>
      <c r="V20" s="182"/>
      <c r="W20" s="182"/>
      <c r="X20" s="183"/>
      <c r="Y20" s="162"/>
      <c r="Z20" s="159"/>
      <c r="AA20" s="159"/>
      <c r="AB20" s="160"/>
      <c r="AC20" s="681"/>
      <c r="AD20" s="682"/>
      <c r="AE20" s="682"/>
      <c r="AF20" s="683"/>
    </row>
    <row r="21" spans="1:32" s="1" customFormat="1" ht="18.75" customHeight="1" x14ac:dyDescent="0.15">
      <c r="A21" s="153"/>
      <c r="B21" s="154"/>
      <c r="C21" s="155"/>
      <c r="D21" s="156"/>
      <c r="E21" s="146"/>
      <c r="F21" s="157"/>
      <c r="G21" s="158"/>
      <c r="H21" s="163" t="s">
        <v>47</v>
      </c>
      <c r="I21" s="208" t="s">
        <v>20</v>
      </c>
      <c r="J21" s="164" t="s">
        <v>30</v>
      </c>
      <c r="K21" s="164"/>
      <c r="L21" s="202" t="s">
        <v>20</v>
      </c>
      <c r="M21" s="164" t="s">
        <v>48</v>
      </c>
      <c r="N21" s="164"/>
      <c r="O21" s="193" t="s">
        <v>20</v>
      </c>
      <c r="P21" s="164" t="s">
        <v>49</v>
      </c>
      <c r="Q21" s="182"/>
      <c r="R21" s="182"/>
      <c r="S21" s="182"/>
      <c r="T21" s="182"/>
      <c r="U21" s="182"/>
      <c r="V21" s="182"/>
      <c r="W21" s="182"/>
      <c r="X21" s="183"/>
      <c r="Y21" s="162"/>
      <c r="Z21" s="159"/>
      <c r="AA21" s="159"/>
      <c r="AB21" s="160"/>
      <c r="AC21" s="681"/>
      <c r="AD21" s="682"/>
      <c r="AE21" s="682"/>
      <c r="AF21" s="683"/>
    </row>
    <row r="22" spans="1:32" s="1" customFormat="1" ht="19.5" customHeight="1" x14ac:dyDescent="0.15">
      <c r="A22" s="153"/>
      <c r="B22" s="154"/>
      <c r="C22" s="155"/>
      <c r="D22" s="156"/>
      <c r="E22" s="146"/>
      <c r="F22" s="157"/>
      <c r="G22" s="158"/>
      <c r="H22" s="572" t="s">
        <v>822</v>
      </c>
      <c r="I22" s="200" t="s">
        <v>20</v>
      </c>
      <c r="J22" s="164" t="s">
        <v>30</v>
      </c>
      <c r="K22" s="164"/>
      <c r="L22" s="202" t="s">
        <v>20</v>
      </c>
      <c r="M22" s="164" t="s">
        <v>31</v>
      </c>
      <c r="N22" s="164"/>
      <c r="O22" s="203"/>
      <c r="P22" s="164"/>
      <c r="Q22" s="203"/>
      <c r="R22" s="203"/>
      <c r="S22" s="203"/>
      <c r="T22" s="203"/>
      <c r="U22" s="203"/>
      <c r="V22" s="203"/>
      <c r="W22" s="203"/>
      <c r="X22" s="204"/>
      <c r="Y22" s="159"/>
      <c r="Z22" s="159"/>
      <c r="AA22" s="159"/>
      <c r="AB22" s="160"/>
      <c r="AC22" s="681"/>
      <c r="AD22" s="682"/>
      <c r="AE22" s="682"/>
      <c r="AF22" s="683"/>
    </row>
    <row r="23" spans="1:32" s="1" customFormat="1" ht="18.75" customHeight="1" x14ac:dyDescent="0.15">
      <c r="A23" s="153"/>
      <c r="B23" s="154"/>
      <c r="C23" s="155"/>
      <c r="D23" s="156"/>
      <c r="E23" s="146"/>
      <c r="F23" s="157"/>
      <c r="G23" s="158"/>
      <c r="H23" s="657" t="s">
        <v>50</v>
      </c>
      <c r="I23" s="208" t="s">
        <v>20</v>
      </c>
      <c r="J23" s="166" t="s">
        <v>30</v>
      </c>
      <c r="K23" s="184"/>
      <c r="L23" s="135"/>
      <c r="M23" s="135"/>
      <c r="N23" s="184"/>
      <c r="O23" s="184"/>
      <c r="P23" s="184"/>
      <c r="Q23" s="209" t="s">
        <v>20</v>
      </c>
      <c r="R23" s="166" t="s">
        <v>51</v>
      </c>
      <c r="S23" s="193"/>
      <c r="T23" s="144"/>
      <c r="U23" s="184"/>
      <c r="V23" s="184"/>
      <c r="W23" s="184"/>
      <c r="X23" s="185"/>
      <c r="Y23" s="162"/>
      <c r="Z23" s="159"/>
      <c r="AA23" s="159"/>
      <c r="AB23" s="160"/>
      <c r="AC23" s="681"/>
      <c r="AD23" s="682"/>
      <c r="AE23" s="682"/>
      <c r="AF23" s="683"/>
    </row>
    <row r="24" spans="1:32" s="1" customFormat="1" ht="18.75" customHeight="1" x14ac:dyDescent="0.15">
      <c r="A24" s="153"/>
      <c r="B24" s="154"/>
      <c r="C24" s="155"/>
      <c r="D24" s="156"/>
      <c r="E24" s="146"/>
      <c r="F24" s="157"/>
      <c r="G24" s="158"/>
      <c r="H24" s="688"/>
      <c r="I24" s="194" t="s">
        <v>20</v>
      </c>
      <c r="J24" s="144" t="s">
        <v>52</v>
      </c>
      <c r="K24" s="135"/>
      <c r="L24" s="193"/>
      <c r="M24" s="144"/>
      <c r="N24" s="135"/>
      <c r="O24" s="135"/>
      <c r="P24" s="135"/>
      <c r="Q24" s="193" t="s">
        <v>20</v>
      </c>
      <c r="R24" s="135" t="s">
        <v>53</v>
      </c>
      <c r="S24" s="193"/>
      <c r="T24" s="144"/>
      <c r="U24" s="135"/>
      <c r="V24" s="135"/>
      <c r="W24" s="135"/>
      <c r="X24" s="186"/>
      <c r="Y24" s="162"/>
      <c r="Z24" s="159"/>
      <c r="AA24" s="159"/>
      <c r="AB24" s="160"/>
      <c r="AC24" s="681"/>
      <c r="AD24" s="682"/>
      <c r="AE24" s="682"/>
      <c r="AF24" s="683"/>
    </row>
    <row r="25" spans="1:32" s="1" customFormat="1" ht="18.75" customHeight="1" x14ac:dyDescent="0.15">
      <c r="A25" s="168"/>
      <c r="B25" s="169"/>
      <c r="C25" s="170"/>
      <c r="D25" s="171"/>
      <c r="E25" s="172"/>
      <c r="F25" s="173"/>
      <c r="G25" s="174"/>
      <c r="H25" s="689"/>
      <c r="I25" s="220" t="s">
        <v>20</v>
      </c>
      <c r="J25" s="187" t="s">
        <v>54</v>
      </c>
      <c r="K25" s="221"/>
      <c r="L25" s="221"/>
      <c r="M25" s="221"/>
      <c r="N25" s="221"/>
      <c r="O25" s="187"/>
      <c r="P25" s="187"/>
      <c r="Q25" s="221"/>
      <c r="R25" s="221"/>
      <c r="S25" s="221"/>
      <c r="T25" s="221"/>
      <c r="U25" s="221"/>
      <c r="V25" s="221"/>
      <c r="W25" s="221"/>
      <c r="X25" s="222"/>
      <c r="Y25" s="177"/>
      <c r="Z25" s="178"/>
      <c r="AA25" s="178"/>
      <c r="AB25" s="179"/>
      <c r="AC25" s="666"/>
      <c r="AD25" s="667"/>
      <c r="AE25" s="667"/>
      <c r="AF25" s="668"/>
    </row>
    <row r="26" spans="1:32" ht="20.25" customHeight="1" x14ac:dyDescent="0.15"/>
    <row r="27" spans="1:32" ht="36" customHeight="1" x14ac:dyDescent="0.15">
      <c r="A27" s="669" t="s">
        <v>55</v>
      </c>
      <c r="B27" s="669"/>
      <c r="C27" s="669"/>
      <c r="D27" s="669"/>
      <c r="E27" s="669"/>
      <c r="F27" s="669"/>
      <c r="G27" s="669"/>
      <c r="H27" s="669"/>
      <c r="I27" s="669"/>
      <c r="J27" s="669"/>
      <c r="K27" s="669"/>
      <c r="L27" s="669"/>
      <c r="M27" s="669"/>
      <c r="N27" s="669"/>
      <c r="O27" s="669"/>
      <c r="P27" s="669"/>
      <c r="Q27" s="669"/>
      <c r="R27" s="669"/>
      <c r="S27" s="669"/>
      <c r="T27" s="669"/>
      <c r="U27" s="669"/>
      <c r="V27" s="669"/>
      <c r="W27" s="669"/>
      <c r="X27" s="669"/>
      <c r="Y27" s="669"/>
      <c r="Z27" s="669"/>
      <c r="AA27" s="669"/>
      <c r="AB27" s="669"/>
      <c r="AC27" s="669"/>
      <c r="AD27" s="669"/>
      <c r="AE27" s="669"/>
      <c r="AF27" s="669"/>
    </row>
    <row r="28" spans="1:32" ht="20.25" customHeight="1" x14ac:dyDescent="0.15"/>
    <row r="29" spans="1:32" ht="30" customHeight="1" x14ac:dyDescent="0.15">
      <c r="S29" s="670" t="s">
        <v>11</v>
      </c>
      <c r="T29" s="671"/>
      <c r="U29" s="671"/>
      <c r="V29" s="672"/>
      <c r="W29" s="670"/>
      <c r="X29" s="671"/>
      <c r="Y29" s="671"/>
      <c r="Z29" s="671"/>
      <c r="AA29" s="671"/>
      <c r="AB29" s="671"/>
      <c r="AC29" s="671"/>
      <c r="AD29" s="671"/>
      <c r="AE29" s="671"/>
      <c r="AF29" s="672"/>
    </row>
    <row r="30" spans="1:32" ht="20.25" customHeight="1" x14ac:dyDescent="0.15"/>
    <row r="31" spans="1:32" ht="18" customHeight="1" x14ac:dyDescent="0.15">
      <c r="A31" s="670" t="s">
        <v>56</v>
      </c>
      <c r="B31" s="671"/>
      <c r="C31" s="672"/>
      <c r="D31" s="670" t="s">
        <v>13</v>
      </c>
      <c r="E31" s="672"/>
      <c r="F31" s="670" t="s">
        <v>14</v>
      </c>
      <c r="G31" s="672"/>
      <c r="H31" s="670" t="s">
        <v>15</v>
      </c>
      <c r="I31" s="671"/>
      <c r="J31" s="671"/>
      <c r="K31" s="671"/>
      <c r="L31" s="671"/>
      <c r="M31" s="671"/>
      <c r="N31" s="671"/>
      <c r="O31" s="671"/>
      <c r="P31" s="671"/>
      <c r="Q31" s="671"/>
      <c r="R31" s="671"/>
      <c r="S31" s="671"/>
      <c r="T31" s="671"/>
      <c r="U31" s="671"/>
      <c r="V31" s="671"/>
      <c r="W31" s="671"/>
      <c r="X31" s="671"/>
      <c r="Y31" s="671"/>
      <c r="Z31" s="671"/>
      <c r="AA31" s="671"/>
      <c r="AB31" s="671"/>
      <c r="AC31" s="671"/>
      <c r="AD31" s="671"/>
      <c r="AE31" s="671"/>
      <c r="AF31" s="672"/>
    </row>
    <row r="32" spans="1:32" ht="18.75" customHeight="1" x14ac:dyDescent="0.15">
      <c r="A32" s="673" t="s">
        <v>18</v>
      </c>
      <c r="B32" s="674"/>
      <c r="C32" s="675"/>
      <c r="D32" s="233"/>
      <c r="E32" s="188"/>
      <c r="F32" s="150"/>
      <c r="G32" s="188"/>
      <c r="H32" s="679" t="s">
        <v>19</v>
      </c>
      <c r="I32" s="193" t="s">
        <v>20</v>
      </c>
      <c r="J32" s="141" t="s">
        <v>21</v>
      </c>
      <c r="K32" s="142"/>
      <c r="L32" s="142"/>
      <c r="M32" s="193" t="s">
        <v>20</v>
      </c>
      <c r="N32" s="141" t="s">
        <v>22</v>
      </c>
      <c r="O32" s="142"/>
      <c r="P32" s="142"/>
      <c r="Q32" s="193" t="s">
        <v>20</v>
      </c>
      <c r="R32" s="141" t="s">
        <v>23</v>
      </c>
      <c r="S32" s="142"/>
      <c r="T32" s="142"/>
      <c r="U32" s="193" t="s">
        <v>20</v>
      </c>
      <c r="V32" s="141" t="s">
        <v>24</v>
      </c>
      <c r="W32" s="142"/>
      <c r="X32" s="142"/>
      <c r="Y32" s="141"/>
      <c r="Z32" s="141"/>
      <c r="AA32" s="141"/>
      <c r="AB32" s="141"/>
      <c r="AC32" s="141"/>
      <c r="AD32" s="141"/>
      <c r="AE32" s="141"/>
      <c r="AF32" s="152"/>
    </row>
    <row r="33" spans="1:32" ht="18.75" customHeight="1" x14ac:dyDescent="0.15">
      <c r="A33" s="684"/>
      <c r="B33" s="685"/>
      <c r="C33" s="686"/>
      <c r="D33" s="556"/>
      <c r="E33" s="186"/>
      <c r="F33" s="156"/>
      <c r="G33" s="186"/>
      <c r="H33" s="687"/>
      <c r="I33" s="194" t="s">
        <v>20</v>
      </c>
      <c r="J33" s="565" t="s">
        <v>25</v>
      </c>
      <c r="K33" s="567"/>
      <c r="L33" s="567"/>
      <c r="M33" s="193" t="s">
        <v>20</v>
      </c>
      <c r="N33" s="565" t="s">
        <v>26</v>
      </c>
      <c r="O33" s="567"/>
      <c r="P33" s="567"/>
      <c r="Q33" s="193" t="s">
        <v>20</v>
      </c>
      <c r="R33" s="565" t="s">
        <v>27</v>
      </c>
      <c r="S33" s="567"/>
      <c r="T33" s="567"/>
      <c r="U33" s="193" t="s">
        <v>20</v>
      </c>
      <c r="V33" s="565" t="s">
        <v>28</v>
      </c>
      <c r="W33" s="567"/>
      <c r="X33" s="567"/>
      <c r="Y33" s="566"/>
      <c r="Z33" s="566"/>
      <c r="AA33" s="566"/>
      <c r="AB33" s="566"/>
      <c r="AC33" s="566"/>
      <c r="AD33" s="566"/>
      <c r="AE33" s="566"/>
      <c r="AF33" s="186"/>
    </row>
    <row r="34" spans="1:32" s="1" customFormat="1" ht="18.75" customHeight="1" x14ac:dyDescent="0.15">
      <c r="A34" s="147"/>
      <c r="B34" s="148"/>
      <c r="C34" s="149"/>
      <c r="D34" s="150"/>
      <c r="E34" s="143"/>
      <c r="F34" s="151"/>
      <c r="G34" s="152"/>
      <c r="H34" s="238" t="s">
        <v>57</v>
      </c>
      <c r="I34" s="213" t="s">
        <v>20</v>
      </c>
      <c r="J34" s="180" t="s">
        <v>30</v>
      </c>
      <c r="K34" s="214"/>
      <c r="L34" s="215" t="s">
        <v>20</v>
      </c>
      <c r="M34" s="180" t="s">
        <v>31</v>
      </c>
      <c r="N34" s="214"/>
      <c r="O34" s="216"/>
      <c r="P34" s="216"/>
      <c r="Q34" s="216"/>
      <c r="R34" s="216"/>
      <c r="S34" s="216"/>
      <c r="T34" s="216"/>
      <c r="U34" s="216"/>
      <c r="V34" s="216"/>
      <c r="W34" s="216"/>
      <c r="X34" s="216"/>
      <c r="Y34" s="216"/>
      <c r="Z34" s="216"/>
      <c r="AA34" s="216"/>
      <c r="AB34" s="216"/>
      <c r="AC34" s="216"/>
      <c r="AD34" s="216"/>
      <c r="AE34" s="216"/>
      <c r="AF34" s="217"/>
    </row>
    <row r="35" spans="1:32" s="1" customFormat="1" ht="18.75" customHeight="1" x14ac:dyDescent="0.15">
      <c r="A35" s="153"/>
      <c r="B35" s="154"/>
      <c r="C35" s="155"/>
      <c r="D35" s="194" t="s">
        <v>20</v>
      </c>
      <c r="E35" s="146" t="s">
        <v>38</v>
      </c>
      <c r="F35" s="157"/>
      <c r="G35" s="227"/>
      <c r="H35" s="690" t="s">
        <v>58</v>
      </c>
      <c r="I35" s="659" t="s">
        <v>20</v>
      </c>
      <c r="J35" s="661" t="s">
        <v>34</v>
      </c>
      <c r="K35" s="661"/>
      <c r="L35" s="661"/>
      <c r="M35" s="659" t="s">
        <v>20</v>
      </c>
      <c r="N35" s="661" t="s">
        <v>35</v>
      </c>
      <c r="O35" s="661"/>
      <c r="P35" s="661"/>
      <c r="Q35" s="223"/>
      <c r="R35" s="223"/>
      <c r="S35" s="223"/>
      <c r="T35" s="223"/>
      <c r="U35" s="223"/>
      <c r="V35" s="223"/>
      <c r="W35" s="223"/>
      <c r="X35" s="223"/>
      <c r="Y35" s="223"/>
      <c r="Z35" s="223"/>
      <c r="AA35" s="223"/>
      <c r="AB35" s="223"/>
      <c r="AC35" s="223"/>
      <c r="AD35" s="223"/>
      <c r="AE35" s="223"/>
      <c r="AF35" s="224"/>
    </row>
    <row r="36" spans="1:32" s="1" customFormat="1" ht="18.75" customHeight="1" x14ac:dyDescent="0.15">
      <c r="A36" s="194" t="s">
        <v>20</v>
      </c>
      <c r="B36" s="154">
        <v>13</v>
      </c>
      <c r="C36" s="155" t="s">
        <v>39</v>
      </c>
      <c r="D36" s="194" t="s">
        <v>20</v>
      </c>
      <c r="E36" s="146" t="s">
        <v>40</v>
      </c>
      <c r="F36" s="157"/>
      <c r="G36" s="227"/>
      <c r="H36" s="691"/>
      <c r="I36" s="660"/>
      <c r="J36" s="662"/>
      <c r="K36" s="662"/>
      <c r="L36" s="662"/>
      <c r="M36" s="660"/>
      <c r="N36" s="662"/>
      <c r="O36" s="662"/>
      <c r="P36" s="662"/>
      <c r="Q36" s="198"/>
      <c r="R36" s="198"/>
      <c r="S36" s="198"/>
      <c r="T36" s="198"/>
      <c r="U36" s="198"/>
      <c r="V36" s="198"/>
      <c r="W36" s="198"/>
      <c r="X36" s="198"/>
      <c r="Y36" s="198"/>
      <c r="Z36" s="198"/>
      <c r="AA36" s="198"/>
      <c r="AB36" s="198"/>
      <c r="AC36" s="198"/>
      <c r="AD36" s="198"/>
      <c r="AE36" s="198"/>
      <c r="AF36" s="199"/>
    </row>
    <row r="37" spans="1:32" s="1" customFormat="1" ht="18.75" customHeight="1" x14ac:dyDescent="0.15">
      <c r="A37" s="153"/>
      <c r="B37" s="154"/>
      <c r="C37" s="155"/>
      <c r="D37" s="194" t="s">
        <v>20</v>
      </c>
      <c r="E37" s="146" t="s">
        <v>59</v>
      </c>
      <c r="F37" s="157"/>
      <c r="G37" s="227"/>
      <c r="H37" s="690" t="s">
        <v>60</v>
      </c>
      <c r="I37" s="659" t="s">
        <v>20</v>
      </c>
      <c r="J37" s="661" t="s">
        <v>34</v>
      </c>
      <c r="K37" s="661"/>
      <c r="L37" s="661"/>
      <c r="M37" s="659" t="s">
        <v>20</v>
      </c>
      <c r="N37" s="661" t="s">
        <v>35</v>
      </c>
      <c r="O37" s="661"/>
      <c r="P37" s="661"/>
      <c r="Q37" s="223"/>
      <c r="R37" s="223"/>
      <c r="S37" s="223"/>
      <c r="T37" s="223"/>
      <c r="U37" s="223"/>
      <c r="V37" s="223"/>
      <c r="W37" s="223"/>
      <c r="X37" s="223"/>
      <c r="Y37" s="223"/>
      <c r="Z37" s="223"/>
      <c r="AA37" s="223"/>
      <c r="AB37" s="223"/>
      <c r="AC37" s="223"/>
      <c r="AD37" s="223"/>
      <c r="AE37" s="223"/>
      <c r="AF37" s="224"/>
    </row>
    <row r="38" spans="1:32" s="1" customFormat="1" ht="18.75" customHeight="1" x14ac:dyDescent="0.15">
      <c r="A38" s="168"/>
      <c r="B38" s="169"/>
      <c r="C38" s="170"/>
      <c r="D38" s="171"/>
      <c r="E38" s="172"/>
      <c r="F38" s="173"/>
      <c r="G38" s="226"/>
      <c r="H38" s="692"/>
      <c r="I38" s="693"/>
      <c r="J38" s="694"/>
      <c r="K38" s="694"/>
      <c r="L38" s="694"/>
      <c r="M38" s="693"/>
      <c r="N38" s="694"/>
      <c r="O38" s="694"/>
      <c r="P38" s="694"/>
      <c r="Q38" s="221"/>
      <c r="R38" s="221"/>
      <c r="S38" s="221"/>
      <c r="T38" s="221"/>
      <c r="U38" s="221"/>
      <c r="V38" s="221"/>
      <c r="W38" s="221"/>
      <c r="X38" s="221"/>
      <c r="Y38" s="221"/>
      <c r="Z38" s="221"/>
      <c r="AA38" s="221"/>
      <c r="AB38" s="221"/>
      <c r="AC38" s="221"/>
      <c r="AD38" s="221"/>
      <c r="AE38" s="221"/>
      <c r="AF38" s="222"/>
    </row>
    <row r="39" spans="1:32" ht="8.25" customHeight="1" x14ac:dyDescent="0.15">
      <c r="A39" s="239"/>
      <c r="B39" s="239"/>
      <c r="G39" s="144"/>
      <c r="H39" s="144"/>
      <c r="I39" s="144"/>
      <c r="J39" s="144"/>
      <c r="K39" s="144"/>
      <c r="L39" s="144"/>
      <c r="M39" s="144"/>
      <c r="N39" s="144"/>
      <c r="O39" s="144"/>
      <c r="P39" s="144"/>
      <c r="Q39" s="144"/>
      <c r="R39" s="144"/>
      <c r="S39" s="144"/>
      <c r="T39" s="144"/>
      <c r="U39" s="144"/>
      <c r="V39" s="144"/>
      <c r="W39" s="144"/>
      <c r="X39" s="144"/>
      <c r="Y39" s="144"/>
      <c r="Z39" s="144"/>
      <c r="AA39" s="144"/>
      <c r="AB39" s="144"/>
    </row>
    <row r="40" spans="1:32" ht="20.25" customHeight="1" x14ac:dyDescent="0.15">
      <c r="A40" s="239"/>
      <c r="B40" s="239"/>
      <c r="C40" s="144" t="s">
        <v>61</v>
      </c>
      <c r="D40" s="144"/>
      <c r="E40" s="240"/>
      <c r="F40" s="240"/>
      <c r="G40" s="240"/>
      <c r="H40" s="240"/>
      <c r="I40" s="240"/>
      <c r="J40" s="240"/>
      <c r="K40" s="240"/>
      <c r="L40" s="240"/>
      <c r="M40" s="240"/>
      <c r="N40" s="240"/>
      <c r="O40" s="240"/>
      <c r="P40" s="240"/>
      <c r="Q40" s="240"/>
      <c r="R40" s="240"/>
      <c r="S40" s="240"/>
      <c r="T40" s="240"/>
      <c r="U40" s="240"/>
      <c r="V40" s="240"/>
    </row>
  </sheetData>
  <mergeCells count="46">
    <mergeCell ref="H37:H38"/>
    <mergeCell ref="I37:I38"/>
    <mergeCell ref="J37:L38"/>
    <mergeCell ref="M37:M38"/>
    <mergeCell ref="N37:P38"/>
    <mergeCell ref="H35:H36"/>
    <mergeCell ref="I35:I36"/>
    <mergeCell ref="J35:L36"/>
    <mergeCell ref="M35:M36"/>
    <mergeCell ref="N35:P36"/>
    <mergeCell ref="AC10:AF25"/>
    <mergeCell ref="H12:H13"/>
    <mergeCell ref="I12:I13"/>
    <mergeCell ref="J12:L13"/>
    <mergeCell ref="A32:C33"/>
    <mergeCell ref="H32:H33"/>
    <mergeCell ref="A27:AF27"/>
    <mergeCell ref="S29:V29"/>
    <mergeCell ref="A31:C31"/>
    <mergeCell ref="D31:E31"/>
    <mergeCell ref="F31:G31"/>
    <mergeCell ref="H31:AF31"/>
    <mergeCell ref="W29:AF29"/>
    <mergeCell ref="H23:H25"/>
    <mergeCell ref="M12:M13"/>
    <mergeCell ref="N12:P13"/>
    <mergeCell ref="AC8:AF9"/>
    <mergeCell ref="A3:AF3"/>
    <mergeCell ref="S5:V5"/>
    <mergeCell ref="A7:C7"/>
    <mergeCell ref="D7:E7"/>
    <mergeCell ref="F7:G7"/>
    <mergeCell ref="H7:X7"/>
    <mergeCell ref="Y7:AB7"/>
    <mergeCell ref="AC7:AF7"/>
    <mergeCell ref="A8:C9"/>
    <mergeCell ref="D8:E9"/>
    <mergeCell ref="F8:G9"/>
    <mergeCell ref="H8:H9"/>
    <mergeCell ref="Y8:AB9"/>
    <mergeCell ref="W5:AF5"/>
    <mergeCell ref="H14:H15"/>
    <mergeCell ref="I14:I15"/>
    <mergeCell ref="J14:L15"/>
    <mergeCell ref="M14:M15"/>
    <mergeCell ref="N14:P15"/>
  </mergeCells>
  <phoneticPr fontId="3"/>
  <dataValidations count="1">
    <dataValidation type="list" allowBlank="1" showInputMessage="1" showErrorMessage="1" sqref="M8:M9 Q8:Q9 U8:U9 I8:I9 M17 L18:L22 M12:M15 L24 D16:D18 O21 L16">
      <formula1>"□,■"</formula1>
    </dataValidation>
  </dataValidations>
  <pageMargins left="0.7" right="0.7" top="0.75" bottom="0.75" header="0.3" footer="0.3"/>
  <pageSetup paperSize="9" scale="50" fitToHeight="0"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BF56"/>
  <sheetViews>
    <sheetView showGridLines="0" view="pageBreakPreview" topLeftCell="B1" zoomScale="55" zoomScaleNormal="55" zoomScaleSheetLayoutView="55" zoomScalePageLayoutView="40" workbookViewId="0">
      <selection activeCell="E16" sqref="E16:F16"/>
    </sheetView>
  </sheetViews>
  <sheetFormatPr defaultColWidth="5" defaultRowHeight="20.25" customHeight="1" x14ac:dyDescent="0.15"/>
  <cols>
    <col min="1" max="1" width="1.5" style="301" customWidth="1"/>
    <col min="2" max="56" width="6.25" style="301" customWidth="1"/>
    <col min="57" max="16384" width="5" style="301"/>
  </cols>
  <sheetData>
    <row r="1" spans="2:57" s="347" customFormat="1" ht="20.25" customHeight="1" x14ac:dyDescent="0.15">
      <c r="C1" s="370" t="s">
        <v>495</v>
      </c>
      <c r="D1" s="370"/>
      <c r="G1" s="369" t="s">
        <v>496</v>
      </c>
      <c r="J1" s="370"/>
      <c r="K1" s="370"/>
      <c r="L1" s="370"/>
      <c r="M1" s="370"/>
      <c r="AK1" s="346" t="s">
        <v>497</v>
      </c>
      <c r="AL1" s="346" t="s">
        <v>498</v>
      </c>
      <c r="AM1" s="1213" t="s">
        <v>499</v>
      </c>
      <c r="AN1" s="1213"/>
      <c r="AO1" s="1213"/>
      <c r="AP1" s="1213"/>
      <c r="AQ1" s="1213"/>
      <c r="AR1" s="1213"/>
      <c r="AS1" s="1213"/>
      <c r="AT1" s="1213"/>
      <c r="AU1" s="1213"/>
      <c r="AV1" s="1213"/>
      <c r="AW1" s="1213"/>
      <c r="AX1" s="1213"/>
      <c r="AY1" s="1213"/>
      <c r="AZ1" s="1213"/>
      <c r="BA1" s="1213"/>
      <c r="BB1" s="363" t="s">
        <v>500</v>
      </c>
    </row>
    <row r="2" spans="2:57" s="345" customFormat="1" ht="20.25" customHeight="1" x14ac:dyDescent="0.15">
      <c r="D2" s="369"/>
      <c r="H2" s="369"/>
      <c r="I2" s="346"/>
      <c r="J2" s="346"/>
      <c r="K2" s="346"/>
      <c r="L2" s="346"/>
      <c r="M2" s="346"/>
      <c r="T2" s="346" t="s">
        <v>501</v>
      </c>
      <c r="U2" s="1211">
        <v>6</v>
      </c>
      <c r="V2" s="1211"/>
      <c r="W2" s="346" t="s">
        <v>498</v>
      </c>
      <c r="X2" s="1214">
        <f>IF(U2=0,"",YEAR(DATE(2018+U2,1,1)))</f>
        <v>2024</v>
      </c>
      <c r="Y2" s="1214"/>
      <c r="Z2" s="345" t="s">
        <v>502</v>
      </c>
      <c r="AA2" s="345" t="s">
        <v>503</v>
      </c>
      <c r="AB2" s="1211">
        <v>4</v>
      </c>
      <c r="AC2" s="1211"/>
      <c r="AD2" s="345" t="s">
        <v>504</v>
      </c>
      <c r="AJ2" s="363"/>
      <c r="AK2" s="346" t="s">
        <v>505</v>
      </c>
      <c r="AL2" s="346" t="s">
        <v>498</v>
      </c>
      <c r="AM2" s="1211"/>
      <c r="AN2" s="1211"/>
      <c r="AO2" s="1211"/>
      <c r="AP2" s="1211"/>
      <c r="AQ2" s="1211"/>
      <c r="AR2" s="1211"/>
      <c r="AS2" s="1211"/>
      <c r="AT2" s="1211"/>
      <c r="AU2" s="1211"/>
      <c r="AV2" s="1211"/>
      <c r="AW2" s="1211"/>
      <c r="AX2" s="1211"/>
      <c r="AY2" s="1211"/>
      <c r="AZ2" s="1211"/>
      <c r="BA2" s="1211"/>
      <c r="BB2" s="363" t="s">
        <v>500</v>
      </c>
      <c r="BC2" s="346"/>
      <c r="BD2" s="346"/>
      <c r="BE2" s="346"/>
    </row>
    <row r="3" spans="2:57" s="345" customFormat="1" ht="20.25" customHeight="1" x14ac:dyDescent="0.15">
      <c r="D3" s="369"/>
      <c r="H3" s="369"/>
      <c r="I3" s="346"/>
      <c r="J3" s="346"/>
      <c r="K3" s="346"/>
      <c r="L3" s="346"/>
      <c r="M3" s="346"/>
      <c r="T3" s="368"/>
      <c r="U3" s="350"/>
      <c r="V3" s="350"/>
      <c r="W3" s="367"/>
      <c r="X3" s="350"/>
      <c r="Y3" s="350"/>
      <c r="Z3" s="351"/>
      <c r="AA3" s="351"/>
      <c r="AB3" s="350"/>
      <c r="AC3" s="350"/>
      <c r="AD3" s="364"/>
      <c r="AJ3" s="363"/>
      <c r="AK3" s="346"/>
      <c r="AL3" s="346"/>
      <c r="AM3" s="362"/>
      <c r="AN3" s="362"/>
      <c r="AO3" s="362"/>
      <c r="AP3" s="362"/>
      <c r="AQ3" s="362"/>
      <c r="AR3" s="362"/>
      <c r="AS3" s="362"/>
      <c r="AT3" s="362"/>
      <c r="AU3" s="362"/>
      <c r="AV3" s="362"/>
      <c r="AW3" s="362"/>
      <c r="AX3" s="362"/>
      <c r="AY3" s="361" t="s">
        <v>506</v>
      </c>
      <c r="AZ3" s="1212" t="s">
        <v>507</v>
      </c>
      <c r="BA3" s="1212"/>
      <c r="BB3" s="1212"/>
      <c r="BC3" s="1212"/>
      <c r="BD3" s="346"/>
      <c r="BE3" s="346"/>
    </row>
    <row r="4" spans="2:57" s="345" customFormat="1" ht="20.25" customHeight="1" x14ac:dyDescent="0.15">
      <c r="B4" s="357"/>
      <c r="C4" s="357"/>
      <c r="D4" s="357"/>
      <c r="E4" s="357"/>
      <c r="F4" s="357"/>
      <c r="G4" s="357"/>
      <c r="H4" s="357"/>
      <c r="I4" s="357"/>
      <c r="J4" s="366"/>
      <c r="K4" s="360"/>
      <c r="L4" s="360"/>
      <c r="M4" s="360"/>
      <c r="N4" s="360"/>
      <c r="O4" s="360"/>
      <c r="P4" s="365"/>
      <c r="Q4" s="360"/>
      <c r="R4" s="360"/>
      <c r="Z4" s="351"/>
      <c r="AA4" s="351"/>
      <c r="AB4" s="350"/>
      <c r="AC4" s="350"/>
      <c r="AD4" s="364"/>
      <c r="AJ4" s="363"/>
      <c r="AK4" s="346"/>
      <c r="AL4" s="346"/>
      <c r="AM4" s="362"/>
      <c r="AN4" s="362"/>
      <c r="AO4" s="362"/>
      <c r="AP4" s="362"/>
      <c r="AQ4" s="362"/>
      <c r="AR4" s="362"/>
      <c r="AS4" s="362"/>
      <c r="AT4" s="362"/>
      <c r="AU4" s="362"/>
      <c r="AV4" s="362"/>
      <c r="AW4" s="362"/>
      <c r="AX4" s="362"/>
      <c r="AY4" s="361" t="s">
        <v>508</v>
      </c>
      <c r="AZ4" s="1212" t="s">
        <v>509</v>
      </c>
      <c r="BA4" s="1212"/>
      <c r="BB4" s="1212"/>
      <c r="BC4" s="1212"/>
      <c r="BD4" s="346"/>
      <c r="BE4" s="346"/>
    </row>
    <row r="5" spans="2:57" s="345" customFormat="1" ht="20.25" customHeight="1" x14ac:dyDescent="0.15">
      <c r="B5" s="355"/>
      <c r="C5" s="355"/>
      <c r="D5" s="355"/>
      <c r="E5" s="355"/>
      <c r="F5" s="355"/>
      <c r="G5" s="355"/>
      <c r="H5" s="355"/>
      <c r="I5" s="355"/>
      <c r="J5" s="360"/>
      <c r="K5" s="359"/>
      <c r="L5" s="358"/>
      <c r="M5" s="358"/>
      <c r="N5" s="358"/>
      <c r="O5" s="358"/>
      <c r="P5" s="355"/>
      <c r="Q5" s="357"/>
      <c r="R5" s="357"/>
      <c r="S5" s="347"/>
      <c r="Z5" s="351"/>
      <c r="AA5" s="351"/>
      <c r="AB5" s="350"/>
      <c r="AC5" s="350"/>
      <c r="AD5" s="347"/>
      <c r="AE5" s="347"/>
      <c r="AF5" s="347"/>
      <c r="AG5" s="347"/>
      <c r="AJ5" s="347" t="s">
        <v>510</v>
      </c>
      <c r="AK5" s="347"/>
      <c r="AL5" s="347"/>
      <c r="AM5" s="347"/>
      <c r="AN5" s="347"/>
      <c r="AO5" s="347"/>
      <c r="AP5" s="347"/>
      <c r="AQ5" s="347"/>
      <c r="AR5" s="357"/>
      <c r="AS5" s="357"/>
      <c r="AT5" s="305"/>
      <c r="AU5" s="347"/>
      <c r="AV5" s="1205">
        <v>40</v>
      </c>
      <c r="AW5" s="1206"/>
      <c r="AX5" s="305" t="s">
        <v>511</v>
      </c>
      <c r="AY5" s="347"/>
      <c r="AZ5" s="1205">
        <v>160</v>
      </c>
      <c r="BA5" s="1206"/>
      <c r="BB5" s="305" t="s">
        <v>512</v>
      </c>
      <c r="BC5" s="347"/>
      <c r="BE5" s="346"/>
    </row>
    <row r="6" spans="2:57" s="345" customFormat="1" ht="20.25" customHeight="1" x14ac:dyDescent="0.15">
      <c r="B6" s="355"/>
      <c r="C6" s="355"/>
      <c r="D6" s="355"/>
      <c r="E6" s="355"/>
      <c r="F6" s="355"/>
      <c r="G6" s="355"/>
      <c r="H6" s="355"/>
      <c r="I6" s="355"/>
      <c r="J6" s="355"/>
      <c r="K6" s="356"/>
      <c r="L6" s="356"/>
      <c r="M6" s="356"/>
      <c r="N6" s="355"/>
      <c r="O6" s="354"/>
      <c r="P6" s="353"/>
      <c r="Q6" s="353"/>
      <c r="R6" s="352"/>
      <c r="S6" s="348"/>
      <c r="Z6" s="351"/>
      <c r="AA6" s="351"/>
      <c r="AB6" s="350"/>
      <c r="AC6" s="350"/>
      <c r="AD6" s="305"/>
      <c r="AE6" s="347"/>
      <c r="AF6" s="347"/>
      <c r="AG6" s="347"/>
      <c r="AL6" s="347"/>
      <c r="AM6" s="347"/>
      <c r="AN6" s="308"/>
      <c r="AO6" s="349"/>
      <c r="AP6" s="349"/>
      <c r="AQ6" s="348"/>
      <c r="AR6" s="348"/>
      <c r="AS6" s="348"/>
      <c r="AT6" s="348"/>
      <c r="AU6" s="348"/>
      <c r="AV6" s="348"/>
      <c r="AW6" s="347" t="s">
        <v>513</v>
      </c>
      <c r="AX6" s="347"/>
      <c r="AY6" s="347"/>
      <c r="AZ6" s="1209">
        <f>DAY(EOMONTH(DATE(X2,AB2,1),0))</f>
        <v>30</v>
      </c>
      <c r="BA6" s="1210"/>
      <c r="BB6" s="305" t="s">
        <v>514</v>
      </c>
      <c r="BE6" s="346"/>
    </row>
    <row r="7" spans="2:57" ht="20.25" customHeight="1" thickBot="1" x14ac:dyDescent="0.2">
      <c r="C7" s="304"/>
      <c r="D7" s="304"/>
      <c r="S7" s="304"/>
      <c r="AJ7" s="304"/>
      <c r="BC7" s="344"/>
      <c r="BD7" s="344"/>
      <c r="BE7" s="344"/>
    </row>
    <row r="8" spans="2:57" ht="20.25" customHeight="1" thickBot="1" x14ac:dyDescent="0.2">
      <c r="B8" s="1184" t="s">
        <v>515</v>
      </c>
      <c r="C8" s="1172" t="s">
        <v>516</v>
      </c>
      <c r="D8" s="1173"/>
      <c r="E8" s="1171" t="s">
        <v>517</v>
      </c>
      <c r="F8" s="1173"/>
      <c r="G8" s="1171" t="s">
        <v>518</v>
      </c>
      <c r="H8" s="1172"/>
      <c r="I8" s="1172"/>
      <c r="J8" s="1172"/>
      <c r="K8" s="1173"/>
      <c r="L8" s="1171" t="s">
        <v>519</v>
      </c>
      <c r="M8" s="1172"/>
      <c r="N8" s="1172"/>
      <c r="O8" s="1187"/>
      <c r="P8" s="1207" t="s">
        <v>520</v>
      </c>
      <c r="Q8" s="1208"/>
      <c r="R8" s="1208"/>
      <c r="S8" s="1208"/>
      <c r="T8" s="1208"/>
      <c r="U8" s="1208"/>
      <c r="V8" s="1208"/>
      <c r="W8" s="1208"/>
      <c r="X8" s="1208"/>
      <c r="Y8" s="1208"/>
      <c r="Z8" s="1208"/>
      <c r="AA8" s="1208"/>
      <c r="AB8" s="1208"/>
      <c r="AC8" s="1208"/>
      <c r="AD8" s="1208"/>
      <c r="AE8" s="1208"/>
      <c r="AF8" s="1208"/>
      <c r="AG8" s="1208"/>
      <c r="AH8" s="1208"/>
      <c r="AI8" s="1208"/>
      <c r="AJ8" s="1208"/>
      <c r="AK8" s="1208"/>
      <c r="AL8" s="1208"/>
      <c r="AM8" s="1208"/>
      <c r="AN8" s="1208"/>
      <c r="AO8" s="1208"/>
      <c r="AP8" s="1208"/>
      <c r="AQ8" s="1208"/>
      <c r="AR8" s="1208"/>
      <c r="AS8" s="1208"/>
      <c r="AT8" s="1208"/>
      <c r="AU8" s="1217" t="str">
        <f>IF(AZ3="４週","(9)1～4週目の勤務時間数合計","(9)1か月の勤務時間数合計")</f>
        <v>(9)1～4週目の勤務時間数合計</v>
      </c>
      <c r="AV8" s="1218"/>
      <c r="AW8" s="1217" t="s">
        <v>521</v>
      </c>
      <c r="AX8" s="1218"/>
      <c r="AY8" s="1215" t="s">
        <v>522</v>
      </c>
      <c r="AZ8" s="1215"/>
      <c r="BA8" s="1215"/>
      <c r="BB8" s="1215"/>
      <c r="BC8" s="1215"/>
      <c r="BD8" s="1215"/>
    </row>
    <row r="9" spans="2:57" ht="20.25" customHeight="1" thickBot="1" x14ac:dyDescent="0.2">
      <c r="B9" s="1185"/>
      <c r="C9" s="1175"/>
      <c r="D9" s="1176"/>
      <c r="E9" s="1174"/>
      <c r="F9" s="1176"/>
      <c r="G9" s="1174"/>
      <c r="H9" s="1175"/>
      <c r="I9" s="1175"/>
      <c r="J9" s="1175"/>
      <c r="K9" s="1176"/>
      <c r="L9" s="1174"/>
      <c r="M9" s="1175"/>
      <c r="N9" s="1175"/>
      <c r="O9" s="1188"/>
      <c r="P9" s="1190" t="s">
        <v>523</v>
      </c>
      <c r="Q9" s="1191"/>
      <c r="R9" s="1191"/>
      <c r="S9" s="1191"/>
      <c r="T9" s="1191"/>
      <c r="U9" s="1191"/>
      <c r="V9" s="1192"/>
      <c r="W9" s="1190" t="s">
        <v>524</v>
      </c>
      <c r="X9" s="1191"/>
      <c r="Y9" s="1191"/>
      <c r="Z9" s="1191"/>
      <c r="AA9" s="1191"/>
      <c r="AB9" s="1191"/>
      <c r="AC9" s="1192"/>
      <c r="AD9" s="1190" t="s">
        <v>525</v>
      </c>
      <c r="AE9" s="1191"/>
      <c r="AF9" s="1191"/>
      <c r="AG9" s="1191"/>
      <c r="AH9" s="1191"/>
      <c r="AI9" s="1191"/>
      <c r="AJ9" s="1192"/>
      <c r="AK9" s="1190" t="s">
        <v>526</v>
      </c>
      <c r="AL9" s="1191"/>
      <c r="AM9" s="1191"/>
      <c r="AN9" s="1191"/>
      <c r="AO9" s="1191"/>
      <c r="AP9" s="1191"/>
      <c r="AQ9" s="1192"/>
      <c r="AR9" s="1190" t="s">
        <v>527</v>
      </c>
      <c r="AS9" s="1191"/>
      <c r="AT9" s="1192"/>
      <c r="AU9" s="1219"/>
      <c r="AV9" s="1220"/>
      <c r="AW9" s="1219"/>
      <c r="AX9" s="1220"/>
      <c r="AY9" s="1215"/>
      <c r="AZ9" s="1215"/>
      <c r="BA9" s="1215"/>
      <c r="BB9" s="1215"/>
      <c r="BC9" s="1215"/>
      <c r="BD9" s="1215"/>
    </row>
    <row r="10" spans="2:57" ht="20.25" customHeight="1" thickBot="1" x14ac:dyDescent="0.2">
      <c r="B10" s="1185"/>
      <c r="C10" s="1175"/>
      <c r="D10" s="1176"/>
      <c r="E10" s="1174"/>
      <c r="F10" s="1176"/>
      <c r="G10" s="1174"/>
      <c r="H10" s="1175"/>
      <c r="I10" s="1175"/>
      <c r="J10" s="1175"/>
      <c r="K10" s="1176"/>
      <c r="L10" s="1174"/>
      <c r="M10" s="1175"/>
      <c r="N10" s="1175"/>
      <c r="O10" s="1188"/>
      <c r="P10" s="342">
        <f>DAY(DATE($X$2,$AB$2,1))</f>
        <v>1</v>
      </c>
      <c r="Q10" s="341">
        <f>DAY(DATE($X$2,$AB$2,2))</f>
        <v>2</v>
      </c>
      <c r="R10" s="341">
        <f>DAY(DATE($X$2,$AB$2,3))</f>
        <v>3</v>
      </c>
      <c r="S10" s="341">
        <f>DAY(DATE($X$2,$AB$2,4))</f>
        <v>4</v>
      </c>
      <c r="T10" s="341">
        <f>DAY(DATE($X$2,$AB$2,5))</f>
        <v>5</v>
      </c>
      <c r="U10" s="341">
        <f>DAY(DATE($X$2,$AB$2,6))</f>
        <v>6</v>
      </c>
      <c r="V10" s="343">
        <f>DAY(DATE($X$2,$AB$2,7))</f>
        <v>7</v>
      </c>
      <c r="W10" s="342">
        <f>DAY(DATE($X$2,$AB$2,8))</f>
        <v>8</v>
      </c>
      <c r="X10" s="341">
        <f>DAY(DATE($X$2,$AB$2,9))</f>
        <v>9</v>
      </c>
      <c r="Y10" s="341">
        <f>DAY(DATE($X$2,$AB$2,10))</f>
        <v>10</v>
      </c>
      <c r="Z10" s="341">
        <f>DAY(DATE($X$2,$AB$2,11))</f>
        <v>11</v>
      </c>
      <c r="AA10" s="341">
        <f>DAY(DATE($X$2,$AB$2,12))</f>
        <v>12</v>
      </c>
      <c r="AB10" s="341">
        <f>DAY(DATE($X$2,$AB$2,13))</f>
        <v>13</v>
      </c>
      <c r="AC10" s="343">
        <f>DAY(DATE($X$2,$AB$2,14))</f>
        <v>14</v>
      </c>
      <c r="AD10" s="342">
        <f>DAY(DATE($X$2,$AB$2,15))</f>
        <v>15</v>
      </c>
      <c r="AE10" s="341">
        <f>DAY(DATE($X$2,$AB$2,16))</f>
        <v>16</v>
      </c>
      <c r="AF10" s="341">
        <f>DAY(DATE($X$2,$AB$2,17))</f>
        <v>17</v>
      </c>
      <c r="AG10" s="341">
        <f>DAY(DATE($X$2,$AB$2,18))</f>
        <v>18</v>
      </c>
      <c r="AH10" s="341">
        <f>DAY(DATE($X$2,$AB$2,19))</f>
        <v>19</v>
      </c>
      <c r="AI10" s="341">
        <f>DAY(DATE($X$2,$AB$2,20))</f>
        <v>20</v>
      </c>
      <c r="AJ10" s="343">
        <f>DAY(DATE($X$2,$AB$2,21))</f>
        <v>21</v>
      </c>
      <c r="AK10" s="342">
        <f>DAY(DATE($X$2,$AB$2,22))</f>
        <v>22</v>
      </c>
      <c r="AL10" s="341">
        <f>DAY(DATE($X$2,$AB$2,23))</f>
        <v>23</v>
      </c>
      <c r="AM10" s="341">
        <f>DAY(DATE($X$2,$AB$2,24))</f>
        <v>24</v>
      </c>
      <c r="AN10" s="341">
        <f>DAY(DATE($X$2,$AB$2,25))</f>
        <v>25</v>
      </c>
      <c r="AO10" s="341">
        <f>DAY(DATE($X$2,$AB$2,26))</f>
        <v>26</v>
      </c>
      <c r="AP10" s="341">
        <f>DAY(DATE($X$2,$AB$2,27))</f>
        <v>27</v>
      </c>
      <c r="AQ10" s="343">
        <f>DAY(DATE($X$2,$AB$2,28))</f>
        <v>28</v>
      </c>
      <c r="AR10" s="342" t="str">
        <f>IF(AZ3="暦月",IF(DAY(DATE($X$2,$AB$2,29))=29,29,""),"")</f>
        <v/>
      </c>
      <c r="AS10" s="341" t="str">
        <f>IF(AZ3="暦月",IF(DAY(DATE($X$2,$AB$2,30))=30,30,""),"")</f>
        <v/>
      </c>
      <c r="AT10" s="340" t="str">
        <f>IF(AZ3="暦月",IF(DAY(DATE($X$2,$AB$2,31))=31,31,""),"")</f>
        <v/>
      </c>
      <c r="AU10" s="1219"/>
      <c r="AV10" s="1220"/>
      <c r="AW10" s="1219"/>
      <c r="AX10" s="1220"/>
      <c r="AY10" s="1215"/>
      <c r="AZ10" s="1215"/>
      <c r="BA10" s="1215"/>
      <c r="BB10" s="1215"/>
      <c r="BC10" s="1215"/>
      <c r="BD10" s="1215"/>
    </row>
    <row r="11" spans="2:57" ht="20.25" hidden="1" customHeight="1" thickBot="1" x14ac:dyDescent="0.2">
      <c r="B11" s="1185"/>
      <c r="C11" s="1175"/>
      <c r="D11" s="1176"/>
      <c r="E11" s="1174"/>
      <c r="F11" s="1176"/>
      <c r="G11" s="1174"/>
      <c r="H11" s="1175"/>
      <c r="I11" s="1175"/>
      <c r="J11" s="1175"/>
      <c r="K11" s="1176"/>
      <c r="L11" s="1174"/>
      <c r="M11" s="1175"/>
      <c r="N11" s="1175"/>
      <c r="O11" s="1188"/>
      <c r="P11" s="342">
        <f>WEEKDAY(DATE($X$2,$AB$2,1))</f>
        <v>2</v>
      </c>
      <c r="Q11" s="341">
        <f>WEEKDAY(DATE($X$2,$AB$2,2))</f>
        <v>3</v>
      </c>
      <c r="R11" s="341">
        <f>WEEKDAY(DATE($X$2,$AB$2,3))</f>
        <v>4</v>
      </c>
      <c r="S11" s="341">
        <f>WEEKDAY(DATE($X$2,$AB$2,4))</f>
        <v>5</v>
      </c>
      <c r="T11" s="341">
        <f>WEEKDAY(DATE($X$2,$AB$2,5))</f>
        <v>6</v>
      </c>
      <c r="U11" s="341">
        <f>WEEKDAY(DATE($X$2,$AB$2,6))</f>
        <v>7</v>
      </c>
      <c r="V11" s="343">
        <f>WEEKDAY(DATE($X$2,$AB$2,7))</f>
        <v>1</v>
      </c>
      <c r="W11" s="342">
        <f>WEEKDAY(DATE($X$2,$AB$2,8))</f>
        <v>2</v>
      </c>
      <c r="X11" s="341">
        <f>WEEKDAY(DATE($X$2,$AB$2,9))</f>
        <v>3</v>
      </c>
      <c r="Y11" s="341">
        <f>WEEKDAY(DATE($X$2,$AB$2,10))</f>
        <v>4</v>
      </c>
      <c r="Z11" s="341">
        <f>WEEKDAY(DATE($X$2,$AB$2,11))</f>
        <v>5</v>
      </c>
      <c r="AA11" s="341">
        <f>WEEKDAY(DATE($X$2,$AB$2,12))</f>
        <v>6</v>
      </c>
      <c r="AB11" s="341">
        <f>WEEKDAY(DATE($X$2,$AB$2,13))</f>
        <v>7</v>
      </c>
      <c r="AC11" s="343">
        <f>WEEKDAY(DATE($X$2,$AB$2,14))</f>
        <v>1</v>
      </c>
      <c r="AD11" s="342">
        <f>WEEKDAY(DATE($X$2,$AB$2,15))</f>
        <v>2</v>
      </c>
      <c r="AE11" s="341">
        <f>WEEKDAY(DATE($X$2,$AB$2,16))</f>
        <v>3</v>
      </c>
      <c r="AF11" s="341">
        <f>WEEKDAY(DATE($X$2,$AB$2,17))</f>
        <v>4</v>
      </c>
      <c r="AG11" s="341">
        <f>WEEKDAY(DATE($X$2,$AB$2,18))</f>
        <v>5</v>
      </c>
      <c r="AH11" s="341">
        <f>WEEKDAY(DATE($X$2,$AB$2,19))</f>
        <v>6</v>
      </c>
      <c r="AI11" s="341">
        <f>WEEKDAY(DATE($X$2,$AB$2,20))</f>
        <v>7</v>
      </c>
      <c r="AJ11" s="343">
        <f>WEEKDAY(DATE($X$2,$AB$2,21))</f>
        <v>1</v>
      </c>
      <c r="AK11" s="342">
        <f>WEEKDAY(DATE($X$2,$AB$2,22))</f>
        <v>2</v>
      </c>
      <c r="AL11" s="341">
        <f>WEEKDAY(DATE($X$2,$AB$2,23))</f>
        <v>3</v>
      </c>
      <c r="AM11" s="341">
        <f>WEEKDAY(DATE($X$2,$AB$2,24))</f>
        <v>4</v>
      </c>
      <c r="AN11" s="341">
        <f>WEEKDAY(DATE($X$2,$AB$2,25))</f>
        <v>5</v>
      </c>
      <c r="AO11" s="341">
        <f>WEEKDAY(DATE($X$2,$AB$2,26))</f>
        <v>6</v>
      </c>
      <c r="AP11" s="341">
        <f>WEEKDAY(DATE($X$2,$AB$2,27))</f>
        <v>7</v>
      </c>
      <c r="AQ11" s="343">
        <f>WEEKDAY(DATE($X$2,$AB$2,28))</f>
        <v>1</v>
      </c>
      <c r="AR11" s="342">
        <f>IF(AR10=29,WEEKDAY(DATE($X$2,$AB$2,29)),0)</f>
        <v>0</v>
      </c>
      <c r="AS11" s="341">
        <f>IF(AS10=30,WEEKDAY(DATE($X$2,$AB$2,30)),0)</f>
        <v>0</v>
      </c>
      <c r="AT11" s="340">
        <f>IF(AT10=31,WEEKDAY(DATE($X$2,$AB$2,31)),0)</f>
        <v>0</v>
      </c>
      <c r="AU11" s="1221"/>
      <c r="AV11" s="1222"/>
      <c r="AW11" s="1221"/>
      <c r="AX11" s="1222"/>
      <c r="AY11" s="1216"/>
      <c r="AZ11" s="1216"/>
      <c r="BA11" s="1216"/>
      <c r="BB11" s="1216"/>
      <c r="BC11" s="1216"/>
      <c r="BD11" s="1216"/>
    </row>
    <row r="12" spans="2:57" ht="20.25" customHeight="1" thickBot="1" x14ac:dyDescent="0.2">
      <c r="B12" s="1186"/>
      <c r="C12" s="1178"/>
      <c r="D12" s="1179"/>
      <c r="E12" s="1177"/>
      <c r="F12" s="1179"/>
      <c r="G12" s="1177"/>
      <c r="H12" s="1178"/>
      <c r="I12" s="1178"/>
      <c r="J12" s="1178"/>
      <c r="K12" s="1179"/>
      <c r="L12" s="1177"/>
      <c r="M12" s="1178"/>
      <c r="N12" s="1178"/>
      <c r="O12" s="1189"/>
      <c r="P12" s="339" t="str">
        <f t="shared" ref="P12:AQ12" si="0">IF(P11=1,"日",IF(P11=2,"月",IF(P11=3,"火",IF(P11=4,"水",IF(P11=5,"木",IF(P11=6,"金","土"))))))</f>
        <v>月</v>
      </c>
      <c r="Q12" s="337" t="str">
        <f t="shared" si="0"/>
        <v>火</v>
      </c>
      <c r="R12" s="337" t="str">
        <f t="shared" si="0"/>
        <v>水</v>
      </c>
      <c r="S12" s="337" t="str">
        <f t="shared" si="0"/>
        <v>木</v>
      </c>
      <c r="T12" s="337" t="str">
        <f t="shared" si="0"/>
        <v>金</v>
      </c>
      <c r="U12" s="337" t="str">
        <f t="shared" si="0"/>
        <v>土</v>
      </c>
      <c r="V12" s="338" t="str">
        <f t="shared" si="0"/>
        <v>日</v>
      </c>
      <c r="W12" s="339" t="str">
        <f t="shared" si="0"/>
        <v>月</v>
      </c>
      <c r="X12" s="337" t="str">
        <f t="shared" si="0"/>
        <v>火</v>
      </c>
      <c r="Y12" s="337" t="str">
        <f t="shared" si="0"/>
        <v>水</v>
      </c>
      <c r="Z12" s="337" t="str">
        <f t="shared" si="0"/>
        <v>木</v>
      </c>
      <c r="AA12" s="337" t="str">
        <f t="shared" si="0"/>
        <v>金</v>
      </c>
      <c r="AB12" s="337" t="str">
        <f t="shared" si="0"/>
        <v>土</v>
      </c>
      <c r="AC12" s="338" t="str">
        <f t="shared" si="0"/>
        <v>日</v>
      </c>
      <c r="AD12" s="339" t="str">
        <f t="shared" si="0"/>
        <v>月</v>
      </c>
      <c r="AE12" s="337" t="str">
        <f t="shared" si="0"/>
        <v>火</v>
      </c>
      <c r="AF12" s="337" t="str">
        <f t="shared" si="0"/>
        <v>水</v>
      </c>
      <c r="AG12" s="337" t="str">
        <f t="shared" si="0"/>
        <v>木</v>
      </c>
      <c r="AH12" s="337" t="str">
        <f t="shared" si="0"/>
        <v>金</v>
      </c>
      <c r="AI12" s="337" t="str">
        <f t="shared" si="0"/>
        <v>土</v>
      </c>
      <c r="AJ12" s="338" t="str">
        <f t="shared" si="0"/>
        <v>日</v>
      </c>
      <c r="AK12" s="339" t="str">
        <f t="shared" si="0"/>
        <v>月</v>
      </c>
      <c r="AL12" s="337" t="str">
        <f t="shared" si="0"/>
        <v>火</v>
      </c>
      <c r="AM12" s="337" t="str">
        <f t="shared" si="0"/>
        <v>水</v>
      </c>
      <c r="AN12" s="337" t="str">
        <f t="shared" si="0"/>
        <v>木</v>
      </c>
      <c r="AO12" s="337" t="str">
        <f t="shared" si="0"/>
        <v>金</v>
      </c>
      <c r="AP12" s="337" t="str">
        <f t="shared" si="0"/>
        <v>土</v>
      </c>
      <c r="AQ12" s="338" t="str">
        <f t="shared" si="0"/>
        <v>日</v>
      </c>
      <c r="AR12" s="337" t="str">
        <f>IF(AR11=1,"日",IF(AR11=2,"月",IF(AR11=3,"火",IF(AR11=4,"水",IF(AR11=5,"木",IF(AR11=6,"金",IF(AR11=0,"","土")))))))</f>
        <v/>
      </c>
      <c r="AS12" s="337" t="str">
        <f>IF(AS11=1,"日",IF(AS11=2,"月",IF(AS11=3,"火",IF(AS11=4,"水",IF(AS11=5,"木",IF(AS11=6,"金",IF(AS11=0,"","土")))))))</f>
        <v/>
      </c>
      <c r="AT12" s="336" t="str">
        <f>IF(AT11=1,"日",IF(AT11=2,"月",IF(AT11=3,"火",IF(AT11=4,"水",IF(AT11=5,"木",IF(AT11=6,"金",IF(AT11=0,"","土")))))))</f>
        <v/>
      </c>
      <c r="AU12" s="1223"/>
      <c r="AV12" s="1224"/>
      <c r="AW12" s="1223"/>
      <c r="AX12" s="1224"/>
      <c r="AY12" s="1216"/>
      <c r="AZ12" s="1216"/>
      <c r="BA12" s="1216"/>
      <c r="BB12" s="1216"/>
      <c r="BC12" s="1216"/>
      <c r="BD12" s="1216"/>
    </row>
    <row r="13" spans="2:57" ht="39.950000000000003" customHeight="1" x14ac:dyDescent="0.15">
      <c r="B13" s="335">
        <v>1</v>
      </c>
      <c r="C13" s="1161"/>
      <c r="D13" s="1162"/>
      <c r="E13" s="1163"/>
      <c r="F13" s="1164"/>
      <c r="G13" s="1165"/>
      <c r="H13" s="1166"/>
      <c r="I13" s="1166"/>
      <c r="J13" s="1166"/>
      <c r="K13" s="1167"/>
      <c r="L13" s="1168"/>
      <c r="M13" s="1169"/>
      <c r="N13" s="1169"/>
      <c r="O13" s="1170"/>
      <c r="P13" s="334"/>
      <c r="Q13" s="333"/>
      <c r="R13" s="333"/>
      <c r="S13" s="333"/>
      <c r="T13" s="333"/>
      <c r="U13" s="333"/>
      <c r="V13" s="332"/>
      <c r="W13" s="334"/>
      <c r="X13" s="333"/>
      <c r="Y13" s="333"/>
      <c r="Z13" s="333"/>
      <c r="AA13" s="333"/>
      <c r="AB13" s="333"/>
      <c r="AC13" s="332"/>
      <c r="AD13" s="334"/>
      <c r="AE13" s="333"/>
      <c r="AF13" s="333"/>
      <c r="AG13" s="333"/>
      <c r="AH13" s="333"/>
      <c r="AI13" s="333"/>
      <c r="AJ13" s="332"/>
      <c r="AK13" s="334"/>
      <c r="AL13" s="333"/>
      <c r="AM13" s="333"/>
      <c r="AN13" s="333"/>
      <c r="AO13" s="333"/>
      <c r="AP13" s="333"/>
      <c r="AQ13" s="332"/>
      <c r="AR13" s="334"/>
      <c r="AS13" s="333"/>
      <c r="AT13" s="332"/>
      <c r="AU13" s="1180">
        <f t="shared" ref="AU13:AU30" si="1">IF($AZ$3="４週",SUM(P13:AQ13),IF($AZ$3="暦月",SUM(P13:AT13),""))</f>
        <v>0</v>
      </c>
      <c r="AV13" s="1181"/>
      <c r="AW13" s="1182">
        <f t="shared" ref="AW13:AW30" si="2">IF($AZ$3="４週",AU13/4,IF($AZ$3="暦月",AU13/($AZ$6/7),""))</f>
        <v>0</v>
      </c>
      <c r="AX13" s="1183"/>
      <c r="AY13" s="1158"/>
      <c r="AZ13" s="1159"/>
      <c r="BA13" s="1159"/>
      <c r="BB13" s="1159"/>
      <c r="BC13" s="1159"/>
      <c r="BD13" s="1160"/>
    </row>
    <row r="14" spans="2:57" ht="39.950000000000003" customHeight="1" x14ac:dyDescent="0.15">
      <c r="B14" s="331">
        <f t="shared" ref="B14:B30" si="3">B13+1</f>
        <v>2</v>
      </c>
      <c r="C14" s="1124"/>
      <c r="D14" s="1125"/>
      <c r="E14" s="1126"/>
      <c r="F14" s="1127"/>
      <c r="G14" s="1128"/>
      <c r="H14" s="1129"/>
      <c r="I14" s="1129"/>
      <c r="J14" s="1129"/>
      <c r="K14" s="1130"/>
      <c r="L14" s="1134"/>
      <c r="M14" s="1135"/>
      <c r="N14" s="1135"/>
      <c r="O14" s="1136"/>
      <c r="P14" s="330"/>
      <c r="Q14" s="329"/>
      <c r="R14" s="329"/>
      <c r="S14" s="329"/>
      <c r="T14" s="329"/>
      <c r="U14" s="329"/>
      <c r="V14" s="328"/>
      <c r="W14" s="330"/>
      <c r="X14" s="329"/>
      <c r="Y14" s="329"/>
      <c r="Z14" s="329"/>
      <c r="AA14" s="329"/>
      <c r="AB14" s="329"/>
      <c r="AC14" s="328"/>
      <c r="AD14" s="330"/>
      <c r="AE14" s="329"/>
      <c r="AF14" s="329"/>
      <c r="AG14" s="329"/>
      <c r="AH14" s="329"/>
      <c r="AI14" s="329"/>
      <c r="AJ14" s="328"/>
      <c r="AK14" s="330"/>
      <c r="AL14" s="329"/>
      <c r="AM14" s="329"/>
      <c r="AN14" s="329"/>
      <c r="AO14" s="329"/>
      <c r="AP14" s="329"/>
      <c r="AQ14" s="328"/>
      <c r="AR14" s="330"/>
      <c r="AS14" s="329"/>
      <c r="AT14" s="328"/>
      <c r="AU14" s="1152">
        <f t="shared" si="1"/>
        <v>0</v>
      </c>
      <c r="AV14" s="1153"/>
      <c r="AW14" s="1137">
        <f t="shared" si="2"/>
        <v>0</v>
      </c>
      <c r="AX14" s="1138"/>
      <c r="AY14" s="1131"/>
      <c r="AZ14" s="1132"/>
      <c r="BA14" s="1132"/>
      <c r="BB14" s="1132"/>
      <c r="BC14" s="1132"/>
      <c r="BD14" s="1133"/>
    </row>
    <row r="15" spans="2:57" ht="39.950000000000003" customHeight="1" x14ac:dyDescent="0.15">
      <c r="B15" s="331">
        <f t="shared" si="3"/>
        <v>3</v>
      </c>
      <c r="C15" s="1124"/>
      <c r="D15" s="1125"/>
      <c r="E15" s="1126"/>
      <c r="F15" s="1127"/>
      <c r="G15" s="1128"/>
      <c r="H15" s="1129"/>
      <c r="I15" s="1129"/>
      <c r="J15" s="1129"/>
      <c r="K15" s="1130"/>
      <c r="L15" s="1134"/>
      <c r="M15" s="1135"/>
      <c r="N15" s="1135"/>
      <c r="O15" s="1136"/>
      <c r="P15" s="330"/>
      <c r="Q15" s="329"/>
      <c r="R15" s="329"/>
      <c r="S15" s="329"/>
      <c r="T15" s="329"/>
      <c r="U15" s="329"/>
      <c r="V15" s="328"/>
      <c r="W15" s="330"/>
      <c r="X15" s="329"/>
      <c r="Y15" s="329"/>
      <c r="Z15" s="329"/>
      <c r="AA15" s="329"/>
      <c r="AB15" s="329"/>
      <c r="AC15" s="328"/>
      <c r="AD15" s="330"/>
      <c r="AE15" s="329"/>
      <c r="AF15" s="329"/>
      <c r="AG15" s="329"/>
      <c r="AH15" s="329"/>
      <c r="AI15" s="329"/>
      <c r="AJ15" s="328"/>
      <c r="AK15" s="330"/>
      <c r="AL15" s="329"/>
      <c r="AM15" s="329"/>
      <c r="AN15" s="329"/>
      <c r="AO15" s="329"/>
      <c r="AP15" s="329"/>
      <c r="AQ15" s="328"/>
      <c r="AR15" s="330"/>
      <c r="AS15" s="329"/>
      <c r="AT15" s="328"/>
      <c r="AU15" s="1152">
        <f t="shared" si="1"/>
        <v>0</v>
      </c>
      <c r="AV15" s="1153"/>
      <c r="AW15" s="1137">
        <f t="shared" si="2"/>
        <v>0</v>
      </c>
      <c r="AX15" s="1138"/>
      <c r="AY15" s="1131"/>
      <c r="AZ15" s="1132"/>
      <c r="BA15" s="1132"/>
      <c r="BB15" s="1132"/>
      <c r="BC15" s="1132"/>
      <c r="BD15" s="1133"/>
    </row>
    <row r="16" spans="2:57" ht="39.950000000000003" customHeight="1" x14ac:dyDescent="0.15">
      <c r="B16" s="331">
        <f t="shared" si="3"/>
        <v>4</v>
      </c>
      <c r="C16" s="1124"/>
      <c r="D16" s="1125"/>
      <c r="E16" s="1126"/>
      <c r="F16" s="1127"/>
      <c r="G16" s="1128"/>
      <c r="H16" s="1129"/>
      <c r="I16" s="1129"/>
      <c r="J16" s="1129"/>
      <c r="K16" s="1130"/>
      <c r="L16" s="1134"/>
      <c r="M16" s="1135"/>
      <c r="N16" s="1135"/>
      <c r="O16" s="1136"/>
      <c r="P16" s="330"/>
      <c r="Q16" s="329"/>
      <c r="R16" s="329"/>
      <c r="S16" s="329"/>
      <c r="T16" s="329"/>
      <c r="U16" s="329"/>
      <c r="V16" s="328"/>
      <c r="W16" s="330"/>
      <c r="X16" s="329"/>
      <c r="Y16" s="329"/>
      <c r="Z16" s="329"/>
      <c r="AA16" s="329"/>
      <c r="AB16" s="329"/>
      <c r="AC16" s="328"/>
      <c r="AD16" s="330"/>
      <c r="AE16" s="329"/>
      <c r="AF16" s="329"/>
      <c r="AG16" s="329"/>
      <c r="AH16" s="329"/>
      <c r="AI16" s="329"/>
      <c r="AJ16" s="328"/>
      <c r="AK16" s="330"/>
      <c r="AL16" s="329"/>
      <c r="AM16" s="329"/>
      <c r="AN16" s="329"/>
      <c r="AO16" s="329"/>
      <c r="AP16" s="329"/>
      <c r="AQ16" s="328"/>
      <c r="AR16" s="330"/>
      <c r="AS16" s="329"/>
      <c r="AT16" s="328"/>
      <c r="AU16" s="1152">
        <f t="shared" si="1"/>
        <v>0</v>
      </c>
      <c r="AV16" s="1153"/>
      <c r="AW16" s="1137">
        <f t="shared" si="2"/>
        <v>0</v>
      </c>
      <c r="AX16" s="1138"/>
      <c r="AY16" s="1131"/>
      <c r="AZ16" s="1132"/>
      <c r="BA16" s="1132"/>
      <c r="BB16" s="1132"/>
      <c r="BC16" s="1132"/>
      <c r="BD16" s="1133"/>
    </row>
    <row r="17" spans="2:56" ht="39.950000000000003" customHeight="1" x14ac:dyDescent="0.15">
      <c r="B17" s="331">
        <f t="shared" si="3"/>
        <v>5</v>
      </c>
      <c r="C17" s="1124"/>
      <c r="D17" s="1125"/>
      <c r="E17" s="1126"/>
      <c r="F17" s="1127"/>
      <c r="G17" s="1128"/>
      <c r="H17" s="1129"/>
      <c r="I17" s="1129"/>
      <c r="J17" s="1129"/>
      <c r="K17" s="1130"/>
      <c r="L17" s="1134"/>
      <c r="M17" s="1135"/>
      <c r="N17" s="1135"/>
      <c r="O17" s="1136"/>
      <c r="P17" s="330"/>
      <c r="Q17" s="329"/>
      <c r="R17" s="329"/>
      <c r="S17" s="329"/>
      <c r="T17" s="329"/>
      <c r="U17" s="329"/>
      <c r="V17" s="328"/>
      <c r="W17" s="330"/>
      <c r="X17" s="329"/>
      <c r="Y17" s="329"/>
      <c r="Z17" s="329"/>
      <c r="AA17" s="329"/>
      <c r="AB17" s="329"/>
      <c r="AC17" s="328"/>
      <c r="AD17" s="330"/>
      <c r="AE17" s="329"/>
      <c r="AF17" s="329"/>
      <c r="AG17" s="329"/>
      <c r="AH17" s="329"/>
      <c r="AI17" s="329"/>
      <c r="AJ17" s="328"/>
      <c r="AK17" s="330"/>
      <c r="AL17" s="329"/>
      <c r="AM17" s="329"/>
      <c r="AN17" s="329"/>
      <c r="AO17" s="329"/>
      <c r="AP17" s="329"/>
      <c r="AQ17" s="328"/>
      <c r="AR17" s="330"/>
      <c r="AS17" s="329"/>
      <c r="AT17" s="328"/>
      <c r="AU17" s="1152">
        <f t="shared" si="1"/>
        <v>0</v>
      </c>
      <c r="AV17" s="1153"/>
      <c r="AW17" s="1137">
        <f t="shared" si="2"/>
        <v>0</v>
      </c>
      <c r="AX17" s="1138"/>
      <c r="AY17" s="1131"/>
      <c r="AZ17" s="1132"/>
      <c r="BA17" s="1132"/>
      <c r="BB17" s="1132"/>
      <c r="BC17" s="1132"/>
      <c r="BD17" s="1133"/>
    </row>
    <row r="18" spans="2:56" ht="39.950000000000003" customHeight="1" x14ac:dyDescent="0.15">
      <c r="B18" s="331">
        <f t="shared" si="3"/>
        <v>6</v>
      </c>
      <c r="C18" s="1124"/>
      <c r="D18" s="1125"/>
      <c r="E18" s="1126"/>
      <c r="F18" s="1127"/>
      <c r="G18" s="1128"/>
      <c r="H18" s="1129"/>
      <c r="I18" s="1129"/>
      <c r="J18" s="1129"/>
      <c r="K18" s="1130"/>
      <c r="L18" s="1134"/>
      <c r="M18" s="1135"/>
      <c r="N18" s="1135"/>
      <c r="O18" s="1136"/>
      <c r="P18" s="330"/>
      <c r="Q18" s="329"/>
      <c r="R18" s="329"/>
      <c r="S18" s="329"/>
      <c r="T18" s="329"/>
      <c r="U18" s="329"/>
      <c r="V18" s="328"/>
      <c r="W18" s="330"/>
      <c r="X18" s="329"/>
      <c r="Y18" s="329"/>
      <c r="Z18" s="329"/>
      <c r="AA18" s="329"/>
      <c r="AB18" s="329"/>
      <c r="AC18" s="328"/>
      <c r="AD18" s="330"/>
      <c r="AE18" s="329"/>
      <c r="AF18" s="329"/>
      <c r="AG18" s="329"/>
      <c r="AH18" s="329"/>
      <c r="AI18" s="329"/>
      <c r="AJ18" s="328"/>
      <c r="AK18" s="330"/>
      <c r="AL18" s="329"/>
      <c r="AM18" s="329"/>
      <c r="AN18" s="329"/>
      <c r="AO18" s="329"/>
      <c r="AP18" s="329"/>
      <c r="AQ18" s="328"/>
      <c r="AR18" s="330"/>
      <c r="AS18" s="329"/>
      <c r="AT18" s="328"/>
      <c r="AU18" s="1152">
        <f t="shared" si="1"/>
        <v>0</v>
      </c>
      <c r="AV18" s="1153"/>
      <c r="AW18" s="1137">
        <f t="shared" si="2"/>
        <v>0</v>
      </c>
      <c r="AX18" s="1138"/>
      <c r="AY18" s="1131"/>
      <c r="AZ18" s="1132"/>
      <c r="BA18" s="1132"/>
      <c r="BB18" s="1132"/>
      <c r="BC18" s="1132"/>
      <c r="BD18" s="1133"/>
    </row>
    <row r="19" spans="2:56" ht="39.950000000000003" customHeight="1" x14ac:dyDescent="0.15">
      <c r="B19" s="331">
        <f t="shared" si="3"/>
        <v>7</v>
      </c>
      <c r="C19" s="1124"/>
      <c r="D19" s="1125"/>
      <c r="E19" s="1126"/>
      <c r="F19" s="1127"/>
      <c r="G19" s="1128"/>
      <c r="H19" s="1129"/>
      <c r="I19" s="1129"/>
      <c r="J19" s="1129"/>
      <c r="K19" s="1130"/>
      <c r="L19" s="1134"/>
      <c r="M19" s="1135"/>
      <c r="N19" s="1135"/>
      <c r="O19" s="1136"/>
      <c r="P19" s="330"/>
      <c r="Q19" s="329"/>
      <c r="R19" s="329"/>
      <c r="S19" s="329"/>
      <c r="T19" s="329"/>
      <c r="U19" s="329"/>
      <c r="V19" s="328"/>
      <c r="W19" s="330"/>
      <c r="X19" s="329"/>
      <c r="Y19" s="329"/>
      <c r="Z19" s="329"/>
      <c r="AA19" s="329"/>
      <c r="AB19" s="329"/>
      <c r="AC19" s="328"/>
      <c r="AD19" s="330"/>
      <c r="AE19" s="329"/>
      <c r="AF19" s="329"/>
      <c r="AG19" s="329"/>
      <c r="AH19" s="329"/>
      <c r="AI19" s="329"/>
      <c r="AJ19" s="328"/>
      <c r="AK19" s="330"/>
      <c r="AL19" s="329"/>
      <c r="AM19" s="329"/>
      <c r="AN19" s="329"/>
      <c r="AO19" s="329"/>
      <c r="AP19" s="329"/>
      <c r="AQ19" s="328"/>
      <c r="AR19" s="330"/>
      <c r="AS19" s="329"/>
      <c r="AT19" s="328"/>
      <c r="AU19" s="1152">
        <f t="shared" si="1"/>
        <v>0</v>
      </c>
      <c r="AV19" s="1153"/>
      <c r="AW19" s="1137">
        <f t="shared" si="2"/>
        <v>0</v>
      </c>
      <c r="AX19" s="1138"/>
      <c r="AY19" s="1131"/>
      <c r="AZ19" s="1132"/>
      <c r="BA19" s="1132"/>
      <c r="BB19" s="1132"/>
      <c r="BC19" s="1132"/>
      <c r="BD19" s="1133"/>
    </row>
    <row r="20" spans="2:56" ht="39.950000000000003" customHeight="1" x14ac:dyDescent="0.15">
      <c r="B20" s="331">
        <f t="shared" si="3"/>
        <v>8</v>
      </c>
      <c r="C20" s="1124"/>
      <c r="D20" s="1125"/>
      <c r="E20" s="1126"/>
      <c r="F20" s="1127"/>
      <c r="G20" s="1128"/>
      <c r="H20" s="1129"/>
      <c r="I20" s="1129"/>
      <c r="J20" s="1129"/>
      <c r="K20" s="1130"/>
      <c r="L20" s="1134"/>
      <c r="M20" s="1135"/>
      <c r="N20" s="1135"/>
      <c r="O20" s="1136"/>
      <c r="P20" s="330"/>
      <c r="Q20" s="329"/>
      <c r="R20" s="329"/>
      <c r="S20" s="329"/>
      <c r="T20" s="329"/>
      <c r="U20" s="329"/>
      <c r="V20" s="328"/>
      <c r="W20" s="330"/>
      <c r="X20" s="329"/>
      <c r="Y20" s="329"/>
      <c r="Z20" s="329"/>
      <c r="AA20" s="329"/>
      <c r="AB20" s="329"/>
      <c r="AC20" s="328"/>
      <c r="AD20" s="330"/>
      <c r="AE20" s="329"/>
      <c r="AF20" s="329"/>
      <c r="AG20" s="329"/>
      <c r="AH20" s="329"/>
      <c r="AI20" s="329"/>
      <c r="AJ20" s="328"/>
      <c r="AK20" s="330"/>
      <c r="AL20" s="329"/>
      <c r="AM20" s="329"/>
      <c r="AN20" s="329"/>
      <c r="AO20" s="329"/>
      <c r="AP20" s="329"/>
      <c r="AQ20" s="328"/>
      <c r="AR20" s="330"/>
      <c r="AS20" s="329"/>
      <c r="AT20" s="328"/>
      <c r="AU20" s="1152">
        <f t="shared" si="1"/>
        <v>0</v>
      </c>
      <c r="AV20" s="1153"/>
      <c r="AW20" s="1137">
        <f t="shared" si="2"/>
        <v>0</v>
      </c>
      <c r="AX20" s="1138"/>
      <c r="AY20" s="1131"/>
      <c r="AZ20" s="1132"/>
      <c r="BA20" s="1132"/>
      <c r="BB20" s="1132"/>
      <c r="BC20" s="1132"/>
      <c r="BD20" s="1133"/>
    </row>
    <row r="21" spans="2:56" ht="39.950000000000003" customHeight="1" x14ac:dyDescent="0.15">
      <c r="B21" s="331">
        <f t="shared" si="3"/>
        <v>9</v>
      </c>
      <c r="C21" s="1124"/>
      <c r="D21" s="1125"/>
      <c r="E21" s="1126"/>
      <c r="F21" s="1127"/>
      <c r="G21" s="1128"/>
      <c r="H21" s="1129"/>
      <c r="I21" s="1129"/>
      <c r="J21" s="1129"/>
      <c r="K21" s="1130"/>
      <c r="L21" s="1134"/>
      <c r="M21" s="1135"/>
      <c r="N21" s="1135"/>
      <c r="O21" s="1136"/>
      <c r="P21" s="330"/>
      <c r="Q21" s="329"/>
      <c r="R21" s="329"/>
      <c r="S21" s="329"/>
      <c r="T21" s="329"/>
      <c r="U21" s="329"/>
      <c r="V21" s="328"/>
      <c r="W21" s="330"/>
      <c r="X21" s="329"/>
      <c r="Y21" s="329"/>
      <c r="Z21" s="329"/>
      <c r="AA21" s="329"/>
      <c r="AB21" s="329"/>
      <c r="AC21" s="328"/>
      <c r="AD21" s="330"/>
      <c r="AE21" s="329"/>
      <c r="AF21" s="329"/>
      <c r="AG21" s="329"/>
      <c r="AH21" s="329"/>
      <c r="AI21" s="329"/>
      <c r="AJ21" s="328"/>
      <c r="AK21" s="330"/>
      <c r="AL21" s="329"/>
      <c r="AM21" s="329"/>
      <c r="AN21" s="329"/>
      <c r="AO21" s="329"/>
      <c r="AP21" s="329"/>
      <c r="AQ21" s="328"/>
      <c r="AR21" s="330"/>
      <c r="AS21" s="329"/>
      <c r="AT21" s="328"/>
      <c r="AU21" s="1152">
        <f t="shared" si="1"/>
        <v>0</v>
      </c>
      <c r="AV21" s="1153"/>
      <c r="AW21" s="1137">
        <f t="shared" si="2"/>
        <v>0</v>
      </c>
      <c r="AX21" s="1138"/>
      <c r="AY21" s="1131"/>
      <c r="AZ21" s="1132"/>
      <c r="BA21" s="1132"/>
      <c r="BB21" s="1132"/>
      <c r="BC21" s="1132"/>
      <c r="BD21" s="1133"/>
    </row>
    <row r="22" spans="2:56" ht="39.950000000000003" customHeight="1" x14ac:dyDescent="0.15">
      <c r="B22" s="331">
        <f t="shared" si="3"/>
        <v>10</v>
      </c>
      <c r="C22" s="1124"/>
      <c r="D22" s="1125"/>
      <c r="E22" s="1126"/>
      <c r="F22" s="1127"/>
      <c r="G22" s="1128"/>
      <c r="H22" s="1129"/>
      <c r="I22" s="1129"/>
      <c r="J22" s="1129"/>
      <c r="K22" s="1130"/>
      <c r="L22" s="1134"/>
      <c r="M22" s="1135"/>
      <c r="N22" s="1135"/>
      <c r="O22" s="1136"/>
      <c r="P22" s="330"/>
      <c r="Q22" s="329"/>
      <c r="R22" s="329"/>
      <c r="S22" s="329"/>
      <c r="T22" s="329"/>
      <c r="U22" s="329"/>
      <c r="V22" s="328"/>
      <c r="W22" s="330"/>
      <c r="X22" s="329"/>
      <c r="Y22" s="329"/>
      <c r="Z22" s="329"/>
      <c r="AA22" s="329"/>
      <c r="AB22" s="329"/>
      <c r="AC22" s="328"/>
      <c r="AD22" s="330"/>
      <c r="AE22" s="329"/>
      <c r="AF22" s="329"/>
      <c r="AG22" s="329"/>
      <c r="AH22" s="329"/>
      <c r="AI22" s="329"/>
      <c r="AJ22" s="328"/>
      <c r="AK22" s="330"/>
      <c r="AL22" s="329"/>
      <c r="AM22" s="329"/>
      <c r="AN22" s="329"/>
      <c r="AO22" s="329"/>
      <c r="AP22" s="329"/>
      <c r="AQ22" s="328"/>
      <c r="AR22" s="330"/>
      <c r="AS22" s="329"/>
      <c r="AT22" s="328"/>
      <c r="AU22" s="1152">
        <f t="shared" si="1"/>
        <v>0</v>
      </c>
      <c r="AV22" s="1153"/>
      <c r="AW22" s="1137">
        <f t="shared" si="2"/>
        <v>0</v>
      </c>
      <c r="AX22" s="1138"/>
      <c r="AY22" s="1131"/>
      <c r="AZ22" s="1132"/>
      <c r="BA22" s="1132"/>
      <c r="BB22" s="1132"/>
      <c r="BC22" s="1132"/>
      <c r="BD22" s="1133"/>
    </row>
    <row r="23" spans="2:56" ht="39.950000000000003" customHeight="1" x14ac:dyDescent="0.15">
      <c r="B23" s="331">
        <f t="shared" si="3"/>
        <v>11</v>
      </c>
      <c r="C23" s="1124"/>
      <c r="D23" s="1125"/>
      <c r="E23" s="1126"/>
      <c r="F23" s="1127"/>
      <c r="G23" s="1128"/>
      <c r="H23" s="1129"/>
      <c r="I23" s="1129"/>
      <c r="J23" s="1129"/>
      <c r="K23" s="1130"/>
      <c r="L23" s="1134"/>
      <c r="M23" s="1135"/>
      <c r="N23" s="1135"/>
      <c r="O23" s="1136"/>
      <c r="P23" s="330"/>
      <c r="Q23" s="329"/>
      <c r="R23" s="329"/>
      <c r="S23" s="329"/>
      <c r="T23" s="329"/>
      <c r="U23" s="329"/>
      <c r="V23" s="328"/>
      <c r="W23" s="330"/>
      <c r="X23" s="329"/>
      <c r="Y23" s="329"/>
      <c r="Z23" s="329"/>
      <c r="AA23" s="329"/>
      <c r="AB23" s="329"/>
      <c r="AC23" s="328"/>
      <c r="AD23" s="330"/>
      <c r="AE23" s="329"/>
      <c r="AF23" s="329"/>
      <c r="AG23" s="329"/>
      <c r="AH23" s="329"/>
      <c r="AI23" s="329"/>
      <c r="AJ23" s="328"/>
      <c r="AK23" s="330"/>
      <c r="AL23" s="329"/>
      <c r="AM23" s="329"/>
      <c r="AN23" s="329"/>
      <c r="AO23" s="329"/>
      <c r="AP23" s="329"/>
      <c r="AQ23" s="328"/>
      <c r="AR23" s="330"/>
      <c r="AS23" s="329"/>
      <c r="AT23" s="328"/>
      <c r="AU23" s="1152">
        <f t="shared" si="1"/>
        <v>0</v>
      </c>
      <c r="AV23" s="1153"/>
      <c r="AW23" s="1137">
        <f t="shared" si="2"/>
        <v>0</v>
      </c>
      <c r="AX23" s="1138"/>
      <c r="AY23" s="1131"/>
      <c r="AZ23" s="1132"/>
      <c r="BA23" s="1132"/>
      <c r="BB23" s="1132"/>
      <c r="BC23" s="1132"/>
      <c r="BD23" s="1133"/>
    </row>
    <row r="24" spans="2:56" ht="39.950000000000003" customHeight="1" x14ac:dyDescent="0.15">
      <c r="B24" s="331">
        <f t="shared" si="3"/>
        <v>12</v>
      </c>
      <c r="C24" s="1124"/>
      <c r="D24" s="1125"/>
      <c r="E24" s="1126"/>
      <c r="F24" s="1127"/>
      <c r="G24" s="1128"/>
      <c r="H24" s="1129"/>
      <c r="I24" s="1129"/>
      <c r="J24" s="1129"/>
      <c r="K24" s="1130"/>
      <c r="L24" s="1134"/>
      <c r="M24" s="1135"/>
      <c r="N24" s="1135"/>
      <c r="O24" s="1136"/>
      <c r="P24" s="330"/>
      <c r="Q24" s="329"/>
      <c r="R24" s="329"/>
      <c r="S24" s="329"/>
      <c r="T24" s="329"/>
      <c r="U24" s="329"/>
      <c r="V24" s="328"/>
      <c r="W24" s="330"/>
      <c r="X24" s="329"/>
      <c r="Y24" s="329"/>
      <c r="Z24" s="329"/>
      <c r="AA24" s="329"/>
      <c r="AB24" s="329"/>
      <c r="AC24" s="328"/>
      <c r="AD24" s="330"/>
      <c r="AE24" s="329"/>
      <c r="AF24" s="329"/>
      <c r="AG24" s="329"/>
      <c r="AH24" s="329"/>
      <c r="AI24" s="329"/>
      <c r="AJ24" s="328"/>
      <c r="AK24" s="330"/>
      <c r="AL24" s="329"/>
      <c r="AM24" s="329"/>
      <c r="AN24" s="329"/>
      <c r="AO24" s="329"/>
      <c r="AP24" s="329"/>
      <c r="AQ24" s="328"/>
      <c r="AR24" s="330"/>
      <c r="AS24" s="329"/>
      <c r="AT24" s="328"/>
      <c r="AU24" s="1152">
        <f t="shared" si="1"/>
        <v>0</v>
      </c>
      <c r="AV24" s="1153"/>
      <c r="AW24" s="1137">
        <f t="shared" si="2"/>
        <v>0</v>
      </c>
      <c r="AX24" s="1138"/>
      <c r="AY24" s="1131"/>
      <c r="AZ24" s="1132"/>
      <c r="BA24" s="1132"/>
      <c r="BB24" s="1132"/>
      <c r="BC24" s="1132"/>
      <c r="BD24" s="1133"/>
    </row>
    <row r="25" spans="2:56" ht="39.950000000000003" customHeight="1" x14ac:dyDescent="0.15">
      <c r="B25" s="331">
        <f t="shared" si="3"/>
        <v>13</v>
      </c>
      <c r="C25" s="1124"/>
      <c r="D25" s="1125"/>
      <c r="E25" s="1126"/>
      <c r="F25" s="1127"/>
      <c r="G25" s="1128"/>
      <c r="H25" s="1129"/>
      <c r="I25" s="1129"/>
      <c r="J25" s="1129"/>
      <c r="K25" s="1130"/>
      <c r="L25" s="1134"/>
      <c r="M25" s="1135"/>
      <c r="N25" s="1135"/>
      <c r="O25" s="1136"/>
      <c r="P25" s="330"/>
      <c r="Q25" s="329"/>
      <c r="R25" s="329"/>
      <c r="S25" s="329"/>
      <c r="T25" s="329"/>
      <c r="U25" s="329"/>
      <c r="V25" s="328"/>
      <c r="W25" s="330"/>
      <c r="X25" s="329"/>
      <c r="Y25" s="329"/>
      <c r="Z25" s="329"/>
      <c r="AA25" s="329"/>
      <c r="AB25" s="329"/>
      <c r="AC25" s="328"/>
      <c r="AD25" s="330"/>
      <c r="AE25" s="329"/>
      <c r="AF25" s="329"/>
      <c r="AG25" s="329"/>
      <c r="AH25" s="329"/>
      <c r="AI25" s="329"/>
      <c r="AJ25" s="328"/>
      <c r="AK25" s="330"/>
      <c r="AL25" s="329"/>
      <c r="AM25" s="329"/>
      <c r="AN25" s="329"/>
      <c r="AO25" s="329"/>
      <c r="AP25" s="329"/>
      <c r="AQ25" s="328"/>
      <c r="AR25" s="330"/>
      <c r="AS25" s="329"/>
      <c r="AT25" s="328"/>
      <c r="AU25" s="1152">
        <f t="shared" si="1"/>
        <v>0</v>
      </c>
      <c r="AV25" s="1153"/>
      <c r="AW25" s="1137">
        <f t="shared" si="2"/>
        <v>0</v>
      </c>
      <c r="AX25" s="1138"/>
      <c r="AY25" s="1131"/>
      <c r="AZ25" s="1132"/>
      <c r="BA25" s="1132"/>
      <c r="BB25" s="1132"/>
      <c r="BC25" s="1132"/>
      <c r="BD25" s="1133"/>
    </row>
    <row r="26" spans="2:56" ht="39.950000000000003" customHeight="1" x14ac:dyDescent="0.15">
      <c r="B26" s="331">
        <f t="shared" si="3"/>
        <v>14</v>
      </c>
      <c r="C26" s="1124"/>
      <c r="D26" s="1125"/>
      <c r="E26" s="1126"/>
      <c r="F26" s="1127"/>
      <c r="G26" s="1128"/>
      <c r="H26" s="1129"/>
      <c r="I26" s="1129"/>
      <c r="J26" s="1129"/>
      <c r="K26" s="1130"/>
      <c r="L26" s="1134"/>
      <c r="M26" s="1135"/>
      <c r="N26" s="1135"/>
      <c r="O26" s="1136"/>
      <c r="P26" s="330"/>
      <c r="Q26" s="329"/>
      <c r="R26" s="329"/>
      <c r="S26" s="329"/>
      <c r="T26" s="329"/>
      <c r="U26" s="329"/>
      <c r="V26" s="328"/>
      <c r="W26" s="330"/>
      <c r="X26" s="329"/>
      <c r="Y26" s="329"/>
      <c r="Z26" s="329"/>
      <c r="AA26" s="329"/>
      <c r="AB26" s="329"/>
      <c r="AC26" s="328"/>
      <c r="AD26" s="330"/>
      <c r="AE26" s="329"/>
      <c r="AF26" s="329"/>
      <c r="AG26" s="329"/>
      <c r="AH26" s="329"/>
      <c r="AI26" s="329"/>
      <c r="AJ26" s="328"/>
      <c r="AK26" s="330"/>
      <c r="AL26" s="329"/>
      <c r="AM26" s="329"/>
      <c r="AN26" s="329"/>
      <c r="AO26" s="329"/>
      <c r="AP26" s="329"/>
      <c r="AQ26" s="328"/>
      <c r="AR26" s="330"/>
      <c r="AS26" s="329"/>
      <c r="AT26" s="328"/>
      <c r="AU26" s="1152">
        <f t="shared" si="1"/>
        <v>0</v>
      </c>
      <c r="AV26" s="1153"/>
      <c r="AW26" s="1137">
        <f t="shared" si="2"/>
        <v>0</v>
      </c>
      <c r="AX26" s="1138"/>
      <c r="AY26" s="1131"/>
      <c r="AZ26" s="1132"/>
      <c r="BA26" s="1132"/>
      <c r="BB26" s="1132"/>
      <c r="BC26" s="1132"/>
      <c r="BD26" s="1133"/>
    </row>
    <row r="27" spans="2:56" ht="39.950000000000003" customHeight="1" x14ac:dyDescent="0.15">
      <c r="B27" s="331">
        <f t="shared" si="3"/>
        <v>15</v>
      </c>
      <c r="C27" s="1124"/>
      <c r="D27" s="1125"/>
      <c r="E27" s="1126"/>
      <c r="F27" s="1127"/>
      <c r="G27" s="1128"/>
      <c r="H27" s="1129"/>
      <c r="I27" s="1129"/>
      <c r="J27" s="1129"/>
      <c r="K27" s="1130"/>
      <c r="L27" s="1134"/>
      <c r="M27" s="1135"/>
      <c r="N27" s="1135"/>
      <c r="O27" s="1136"/>
      <c r="P27" s="330"/>
      <c r="Q27" s="329"/>
      <c r="R27" s="329"/>
      <c r="S27" s="329"/>
      <c r="T27" s="329"/>
      <c r="U27" s="329"/>
      <c r="V27" s="328"/>
      <c r="W27" s="330"/>
      <c r="X27" s="329"/>
      <c r="Y27" s="329"/>
      <c r="Z27" s="329"/>
      <c r="AA27" s="329"/>
      <c r="AB27" s="329"/>
      <c r="AC27" s="328"/>
      <c r="AD27" s="330"/>
      <c r="AE27" s="329"/>
      <c r="AF27" s="329"/>
      <c r="AG27" s="329"/>
      <c r="AH27" s="329"/>
      <c r="AI27" s="329"/>
      <c r="AJ27" s="328"/>
      <c r="AK27" s="330"/>
      <c r="AL27" s="329"/>
      <c r="AM27" s="329"/>
      <c r="AN27" s="329"/>
      <c r="AO27" s="329"/>
      <c r="AP27" s="329"/>
      <c r="AQ27" s="328"/>
      <c r="AR27" s="330"/>
      <c r="AS27" s="329"/>
      <c r="AT27" s="328"/>
      <c r="AU27" s="1152">
        <f t="shared" si="1"/>
        <v>0</v>
      </c>
      <c r="AV27" s="1153"/>
      <c r="AW27" s="1137">
        <f t="shared" si="2"/>
        <v>0</v>
      </c>
      <c r="AX27" s="1138"/>
      <c r="AY27" s="1131"/>
      <c r="AZ27" s="1132"/>
      <c r="BA27" s="1132"/>
      <c r="BB27" s="1132"/>
      <c r="BC27" s="1132"/>
      <c r="BD27" s="1133"/>
    </row>
    <row r="28" spans="2:56" ht="39.950000000000003" customHeight="1" x14ac:dyDescent="0.15">
      <c r="B28" s="331">
        <f t="shared" si="3"/>
        <v>16</v>
      </c>
      <c r="C28" s="1124"/>
      <c r="D28" s="1125"/>
      <c r="E28" s="1126"/>
      <c r="F28" s="1127"/>
      <c r="G28" s="1128"/>
      <c r="H28" s="1129"/>
      <c r="I28" s="1129"/>
      <c r="J28" s="1129"/>
      <c r="K28" s="1130"/>
      <c r="L28" s="1134"/>
      <c r="M28" s="1135"/>
      <c r="N28" s="1135"/>
      <c r="O28" s="1136"/>
      <c r="P28" s="330"/>
      <c r="Q28" s="329"/>
      <c r="R28" s="329"/>
      <c r="S28" s="329"/>
      <c r="T28" s="329"/>
      <c r="U28" s="329"/>
      <c r="V28" s="328"/>
      <c r="W28" s="330"/>
      <c r="X28" s="329"/>
      <c r="Y28" s="329"/>
      <c r="Z28" s="329"/>
      <c r="AA28" s="329"/>
      <c r="AB28" s="329"/>
      <c r="AC28" s="328"/>
      <c r="AD28" s="330"/>
      <c r="AE28" s="329"/>
      <c r="AF28" s="329"/>
      <c r="AG28" s="329"/>
      <c r="AH28" s="329"/>
      <c r="AI28" s="329"/>
      <c r="AJ28" s="328"/>
      <c r="AK28" s="330"/>
      <c r="AL28" s="329"/>
      <c r="AM28" s="329"/>
      <c r="AN28" s="329"/>
      <c r="AO28" s="329"/>
      <c r="AP28" s="329"/>
      <c r="AQ28" s="328"/>
      <c r="AR28" s="330"/>
      <c r="AS28" s="329"/>
      <c r="AT28" s="328"/>
      <c r="AU28" s="1152">
        <f t="shared" si="1"/>
        <v>0</v>
      </c>
      <c r="AV28" s="1153"/>
      <c r="AW28" s="1137">
        <f t="shared" si="2"/>
        <v>0</v>
      </c>
      <c r="AX28" s="1138"/>
      <c r="AY28" s="1131"/>
      <c r="AZ28" s="1132"/>
      <c r="BA28" s="1132"/>
      <c r="BB28" s="1132"/>
      <c r="BC28" s="1132"/>
      <c r="BD28" s="1133"/>
    </row>
    <row r="29" spans="2:56" ht="39.950000000000003" customHeight="1" x14ac:dyDescent="0.15">
      <c r="B29" s="331">
        <f t="shared" si="3"/>
        <v>17</v>
      </c>
      <c r="C29" s="1124"/>
      <c r="D29" s="1125"/>
      <c r="E29" s="1126"/>
      <c r="F29" s="1127"/>
      <c r="G29" s="1128"/>
      <c r="H29" s="1129"/>
      <c r="I29" s="1129"/>
      <c r="J29" s="1129"/>
      <c r="K29" s="1130"/>
      <c r="L29" s="1134"/>
      <c r="M29" s="1135"/>
      <c r="N29" s="1135"/>
      <c r="O29" s="1136"/>
      <c r="P29" s="330"/>
      <c r="Q29" s="329"/>
      <c r="R29" s="329"/>
      <c r="S29" s="329"/>
      <c r="T29" s="329"/>
      <c r="U29" s="329"/>
      <c r="V29" s="328"/>
      <c r="W29" s="330"/>
      <c r="X29" s="329"/>
      <c r="Y29" s="329"/>
      <c r="Z29" s="329"/>
      <c r="AA29" s="329"/>
      <c r="AB29" s="329"/>
      <c r="AC29" s="328"/>
      <c r="AD29" s="330"/>
      <c r="AE29" s="329"/>
      <c r="AF29" s="329"/>
      <c r="AG29" s="329"/>
      <c r="AH29" s="329"/>
      <c r="AI29" s="329"/>
      <c r="AJ29" s="328"/>
      <c r="AK29" s="330"/>
      <c r="AL29" s="329"/>
      <c r="AM29" s="329"/>
      <c r="AN29" s="329"/>
      <c r="AO29" s="329"/>
      <c r="AP29" s="329"/>
      <c r="AQ29" s="328"/>
      <c r="AR29" s="330"/>
      <c r="AS29" s="329"/>
      <c r="AT29" s="328"/>
      <c r="AU29" s="1152">
        <f t="shared" si="1"/>
        <v>0</v>
      </c>
      <c r="AV29" s="1153"/>
      <c r="AW29" s="1137">
        <f t="shared" si="2"/>
        <v>0</v>
      </c>
      <c r="AX29" s="1138"/>
      <c r="AY29" s="1131"/>
      <c r="AZ29" s="1132"/>
      <c r="BA29" s="1132"/>
      <c r="BB29" s="1132"/>
      <c r="BC29" s="1132"/>
      <c r="BD29" s="1133"/>
    </row>
    <row r="30" spans="2:56" ht="39.950000000000003" customHeight="1" thickBot="1" x14ac:dyDescent="0.2">
      <c r="B30" s="327">
        <f t="shared" si="3"/>
        <v>18</v>
      </c>
      <c r="C30" s="1139"/>
      <c r="D30" s="1140"/>
      <c r="E30" s="1141"/>
      <c r="F30" s="1142"/>
      <c r="G30" s="1143"/>
      <c r="H30" s="1144"/>
      <c r="I30" s="1144"/>
      <c r="J30" s="1144"/>
      <c r="K30" s="1145"/>
      <c r="L30" s="1146"/>
      <c r="M30" s="1147"/>
      <c r="N30" s="1147"/>
      <c r="O30" s="1148"/>
      <c r="P30" s="326"/>
      <c r="Q30" s="325"/>
      <c r="R30" s="325"/>
      <c r="S30" s="325"/>
      <c r="T30" s="325"/>
      <c r="U30" s="325"/>
      <c r="V30" s="324"/>
      <c r="W30" s="326"/>
      <c r="X30" s="325"/>
      <c r="Y30" s="325"/>
      <c r="Z30" s="325"/>
      <c r="AA30" s="325"/>
      <c r="AB30" s="325"/>
      <c r="AC30" s="324"/>
      <c r="AD30" s="326"/>
      <c r="AE30" s="325"/>
      <c r="AF30" s="325"/>
      <c r="AG30" s="325"/>
      <c r="AH30" s="325"/>
      <c r="AI30" s="325"/>
      <c r="AJ30" s="324"/>
      <c r="AK30" s="326"/>
      <c r="AL30" s="325"/>
      <c r="AM30" s="325"/>
      <c r="AN30" s="325"/>
      <c r="AO30" s="325"/>
      <c r="AP30" s="325"/>
      <c r="AQ30" s="324"/>
      <c r="AR30" s="326"/>
      <c r="AS30" s="325"/>
      <c r="AT30" s="324"/>
      <c r="AU30" s="1154">
        <f t="shared" si="1"/>
        <v>0</v>
      </c>
      <c r="AV30" s="1155"/>
      <c r="AW30" s="1156">
        <f t="shared" si="2"/>
        <v>0</v>
      </c>
      <c r="AX30" s="1157"/>
      <c r="AY30" s="1149"/>
      <c r="AZ30" s="1150"/>
      <c r="BA30" s="1150"/>
      <c r="BB30" s="1150"/>
      <c r="BC30" s="1150"/>
      <c r="BD30" s="1151"/>
    </row>
    <row r="31" spans="2:56" ht="20.25" customHeight="1" x14ac:dyDescent="0.15">
      <c r="C31" s="323"/>
      <c r="D31" s="322"/>
      <c r="E31" s="321"/>
      <c r="AC31" s="304"/>
    </row>
    <row r="32" spans="2:56" ht="20.25" customHeight="1" x14ac:dyDescent="0.15">
      <c r="B32" s="305" t="s">
        <v>528</v>
      </c>
      <c r="C32" s="305"/>
      <c r="D32" s="305"/>
      <c r="E32" s="305"/>
      <c r="F32" s="305"/>
      <c r="G32" s="305"/>
      <c r="H32" s="305"/>
      <c r="I32" s="305"/>
      <c r="J32" s="305"/>
      <c r="K32" s="305"/>
      <c r="L32" s="308"/>
      <c r="M32" s="305"/>
      <c r="N32" s="305"/>
      <c r="O32" s="305"/>
      <c r="P32" s="305"/>
      <c r="Q32" s="305"/>
      <c r="R32" s="305"/>
      <c r="S32" s="305"/>
      <c r="T32" s="305" t="s">
        <v>529</v>
      </c>
      <c r="U32" s="305"/>
      <c r="V32" s="305"/>
      <c r="W32" s="305"/>
      <c r="X32" s="305"/>
      <c r="Y32" s="305"/>
      <c r="Z32" s="310"/>
    </row>
    <row r="33" spans="2:26" ht="20.25" customHeight="1" x14ac:dyDescent="0.15">
      <c r="B33" s="305"/>
      <c r="C33" s="1202" t="s">
        <v>530</v>
      </c>
      <c r="D33" s="1202"/>
      <c r="E33" s="1202" t="s">
        <v>531</v>
      </c>
      <c r="F33" s="1202"/>
      <c r="G33" s="1202"/>
      <c r="H33" s="1202"/>
      <c r="I33" s="305"/>
      <c r="J33" s="1204" t="s">
        <v>532</v>
      </c>
      <c r="K33" s="1204"/>
      <c r="L33" s="1204"/>
      <c r="M33" s="1204"/>
      <c r="N33" s="305"/>
      <c r="O33" s="305"/>
      <c r="P33" s="320" t="s">
        <v>533</v>
      </c>
      <c r="Q33" s="320"/>
      <c r="R33" s="305"/>
      <c r="S33" s="305"/>
      <c r="T33" s="1193" t="s">
        <v>534</v>
      </c>
      <c r="U33" s="1194"/>
      <c r="V33" s="1193" t="s">
        <v>535</v>
      </c>
      <c r="W33" s="1201"/>
      <c r="X33" s="1201"/>
      <c r="Y33" s="1194"/>
      <c r="Z33" s="310"/>
    </row>
    <row r="34" spans="2:26" ht="20.25" customHeight="1" x14ac:dyDescent="0.15">
      <c r="B34" s="305"/>
      <c r="C34" s="1203"/>
      <c r="D34" s="1203"/>
      <c r="E34" s="1203" t="s">
        <v>536</v>
      </c>
      <c r="F34" s="1203"/>
      <c r="G34" s="1203" t="s">
        <v>537</v>
      </c>
      <c r="H34" s="1203"/>
      <c r="I34" s="305"/>
      <c r="J34" s="1203" t="s">
        <v>536</v>
      </c>
      <c r="K34" s="1203"/>
      <c r="L34" s="1203" t="s">
        <v>537</v>
      </c>
      <c r="M34" s="1203"/>
      <c r="N34" s="305"/>
      <c r="O34" s="305"/>
      <c r="P34" s="320" t="s">
        <v>538</v>
      </c>
      <c r="Q34" s="320"/>
      <c r="R34" s="305"/>
      <c r="S34" s="305"/>
      <c r="T34" s="1193" t="s">
        <v>539</v>
      </c>
      <c r="U34" s="1194"/>
      <c r="V34" s="1193" t="s">
        <v>540</v>
      </c>
      <c r="W34" s="1201"/>
      <c r="X34" s="1201"/>
      <c r="Y34" s="1194"/>
      <c r="Z34" s="319"/>
    </row>
    <row r="35" spans="2:26" ht="20.25" customHeight="1" x14ac:dyDescent="0.15">
      <c r="B35" s="305"/>
      <c r="C35" s="1193" t="s">
        <v>539</v>
      </c>
      <c r="D35" s="1194"/>
      <c r="E35" s="1195">
        <f>SUMIFS($AU$13:$AV$30,$C$13:$D$30,"看護職員",$E$13:$F$30,"A")</f>
        <v>0</v>
      </c>
      <c r="F35" s="1196"/>
      <c r="G35" s="1197">
        <f>SUMIFS($AW$13:$AX$30,$C$13:$D$30,"看護職員",$E$13:$F$30,"A")</f>
        <v>0</v>
      </c>
      <c r="H35" s="1198"/>
      <c r="I35" s="316"/>
      <c r="J35" s="1199">
        <v>0</v>
      </c>
      <c r="K35" s="1200"/>
      <c r="L35" s="1199">
        <v>0</v>
      </c>
      <c r="M35" s="1200"/>
      <c r="N35" s="316"/>
      <c r="O35" s="316"/>
      <c r="P35" s="1199">
        <v>0</v>
      </c>
      <c r="Q35" s="1200"/>
      <c r="R35" s="305"/>
      <c r="S35" s="305"/>
      <c r="T35" s="1193" t="s">
        <v>541</v>
      </c>
      <c r="U35" s="1194"/>
      <c r="V35" s="1193" t="s">
        <v>542</v>
      </c>
      <c r="W35" s="1201"/>
      <c r="X35" s="1201"/>
      <c r="Y35" s="1194"/>
      <c r="Z35" s="311"/>
    </row>
    <row r="36" spans="2:26" ht="20.25" customHeight="1" x14ac:dyDescent="0.15">
      <c r="B36" s="305"/>
      <c r="C36" s="1193" t="s">
        <v>541</v>
      </c>
      <c r="D36" s="1194"/>
      <c r="E36" s="1195">
        <f>SUMIFS($AU$13:$AV$30,$C$13:$D$30,"看護職員",$E$13:$F$30,"B")</f>
        <v>0</v>
      </c>
      <c r="F36" s="1196"/>
      <c r="G36" s="1197">
        <f>SUMIFS($AW$13:$AX$30,$C$13:$D$30,"看護職員",$E$13:$F$30,"B")</f>
        <v>0</v>
      </c>
      <c r="H36" s="1198"/>
      <c r="I36" s="316"/>
      <c r="J36" s="1199">
        <v>0</v>
      </c>
      <c r="K36" s="1200"/>
      <c r="L36" s="1199">
        <v>0</v>
      </c>
      <c r="M36" s="1200"/>
      <c r="N36" s="316"/>
      <c r="O36" s="316"/>
      <c r="P36" s="1199">
        <v>0</v>
      </c>
      <c r="Q36" s="1200"/>
      <c r="R36" s="305"/>
      <c r="S36" s="305"/>
      <c r="T36" s="1193" t="s">
        <v>543</v>
      </c>
      <c r="U36" s="1194"/>
      <c r="V36" s="1193" t="s">
        <v>544</v>
      </c>
      <c r="W36" s="1201"/>
      <c r="X36" s="1201"/>
      <c r="Y36" s="1194"/>
      <c r="Z36" s="311"/>
    </row>
    <row r="37" spans="2:26" ht="20.25" customHeight="1" x14ac:dyDescent="0.15">
      <c r="B37" s="305"/>
      <c r="C37" s="1193" t="s">
        <v>543</v>
      </c>
      <c r="D37" s="1194"/>
      <c r="E37" s="1195">
        <f>SUMIFS($AU$13:$AV$30,$C$13:$D$30,"看護職員",$E$13:$F$30,"C")</f>
        <v>0</v>
      </c>
      <c r="F37" s="1196"/>
      <c r="G37" s="1197">
        <f>SUMIFS($AW$13:$AX$30,$C$13:$D$30,"看護職員",$E$13:$F$30,"C")</f>
        <v>0</v>
      </c>
      <c r="H37" s="1198"/>
      <c r="I37" s="316"/>
      <c r="J37" s="1199">
        <v>0</v>
      </c>
      <c r="K37" s="1200"/>
      <c r="L37" s="1226">
        <v>0</v>
      </c>
      <c r="M37" s="1227"/>
      <c r="N37" s="316"/>
      <c r="O37" s="316"/>
      <c r="P37" s="1195" t="s">
        <v>545</v>
      </c>
      <c r="Q37" s="1196"/>
      <c r="R37" s="305"/>
      <c r="S37" s="305"/>
      <c r="T37" s="1193" t="s">
        <v>546</v>
      </c>
      <c r="U37" s="1194"/>
      <c r="V37" s="1193" t="s">
        <v>547</v>
      </c>
      <c r="W37" s="1201"/>
      <c r="X37" s="1201"/>
      <c r="Y37" s="1194"/>
      <c r="Z37" s="318"/>
    </row>
    <row r="38" spans="2:26" ht="20.25" customHeight="1" x14ac:dyDescent="0.15">
      <c r="B38" s="305"/>
      <c r="C38" s="1193" t="s">
        <v>546</v>
      </c>
      <c r="D38" s="1194"/>
      <c r="E38" s="1195">
        <f>SUMIFS($AU$13:$AV$30,$C$13:$D$30,"看護職員",$E$13:$F$30,"D")</f>
        <v>0</v>
      </c>
      <c r="F38" s="1196"/>
      <c r="G38" s="1197">
        <f>SUMIFS($AW$13:$AX$30,$C$13:$D$30,"看護職員",$E$13:$F$30,"D")</f>
        <v>0</v>
      </c>
      <c r="H38" s="1198"/>
      <c r="I38" s="316"/>
      <c r="J38" s="1199">
        <v>0</v>
      </c>
      <c r="K38" s="1200"/>
      <c r="L38" s="1226">
        <v>0</v>
      </c>
      <c r="M38" s="1227"/>
      <c r="N38" s="316"/>
      <c r="O38" s="316"/>
      <c r="P38" s="1195" t="s">
        <v>545</v>
      </c>
      <c r="Q38" s="1196"/>
      <c r="R38" s="305"/>
      <c r="S38" s="305"/>
      <c r="T38" s="305"/>
      <c r="U38" s="1225"/>
      <c r="V38" s="1225"/>
      <c r="W38" s="1237"/>
      <c r="X38" s="1237"/>
      <c r="Y38" s="317"/>
      <c r="Z38" s="317"/>
    </row>
    <row r="39" spans="2:26" ht="20.25" customHeight="1" x14ac:dyDescent="0.15">
      <c r="B39" s="305"/>
      <c r="C39" s="1193" t="s">
        <v>548</v>
      </c>
      <c r="D39" s="1194"/>
      <c r="E39" s="1195">
        <f>SUM(E35:F38)</f>
        <v>0</v>
      </c>
      <c r="F39" s="1196"/>
      <c r="G39" s="1197">
        <f>SUM(G35:H38)</f>
        <v>0</v>
      </c>
      <c r="H39" s="1198"/>
      <c r="I39" s="316"/>
      <c r="J39" s="1195">
        <f>SUM(J35:K38)</f>
        <v>0</v>
      </c>
      <c r="K39" s="1196"/>
      <c r="L39" s="1195">
        <f>SUM(L35:M38)</f>
        <v>0</v>
      </c>
      <c r="M39" s="1196"/>
      <c r="N39" s="316"/>
      <c r="O39" s="316"/>
      <c r="P39" s="1195">
        <f>SUM(P35:Q36)</f>
        <v>0</v>
      </c>
      <c r="Q39" s="1196"/>
      <c r="R39" s="305"/>
      <c r="S39" s="305"/>
      <c r="T39" s="305"/>
      <c r="U39" s="1225"/>
      <c r="V39" s="1225"/>
      <c r="W39" s="1237"/>
      <c r="X39" s="1237"/>
      <c r="Y39" s="315"/>
      <c r="Z39" s="315"/>
    </row>
    <row r="40" spans="2:26" ht="20.25" customHeight="1" x14ac:dyDescent="0.15">
      <c r="B40" s="305"/>
      <c r="C40" s="305"/>
      <c r="D40" s="305"/>
      <c r="E40" s="305"/>
      <c r="F40" s="305"/>
      <c r="G40" s="305"/>
      <c r="H40" s="305"/>
      <c r="I40" s="305"/>
      <c r="J40" s="305"/>
      <c r="K40" s="305"/>
      <c r="L40" s="308"/>
      <c r="M40" s="305"/>
      <c r="N40" s="305"/>
      <c r="O40" s="305"/>
      <c r="P40" s="305"/>
      <c r="Q40" s="305"/>
      <c r="R40" s="305"/>
      <c r="S40" s="305"/>
      <c r="T40" s="305"/>
      <c r="U40" s="310"/>
      <c r="V40" s="310"/>
      <c r="W40" s="310"/>
      <c r="X40" s="310"/>
      <c r="Y40" s="310"/>
      <c r="Z40" s="310"/>
    </row>
    <row r="41" spans="2:26" ht="20.25" customHeight="1" x14ac:dyDescent="0.15">
      <c r="B41" s="305"/>
      <c r="C41" s="308" t="s">
        <v>549</v>
      </c>
      <c r="D41" s="305"/>
      <c r="E41" s="305"/>
      <c r="F41" s="305"/>
      <c r="G41" s="305"/>
      <c r="H41" s="305"/>
      <c r="I41" s="313" t="s">
        <v>550</v>
      </c>
      <c r="J41" s="1229" t="s">
        <v>551</v>
      </c>
      <c r="K41" s="1230"/>
      <c r="L41" s="314"/>
      <c r="M41" s="313"/>
      <c r="N41" s="305"/>
      <c r="O41" s="305"/>
      <c r="P41" s="305"/>
      <c r="Q41" s="305"/>
      <c r="R41" s="305"/>
      <c r="S41" s="305"/>
      <c r="T41" s="305"/>
      <c r="U41" s="312"/>
      <c r="V41" s="310"/>
      <c r="W41" s="310"/>
      <c r="X41" s="310"/>
      <c r="Y41" s="310"/>
      <c r="Z41" s="310"/>
    </row>
    <row r="42" spans="2:26" ht="20.25" customHeight="1" x14ac:dyDescent="0.15">
      <c r="B42" s="305"/>
      <c r="C42" s="305" t="s">
        <v>552</v>
      </c>
      <c r="D42" s="305"/>
      <c r="E42" s="305"/>
      <c r="F42" s="305"/>
      <c r="G42" s="305"/>
      <c r="H42" s="305" t="s">
        <v>553</v>
      </c>
      <c r="I42" s="305"/>
      <c r="J42" s="305"/>
      <c r="K42" s="305"/>
      <c r="L42" s="308"/>
      <c r="M42" s="305"/>
      <c r="N42" s="305"/>
      <c r="O42" s="305"/>
      <c r="P42" s="305"/>
      <c r="Q42" s="305"/>
      <c r="R42" s="305"/>
      <c r="S42" s="305"/>
      <c r="T42" s="305"/>
      <c r="U42" s="310"/>
      <c r="V42" s="310"/>
      <c r="W42" s="310"/>
      <c r="X42" s="310"/>
      <c r="Y42" s="310"/>
      <c r="Z42" s="310"/>
    </row>
    <row r="43" spans="2:26" ht="20.25" customHeight="1" x14ac:dyDescent="0.15">
      <c r="B43" s="305"/>
      <c r="C43" s="305" t="str">
        <f>IF($J$41="週","対象時間数（週平均）","対象時間数（当月合計）")</f>
        <v>対象時間数（週平均）</v>
      </c>
      <c r="D43" s="305"/>
      <c r="E43" s="305"/>
      <c r="F43" s="305"/>
      <c r="G43" s="305"/>
      <c r="H43" s="305" t="str">
        <f>IF($J$41="週","週に勤務すべき時間数","当月に勤務すべき時間数")</f>
        <v>週に勤務すべき時間数</v>
      </c>
      <c r="I43" s="305"/>
      <c r="J43" s="305"/>
      <c r="K43" s="305"/>
      <c r="L43" s="308"/>
      <c r="M43" s="1203" t="s">
        <v>554</v>
      </c>
      <c r="N43" s="1203"/>
      <c r="O43" s="1203"/>
      <c r="P43" s="1203"/>
      <c r="Q43" s="305"/>
      <c r="R43" s="305"/>
      <c r="S43" s="305"/>
      <c r="T43" s="305"/>
      <c r="U43" s="310"/>
      <c r="V43" s="310"/>
      <c r="W43" s="310"/>
      <c r="X43" s="310"/>
      <c r="Y43" s="310"/>
      <c r="Z43" s="310"/>
    </row>
    <row r="44" spans="2:26" ht="20.25" customHeight="1" x14ac:dyDescent="0.15">
      <c r="B44" s="305"/>
      <c r="C44" s="1231">
        <f>IF($J$41="週",L39,J39)</f>
        <v>0</v>
      </c>
      <c r="D44" s="1232"/>
      <c r="E44" s="1232"/>
      <c r="F44" s="1233"/>
      <c r="G44" s="309" t="s">
        <v>555</v>
      </c>
      <c r="H44" s="1193">
        <f>IF($J$41="週",$AV$5,$AZ$5)</f>
        <v>40</v>
      </c>
      <c r="I44" s="1201"/>
      <c r="J44" s="1201"/>
      <c r="K44" s="1194"/>
      <c r="L44" s="309" t="s">
        <v>556</v>
      </c>
      <c r="M44" s="1234">
        <f>ROUNDDOWN(C44/H44,1)</f>
        <v>0</v>
      </c>
      <c r="N44" s="1235"/>
      <c r="O44" s="1235"/>
      <c r="P44" s="1236"/>
      <c r="Q44" s="305"/>
      <c r="R44" s="305"/>
      <c r="S44" s="305"/>
      <c r="T44" s="305"/>
      <c r="U44" s="1228"/>
      <c r="V44" s="1228"/>
      <c r="W44" s="1228"/>
      <c r="X44" s="1228"/>
      <c r="Y44" s="311"/>
      <c r="Z44" s="310"/>
    </row>
    <row r="45" spans="2:26" ht="20.25" customHeight="1" x14ac:dyDescent="0.15">
      <c r="B45" s="305"/>
      <c r="C45" s="305"/>
      <c r="D45" s="305"/>
      <c r="E45" s="305"/>
      <c r="F45" s="305"/>
      <c r="G45" s="305"/>
      <c r="H45" s="305"/>
      <c r="I45" s="305"/>
      <c r="J45" s="305"/>
      <c r="K45" s="305"/>
      <c r="L45" s="308"/>
      <c r="M45" s="305" t="s">
        <v>557</v>
      </c>
      <c r="N45" s="305"/>
      <c r="O45" s="305"/>
      <c r="P45" s="305"/>
      <c r="Q45" s="305"/>
      <c r="R45" s="305"/>
      <c r="S45" s="305"/>
      <c r="T45" s="305"/>
      <c r="U45" s="310"/>
      <c r="V45" s="310"/>
      <c r="W45" s="310"/>
      <c r="X45" s="310"/>
      <c r="Y45" s="310"/>
      <c r="Z45" s="310"/>
    </row>
    <row r="46" spans="2:26" ht="20.25" customHeight="1" x14ac:dyDescent="0.15">
      <c r="B46" s="305"/>
      <c r="C46" s="305" t="s">
        <v>558</v>
      </c>
      <c r="D46" s="305"/>
      <c r="E46" s="305"/>
      <c r="F46" s="305"/>
      <c r="G46" s="305"/>
      <c r="H46" s="305"/>
      <c r="I46" s="305"/>
      <c r="J46" s="305"/>
      <c r="K46" s="305"/>
      <c r="L46" s="308"/>
      <c r="M46" s="305"/>
      <c r="N46" s="305"/>
      <c r="O46" s="305"/>
      <c r="P46" s="305"/>
      <c r="Q46" s="305"/>
      <c r="R46" s="305"/>
      <c r="S46" s="305"/>
      <c r="T46" s="305"/>
      <c r="U46" s="305"/>
      <c r="V46" s="307"/>
      <c r="W46" s="306"/>
      <c r="X46" s="306"/>
      <c r="Y46" s="305"/>
      <c r="Z46" s="305"/>
    </row>
    <row r="47" spans="2:26" ht="20.25" customHeight="1" x14ac:dyDescent="0.15">
      <c r="B47" s="305"/>
      <c r="C47" s="305" t="s">
        <v>533</v>
      </c>
      <c r="D47" s="305"/>
      <c r="E47" s="305"/>
      <c r="F47" s="305"/>
      <c r="G47" s="305"/>
      <c r="H47" s="305"/>
      <c r="I47" s="305"/>
      <c r="J47" s="305"/>
      <c r="K47" s="305"/>
      <c r="L47" s="308"/>
      <c r="M47" s="309"/>
      <c r="N47" s="309"/>
      <c r="O47" s="309"/>
      <c r="P47" s="309"/>
      <c r="Q47" s="305"/>
      <c r="R47" s="305"/>
      <c r="S47" s="305"/>
      <c r="T47" s="305"/>
      <c r="U47" s="305"/>
      <c r="V47" s="307"/>
      <c r="W47" s="306"/>
      <c r="X47" s="306"/>
      <c r="Y47" s="305"/>
      <c r="Z47" s="305"/>
    </row>
    <row r="48" spans="2:26" ht="20.25" customHeight="1" x14ac:dyDescent="0.15">
      <c r="B48" s="305"/>
      <c r="C48" s="305" t="s">
        <v>559</v>
      </c>
      <c r="D48" s="305"/>
      <c r="E48" s="305"/>
      <c r="F48" s="305"/>
      <c r="G48" s="305"/>
      <c r="H48" s="305" t="s">
        <v>560</v>
      </c>
      <c r="I48" s="305"/>
      <c r="J48" s="305"/>
      <c r="K48" s="305"/>
      <c r="L48" s="305"/>
      <c r="M48" s="1203" t="s">
        <v>548</v>
      </c>
      <c r="N48" s="1203"/>
      <c r="O48" s="1203"/>
      <c r="P48" s="1203"/>
      <c r="Q48" s="305"/>
      <c r="R48" s="305"/>
      <c r="S48" s="305"/>
      <c r="T48" s="305"/>
      <c r="U48" s="305"/>
      <c r="V48" s="307"/>
      <c r="W48" s="306"/>
      <c r="X48" s="306"/>
      <c r="Y48" s="305"/>
      <c r="Z48" s="305"/>
    </row>
    <row r="49" spans="2:58" ht="20.25" customHeight="1" x14ac:dyDescent="0.15">
      <c r="B49" s="305"/>
      <c r="C49" s="1193">
        <f>P39</f>
        <v>0</v>
      </c>
      <c r="D49" s="1201"/>
      <c r="E49" s="1201"/>
      <c r="F49" s="1194"/>
      <c r="G49" s="309" t="s">
        <v>561</v>
      </c>
      <c r="H49" s="1234">
        <f>M44</f>
        <v>0</v>
      </c>
      <c r="I49" s="1235"/>
      <c r="J49" s="1235"/>
      <c r="K49" s="1236"/>
      <c r="L49" s="309" t="s">
        <v>556</v>
      </c>
      <c r="M49" s="1238">
        <f>ROUNDDOWN(C49+H49,1)</f>
        <v>0</v>
      </c>
      <c r="N49" s="1239"/>
      <c r="O49" s="1239"/>
      <c r="P49" s="1240"/>
      <c r="Q49" s="305"/>
      <c r="R49" s="305"/>
      <c r="S49" s="305"/>
      <c r="T49" s="305"/>
      <c r="U49" s="305"/>
      <c r="V49" s="307"/>
      <c r="W49" s="306"/>
      <c r="X49" s="306"/>
      <c r="Y49" s="305"/>
      <c r="Z49" s="305"/>
    </row>
    <row r="50" spans="2:58" ht="20.25" customHeight="1" x14ac:dyDescent="0.15">
      <c r="B50" s="305"/>
      <c r="C50" s="305"/>
      <c r="D50" s="305"/>
      <c r="E50" s="305"/>
      <c r="F50" s="305"/>
      <c r="G50" s="305"/>
      <c r="H50" s="305"/>
      <c r="I50" s="305"/>
      <c r="J50" s="305"/>
      <c r="K50" s="305"/>
      <c r="L50" s="305"/>
      <c r="M50" s="305"/>
      <c r="N50" s="308"/>
      <c r="O50" s="305"/>
      <c r="P50" s="305"/>
      <c r="Q50" s="305"/>
      <c r="R50" s="305"/>
      <c r="S50" s="305"/>
      <c r="T50" s="305"/>
      <c r="U50" s="305"/>
      <c r="V50" s="307"/>
      <c r="W50" s="306"/>
      <c r="X50" s="306"/>
      <c r="Y50" s="305"/>
      <c r="Z50" s="305"/>
    </row>
    <row r="51" spans="2:58" ht="20.25" customHeight="1" x14ac:dyDescent="0.15">
      <c r="C51" s="304"/>
      <c r="D51" s="304"/>
      <c r="T51" s="304"/>
      <c r="AJ51" s="303"/>
      <c r="AK51" s="302"/>
      <c r="AL51" s="302"/>
      <c r="BE51" s="302"/>
    </row>
    <row r="52" spans="2:58" ht="20.25" customHeight="1" x14ac:dyDescent="0.15">
      <c r="C52" s="304"/>
      <c r="D52" s="304"/>
      <c r="U52" s="304"/>
      <c r="AK52" s="303"/>
      <c r="AL52" s="302"/>
      <c r="AM52" s="302"/>
      <c r="BF52" s="302"/>
    </row>
    <row r="53" spans="2:58" ht="20.25" customHeight="1" x14ac:dyDescent="0.15">
      <c r="D53" s="304"/>
      <c r="U53" s="304"/>
      <c r="AK53" s="303"/>
      <c r="AL53" s="302"/>
      <c r="AM53" s="302"/>
      <c r="BF53" s="302"/>
    </row>
    <row r="54" spans="2:58" ht="20.25" customHeight="1" x14ac:dyDescent="0.15">
      <c r="C54" s="304"/>
      <c r="D54" s="304"/>
      <c r="U54" s="304"/>
      <c r="AK54" s="303"/>
      <c r="AL54" s="302"/>
      <c r="AM54" s="302"/>
      <c r="BF54" s="302"/>
    </row>
    <row r="55" spans="2:58" ht="20.25" customHeight="1" x14ac:dyDescent="0.15">
      <c r="C55" s="303"/>
      <c r="D55" s="303"/>
      <c r="E55" s="303"/>
      <c r="F55" s="303"/>
      <c r="G55" s="303"/>
      <c r="H55" s="303"/>
      <c r="I55" s="303"/>
      <c r="J55" s="303"/>
      <c r="K55" s="303"/>
      <c r="L55" s="303"/>
      <c r="M55" s="303"/>
      <c r="N55" s="303"/>
      <c r="O55" s="303"/>
      <c r="P55" s="303"/>
      <c r="Q55" s="303"/>
      <c r="R55" s="303"/>
      <c r="S55" s="303"/>
      <c r="T55" s="303"/>
      <c r="U55" s="302"/>
      <c r="V55" s="302"/>
      <c r="W55" s="303"/>
      <c r="X55" s="303"/>
      <c r="Y55" s="303"/>
      <c r="Z55" s="303"/>
      <c r="AA55" s="303"/>
      <c r="AB55" s="303"/>
      <c r="AC55" s="303"/>
      <c r="AD55" s="303"/>
      <c r="AE55" s="303"/>
      <c r="AF55" s="303"/>
      <c r="AG55" s="303"/>
      <c r="AH55" s="303"/>
      <c r="AI55" s="303"/>
      <c r="AJ55" s="303"/>
      <c r="AK55" s="303"/>
      <c r="AL55" s="302"/>
      <c r="AM55" s="302"/>
      <c r="BF55" s="302"/>
    </row>
    <row r="56" spans="2:58" ht="20.25" customHeight="1" x14ac:dyDescent="0.15">
      <c r="C56" s="303"/>
      <c r="D56" s="303"/>
      <c r="E56" s="303"/>
      <c r="F56" s="303"/>
      <c r="G56" s="303"/>
      <c r="H56" s="303"/>
      <c r="I56" s="303"/>
      <c r="J56" s="303"/>
      <c r="K56" s="303"/>
      <c r="L56" s="303"/>
      <c r="M56" s="303"/>
      <c r="N56" s="303"/>
      <c r="O56" s="303"/>
      <c r="P56" s="303"/>
      <c r="Q56" s="303"/>
      <c r="R56" s="303"/>
      <c r="S56" s="303"/>
      <c r="T56" s="303"/>
      <c r="U56" s="302"/>
      <c r="V56" s="302"/>
      <c r="W56" s="303"/>
      <c r="X56" s="303"/>
      <c r="Y56" s="303"/>
      <c r="Z56" s="303"/>
      <c r="AA56" s="303"/>
      <c r="AB56" s="303"/>
      <c r="AC56" s="303"/>
      <c r="AD56" s="303"/>
      <c r="AE56" s="303"/>
      <c r="AF56" s="303"/>
      <c r="AG56" s="303"/>
      <c r="AH56" s="303"/>
      <c r="AI56" s="303"/>
      <c r="AJ56" s="303"/>
      <c r="AK56" s="303"/>
      <c r="AL56" s="302"/>
      <c r="AM56" s="302"/>
      <c r="BF56" s="302"/>
    </row>
  </sheetData>
  <sheetProtection insertRows="0"/>
  <mergeCells count="211">
    <mergeCell ref="M48:P48"/>
    <mergeCell ref="C49:F49"/>
    <mergeCell ref="H49:K49"/>
    <mergeCell ref="M49:P49"/>
    <mergeCell ref="C38:D38"/>
    <mergeCell ref="E38:F38"/>
    <mergeCell ref="G38:H38"/>
    <mergeCell ref="P38:Q38"/>
    <mergeCell ref="G39:H39"/>
    <mergeCell ref="J39:K39"/>
    <mergeCell ref="U44:X44"/>
    <mergeCell ref="J41:K41"/>
    <mergeCell ref="M43:P43"/>
    <mergeCell ref="C44:F44"/>
    <mergeCell ref="H44:K44"/>
    <mergeCell ref="M44:P44"/>
    <mergeCell ref="W38:X38"/>
    <mergeCell ref="C39:D39"/>
    <mergeCell ref="E39:F39"/>
    <mergeCell ref="L39:M39"/>
    <mergeCell ref="P39:Q39"/>
    <mergeCell ref="U39:V39"/>
    <mergeCell ref="W39:X39"/>
    <mergeCell ref="E36:F36"/>
    <mergeCell ref="G36:H36"/>
    <mergeCell ref="P36:Q36"/>
    <mergeCell ref="V36:Y36"/>
    <mergeCell ref="C37:D37"/>
    <mergeCell ref="U38:V38"/>
    <mergeCell ref="G34:H34"/>
    <mergeCell ref="V34:Y34"/>
    <mergeCell ref="J34:K34"/>
    <mergeCell ref="L34:M34"/>
    <mergeCell ref="E37:F37"/>
    <mergeCell ref="G37:H37"/>
    <mergeCell ref="P37:Q37"/>
    <mergeCell ref="V37:Y37"/>
    <mergeCell ref="L36:M36"/>
    <mergeCell ref="L37:M37"/>
    <mergeCell ref="T36:U36"/>
    <mergeCell ref="T37:U37"/>
    <mergeCell ref="J36:K36"/>
    <mergeCell ref="T34:U34"/>
    <mergeCell ref="J37:K37"/>
    <mergeCell ref="J38:K38"/>
    <mergeCell ref="L38:M38"/>
    <mergeCell ref="C36:D36"/>
    <mergeCell ref="AZ5:BA5"/>
    <mergeCell ref="W9:AC9"/>
    <mergeCell ref="AD9:AJ9"/>
    <mergeCell ref="P8:AT8"/>
    <mergeCell ref="AZ6:BA6"/>
    <mergeCell ref="U2:V2"/>
    <mergeCell ref="AZ3:BC3"/>
    <mergeCell ref="AZ4:BC4"/>
    <mergeCell ref="AM1:BA1"/>
    <mergeCell ref="X2:Y2"/>
    <mergeCell ref="AB2:AC2"/>
    <mergeCell ref="AY8:BD12"/>
    <mergeCell ref="AM2:BA2"/>
    <mergeCell ref="AK9:AQ9"/>
    <mergeCell ref="AR9:AT9"/>
    <mergeCell ref="AU8:AV12"/>
    <mergeCell ref="AW8:AX12"/>
    <mergeCell ref="AV5:AW5"/>
    <mergeCell ref="B8:B12"/>
    <mergeCell ref="L8:O12"/>
    <mergeCell ref="C8:D12"/>
    <mergeCell ref="E8:F12"/>
    <mergeCell ref="P9:V9"/>
    <mergeCell ref="C35:D35"/>
    <mergeCell ref="E35:F35"/>
    <mergeCell ref="G35:H35"/>
    <mergeCell ref="P35:Q35"/>
    <mergeCell ref="V35:Y35"/>
    <mergeCell ref="L35:M35"/>
    <mergeCell ref="J35:K35"/>
    <mergeCell ref="T35:U35"/>
    <mergeCell ref="C33:D34"/>
    <mergeCell ref="E33:H33"/>
    <mergeCell ref="J33:M33"/>
    <mergeCell ref="T33:U33"/>
    <mergeCell ref="V33:Y33"/>
    <mergeCell ref="E34:F34"/>
    <mergeCell ref="C19:D19"/>
    <mergeCell ref="E19:F19"/>
    <mergeCell ref="G19:K19"/>
    <mergeCell ref="L19:O19"/>
    <mergeCell ref="C20:D20"/>
    <mergeCell ref="G8:K12"/>
    <mergeCell ref="AU13:AV13"/>
    <mergeCell ref="AW13:AX13"/>
    <mergeCell ref="AU14:AV14"/>
    <mergeCell ref="AW14:AX14"/>
    <mergeCell ref="AU23:AV23"/>
    <mergeCell ref="E18:F18"/>
    <mergeCell ref="AW18:AX18"/>
    <mergeCell ref="AW19:AX19"/>
    <mergeCell ref="AU20:AV20"/>
    <mergeCell ref="AW20:AX20"/>
    <mergeCell ref="AU15:AV15"/>
    <mergeCell ref="AW15:AX15"/>
    <mergeCell ref="AU16:AV16"/>
    <mergeCell ref="AW16:AX16"/>
    <mergeCell ref="AU17:AV17"/>
    <mergeCell ref="AW17:AX17"/>
    <mergeCell ref="AW22:AX22"/>
    <mergeCell ref="E20:F20"/>
    <mergeCell ref="G20:K20"/>
    <mergeCell ref="L20:O20"/>
    <mergeCell ref="AU18:AV18"/>
    <mergeCell ref="AU19:AV19"/>
    <mergeCell ref="E21:F21"/>
    <mergeCell ref="C13:D13"/>
    <mergeCell ref="E13:F13"/>
    <mergeCell ref="G13:K13"/>
    <mergeCell ref="C14:D14"/>
    <mergeCell ref="L13:O13"/>
    <mergeCell ref="L14:O14"/>
    <mergeCell ref="C15:D15"/>
    <mergeCell ref="AW26:AX26"/>
    <mergeCell ref="AU27:AV27"/>
    <mergeCell ref="AW27:AX27"/>
    <mergeCell ref="AU24:AV24"/>
    <mergeCell ref="AW24:AX24"/>
    <mergeCell ref="AU25:AV25"/>
    <mergeCell ref="AW25:AX25"/>
    <mergeCell ref="AU26:AV26"/>
    <mergeCell ref="AU21:AV21"/>
    <mergeCell ref="AW21:AX21"/>
    <mergeCell ref="AU22:AV22"/>
    <mergeCell ref="G21:K21"/>
    <mergeCell ref="L21:O21"/>
    <mergeCell ref="L27:O27"/>
    <mergeCell ref="C27:D27"/>
    <mergeCell ref="E27:F27"/>
    <mergeCell ref="C24:D24"/>
    <mergeCell ref="E24:F24"/>
    <mergeCell ref="G24:K24"/>
    <mergeCell ref="L24:O24"/>
    <mergeCell ref="C25:D25"/>
    <mergeCell ref="E25:F25"/>
    <mergeCell ref="G25:K25"/>
    <mergeCell ref="L25:O25"/>
    <mergeCell ref="C16:D16"/>
    <mergeCell ref="L16:O16"/>
    <mergeCell ref="C17:D17"/>
    <mergeCell ref="L17:O17"/>
    <mergeCell ref="C18:D18"/>
    <mergeCell ref="L18:O18"/>
    <mergeCell ref="E17:F17"/>
    <mergeCell ref="G17:K17"/>
    <mergeCell ref="G18:K18"/>
    <mergeCell ref="AY13:BD13"/>
    <mergeCell ref="AY14:BD14"/>
    <mergeCell ref="AY15:BD15"/>
    <mergeCell ref="AY16:BD16"/>
    <mergeCell ref="AY17:BD17"/>
    <mergeCell ref="AY18:BD18"/>
    <mergeCell ref="E14:F14"/>
    <mergeCell ref="G14:K14"/>
    <mergeCell ref="E15:F15"/>
    <mergeCell ref="G15:K15"/>
    <mergeCell ref="E16:F16"/>
    <mergeCell ref="G16:K16"/>
    <mergeCell ref="L15:O15"/>
    <mergeCell ref="C30:D30"/>
    <mergeCell ref="E30:F30"/>
    <mergeCell ref="G30:K30"/>
    <mergeCell ref="L30:O30"/>
    <mergeCell ref="AY28:BD28"/>
    <mergeCell ref="AY29:BD29"/>
    <mergeCell ref="AY30:BD30"/>
    <mergeCell ref="C28:D28"/>
    <mergeCell ref="E28:F28"/>
    <mergeCell ref="G28:K28"/>
    <mergeCell ref="L28:O28"/>
    <mergeCell ref="C29:D29"/>
    <mergeCell ref="E29:F29"/>
    <mergeCell ref="G29:K29"/>
    <mergeCell ref="L29:O29"/>
    <mergeCell ref="AW29:AX29"/>
    <mergeCell ref="AU29:AV29"/>
    <mergeCell ref="AU30:AV30"/>
    <mergeCell ref="AW30:AX30"/>
    <mergeCell ref="AU28:AV28"/>
    <mergeCell ref="AW28:AX28"/>
    <mergeCell ref="C26:D26"/>
    <mergeCell ref="E26:F26"/>
    <mergeCell ref="G26:K26"/>
    <mergeCell ref="AY25:BD25"/>
    <mergeCell ref="AY26:BD26"/>
    <mergeCell ref="AY27:BD27"/>
    <mergeCell ref="AY19:BD19"/>
    <mergeCell ref="AY20:BD20"/>
    <mergeCell ref="AY21:BD21"/>
    <mergeCell ref="AY22:BD22"/>
    <mergeCell ref="AY23:BD23"/>
    <mergeCell ref="AY24:BD24"/>
    <mergeCell ref="C22:D22"/>
    <mergeCell ref="E22:F22"/>
    <mergeCell ref="G22:K22"/>
    <mergeCell ref="L22:O22"/>
    <mergeCell ref="C23:D23"/>
    <mergeCell ref="E23:F23"/>
    <mergeCell ref="G23:K23"/>
    <mergeCell ref="L23:O23"/>
    <mergeCell ref="AW23:AX23"/>
    <mergeCell ref="C21:D21"/>
    <mergeCell ref="L26:O26"/>
    <mergeCell ref="G27:K27"/>
  </mergeCells>
  <phoneticPr fontId="3"/>
  <conditionalFormatting sqref="C44:F44">
    <cfRule type="expression" dxfId="8" priority="1">
      <formula>INDIRECT(ADDRESS(ROW(),COLUMN()))=TRUNC(INDIRECT(ADDRESS(ROW(),COLUMN())))</formula>
    </cfRule>
  </conditionalFormatting>
  <conditionalFormatting sqref="E35:Q39">
    <cfRule type="expression" dxfId="7" priority="2">
      <formula>INDIRECT(ADDRESS(ROW(),COLUMN()))=TRUNC(INDIRECT(ADDRESS(ROW(),COLUMN())))</formula>
    </cfRule>
  </conditionalFormatting>
  <conditionalFormatting sqref="AU13:AX30">
    <cfRule type="expression" dxfId="6" priority="3">
      <formula>INDIRECT(ADDRESS(ROW(),COLUMN()))=TRUNC(INDIRECT(ADDRESS(ROW(),COLUMN())))</formula>
    </cfRule>
  </conditionalFormatting>
  <dataValidations count="7">
    <dataValidation type="list" allowBlank="1" showInputMessage="1" sqref="E13:F30">
      <formula1>"A, B, C, D"</formula1>
    </dataValidation>
    <dataValidation type="list" allowBlank="1" showInputMessage="1" showErrorMessage="1" sqref="AZ4:BC4">
      <formula1>"予定,実績,予定・実績"</formula1>
    </dataValidation>
    <dataValidation type="list" errorStyle="warning" allowBlank="1" showInputMessage="1" error="リストにない場合のみ、入力してください。" sqref="G13:K30">
      <formula1>INDIRECT(C13)</formula1>
    </dataValidation>
    <dataValidation type="list" allowBlank="1" showInputMessage="1" sqref="C13:D30">
      <formula1>職種</formula1>
    </dataValidation>
    <dataValidation type="list" allowBlank="1" showInputMessage="1" showErrorMessage="1" sqref="AZ3">
      <formula1>"４週,暦月"</formula1>
    </dataValidation>
    <dataValidation type="list" allowBlank="1" showInputMessage="1" showErrorMessage="1" sqref="J41:K41">
      <formula1>"週,暦月"</formula1>
    </dataValidation>
    <dataValidation type="decimal" allowBlank="1" showInputMessage="1" showErrorMessage="1" error="入力可能範囲　32～40" sqref="AV5">
      <formula1>32</formula1>
      <formula2>40</formula2>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標準様式１プルダウン・リスト!$C$4:$C$8</xm:f>
          </x14:formula1>
          <xm:sqref>AM1:BA1</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BF138"/>
  <sheetViews>
    <sheetView showGridLines="0" view="pageBreakPreview" topLeftCell="A70" zoomScale="50" zoomScaleNormal="20" zoomScaleSheetLayoutView="50" workbookViewId="0">
      <selection activeCell="X18" sqref="X18"/>
    </sheetView>
  </sheetViews>
  <sheetFormatPr defaultColWidth="5" defaultRowHeight="20.25" customHeight="1" x14ac:dyDescent="0.15"/>
  <cols>
    <col min="1" max="1" width="1.5" style="301" customWidth="1"/>
    <col min="2" max="56" width="6.25" style="301" customWidth="1"/>
    <col min="57" max="16384" width="5" style="301"/>
  </cols>
  <sheetData>
    <row r="1" spans="2:57" s="347" customFormat="1" ht="20.25" customHeight="1" x14ac:dyDescent="0.15">
      <c r="C1" s="370" t="s">
        <v>495</v>
      </c>
      <c r="D1" s="370"/>
      <c r="G1" s="369" t="s">
        <v>496</v>
      </c>
      <c r="J1" s="370"/>
      <c r="K1" s="370"/>
      <c r="L1" s="370"/>
      <c r="M1" s="370"/>
      <c r="AK1" s="346" t="s">
        <v>497</v>
      </c>
      <c r="AL1" s="346" t="s">
        <v>498</v>
      </c>
      <c r="AM1" s="1213" t="s">
        <v>499</v>
      </c>
      <c r="AN1" s="1213"/>
      <c r="AO1" s="1213"/>
      <c r="AP1" s="1213"/>
      <c r="AQ1" s="1213"/>
      <c r="AR1" s="1213"/>
      <c r="AS1" s="1213"/>
      <c r="AT1" s="1213"/>
      <c r="AU1" s="1213"/>
      <c r="AV1" s="1213"/>
      <c r="AW1" s="1213"/>
      <c r="AX1" s="1213"/>
      <c r="AY1" s="1213"/>
      <c r="AZ1" s="1213"/>
      <c r="BA1" s="1213"/>
      <c r="BB1" s="363" t="s">
        <v>500</v>
      </c>
    </row>
    <row r="2" spans="2:57" s="345" customFormat="1" ht="20.25" customHeight="1" x14ac:dyDescent="0.15">
      <c r="D2" s="369"/>
      <c r="H2" s="369"/>
      <c r="I2" s="346"/>
      <c r="J2" s="346"/>
      <c r="K2" s="346"/>
      <c r="L2" s="346"/>
      <c r="M2" s="346"/>
      <c r="T2" s="346" t="s">
        <v>501</v>
      </c>
      <c r="U2" s="1211">
        <v>6</v>
      </c>
      <c r="V2" s="1211"/>
      <c r="W2" s="346" t="s">
        <v>498</v>
      </c>
      <c r="X2" s="1214">
        <f>IF(U2=0,"",YEAR(DATE(2018+U2,1,1)))</f>
        <v>2024</v>
      </c>
      <c r="Y2" s="1214"/>
      <c r="Z2" s="345" t="s">
        <v>502</v>
      </c>
      <c r="AA2" s="345" t="s">
        <v>503</v>
      </c>
      <c r="AB2" s="1211">
        <v>4</v>
      </c>
      <c r="AC2" s="1211"/>
      <c r="AD2" s="345" t="s">
        <v>504</v>
      </c>
      <c r="AJ2" s="363"/>
      <c r="AK2" s="346" t="s">
        <v>505</v>
      </c>
      <c r="AL2" s="346" t="s">
        <v>498</v>
      </c>
      <c r="AM2" s="1211"/>
      <c r="AN2" s="1211"/>
      <c r="AO2" s="1211"/>
      <c r="AP2" s="1211"/>
      <c r="AQ2" s="1211"/>
      <c r="AR2" s="1211"/>
      <c r="AS2" s="1211"/>
      <c r="AT2" s="1211"/>
      <c r="AU2" s="1211"/>
      <c r="AV2" s="1211"/>
      <c r="AW2" s="1211"/>
      <c r="AX2" s="1211"/>
      <c r="AY2" s="1211"/>
      <c r="AZ2" s="1211"/>
      <c r="BA2" s="1211"/>
      <c r="BB2" s="363" t="s">
        <v>500</v>
      </c>
      <c r="BC2" s="346"/>
      <c r="BD2" s="346"/>
      <c r="BE2" s="346"/>
    </row>
    <row r="3" spans="2:57" s="345" customFormat="1" ht="20.25" customHeight="1" x14ac:dyDescent="0.15">
      <c r="D3" s="369"/>
      <c r="H3" s="369"/>
      <c r="I3" s="346"/>
      <c r="J3" s="346"/>
      <c r="K3" s="346"/>
      <c r="L3" s="346"/>
      <c r="M3" s="346"/>
      <c r="T3" s="368"/>
      <c r="U3" s="350"/>
      <c r="V3" s="350"/>
      <c r="W3" s="367"/>
      <c r="X3" s="350"/>
      <c r="Y3" s="350"/>
      <c r="Z3" s="351"/>
      <c r="AA3" s="351"/>
      <c r="AB3" s="350"/>
      <c r="AC3" s="350"/>
      <c r="AD3" s="364"/>
      <c r="AJ3" s="363"/>
      <c r="AK3" s="346"/>
      <c r="AL3" s="346"/>
      <c r="AM3" s="362"/>
      <c r="AN3" s="362"/>
      <c r="AO3" s="362"/>
      <c r="AP3" s="362"/>
      <c r="AQ3" s="362"/>
      <c r="AR3" s="362"/>
      <c r="AS3" s="362"/>
      <c r="AT3" s="362"/>
      <c r="AU3" s="362"/>
      <c r="AV3" s="362"/>
      <c r="AW3" s="362"/>
      <c r="AX3" s="362"/>
      <c r="AY3" s="361" t="s">
        <v>506</v>
      </c>
      <c r="AZ3" s="1212" t="s">
        <v>507</v>
      </c>
      <c r="BA3" s="1212"/>
      <c r="BB3" s="1212"/>
      <c r="BC3" s="1212"/>
      <c r="BD3" s="346"/>
      <c r="BE3" s="346"/>
    </row>
    <row r="4" spans="2:57" s="345" customFormat="1" ht="20.25" customHeight="1" x14ac:dyDescent="0.15">
      <c r="B4" s="357"/>
      <c r="C4" s="357"/>
      <c r="D4" s="357"/>
      <c r="E4" s="357"/>
      <c r="F4" s="357"/>
      <c r="G4" s="357"/>
      <c r="H4" s="357"/>
      <c r="I4" s="357"/>
      <c r="J4" s="366"/>
      <c r="K4" s="360"/>
      <c r="L4" s="360"/>
      <c r="M4" s="360"/>
      <c r="N4" s="360"/>
      <c r="O4" s="360"/>
      <c r="P4" s="365"/>
      <c r="Q4" s="360"/>
      <c r="R4" s="360"/>
      <c r="Z4" s="351"/>
      <c r="AA4" s="351"/>
      <c r="AB4" s="350"/>
      <c r="AC4" s="350"/>
      <c r="AD4" s="364"/>
      <c r="AJ4" s="363"/>
      <c r="AK4" s="346"/>
      <c r="AL4" s="346"/>
      <c r="AM4" s="362"/>
      <c r="AN4" s="362"/>
      <c r="AO4" s="362"/>
      <c r="AP4" s="362"/>
      <c r="AQ4" s="362"/>
      <c r="AR4" s="362"/>
      <c r="AS4" s="362"/>
      <c r="AT4" s="362"/>
      <c r="AU4" s="362"/>
      <c r="AV4" s="362"/>
      <c r="AW4" s="362"/>
      <c r="AX4" s="362"/>
      <c r="AY4" s="361" t="s">
        <v>508</v>
      </c>
      <c r="AZ4" s="1212" t="s">
        <v>509</v>
      </c>
      <c r="BA4" s="1212"/>
      <c r="BB4" s="1212"/>
      <c r="BC4" s="1212"/>
      <c r="BD4" s="346"/>
      <c r="BE4" s="346"/>
    </row>
    <row r="5" spans="2:57" s="345" customFormat="1" ht="20.25" customHeight="1" x14ac:dyDescent="0.15">
      <c r="B5" s="355"/>
      <c r="C5" s="355"/>
      <c r="D5" s="355"/>
      <c r="E5" s="355"/>
      <c r="F5" s="355"/>
      <c r="G5" s="355"/>
      <c r="H5" s="355"/>
      <c r="I5" s="355"/>
      <c r="J5" s="360"/>
      <c r="K5" s="359"/>
      <c r="L5" s="358"/>
      <c r="M5" s="358"/>
      <c r="N5" s="358"/>
      <c r="O5" s="358"/>
      <c r="P5" s="355"/>
      <c r="Q5" s="357"/>
      <c r="R5" s="357"/>
      <c r="S5" s="347"/>
      <c r="Z5" s="351"/>
      <c r="AA5" s="351"/>
      <c r="AB5" s="350"/>
      <c r="AC5" s="350"/>
      <c r="AD5" s="347"/>
      <c r="AE5" s="347"/>
      <c r="AF5" s="347"/>
      <c r="AG5" s="347"/>
      <c r="AJ5" s="347" t="s">
        <v>510</v>
      </c>
      <c r="AK5" s="347"/>
      <c r="AL5" s="347"/>
      <c r="AM5" s="347"/>
      <c r="AN5" s="347"/>
      <c r="AO5" s="347"/>
      <c r="AP5" s="347"/>
      <c r="AQ5" s="347"/>
      <c r="AR5" s="357"/>
      <c r="AS5" s="357"/>
      <c r="AT5" s="305"/>
      <c r="AU5" s="347"/>
      <c r="AV5" s="1205">
        <v>40</v>
      </c>
      <c r="AW5" s="1206"/>
      <c r="AX5" s="305" t="s">
        <v>511</v>
      </c>
      <c r="AY5" s="347"/>
      <c r="AZ5" s="1205">
        <v>160</v>
      </c>
      <c r="BA5" s="1206"/>
      <c r="BB5" s="305" t="s">
        <v>512</v>
      </c>
      <c r="BC5" s="347"/>
      <c r="BE5" s="346"/>
    </row>
    <row r="6" spans="2:57" s="345" customFormat="1" ht="20.25" customHeight="1" x14ac:dyDescent="0.15">
      <c r="B6" s="355"/>
      <c r="C6" s="355"/>
      <c r="D6" s="355"/>
      <c r="E6" s="355"/>
      <c r="F6" s="355"/>
      <c r="G6" s="355"/>
      <c r="H6" s="355"/>
      <c r="I6" s="355"/>
      <c r="J6" s="355"/>
      <c r="K6" s="356"/>
      <c r="L6" s="356"/>
      <c r="M6" s="356"/>
      <c r="N6" s="355"/>
      <c r="O6" s="354"/>
      <c r="P6" s="353"/>
      <c r="Q6" s="353"/>
      <c r="R6" s="352"/>
      <c r="S6" s="348"/>
      <c r="Z6" s="351"/>
      <c r="AA6" s="351"/>
      <c r="AB6" s="350"/>
      <c r="AC6" s="350"/>
      <c r="AD6" s="305"/>
      <c r="AE6" s="347"/>
      <c r="AF6" s="347"/>
      <c r="AG6" s="347"/>
      <c r="AL6" s="347"/>
      <c r="AM6" s="347"/>
      <c r="AN6" s="308"/>
      <c r="AO6" s="349"/>
      <c r="AP6" s="349"/>
      <c r="AQ6" s="348"/>
      <c r="AR6" s="348"/>
      <c r="AS6" s="348"/>
      <c r="AT6" s="348"/>
      <c r="AU6" s="348"/>
      <c r="AV6" s="348"/>
      <c r="AW6" s="347" t="s">
        <v>513</v>
      </c>
      <c r="AX6" s="347"/>
      <c r="AY6" s="347"/>
      <c r="AZ6" s="1209">
        <f>DAY(EOMONTH(DATE(X2,AB2,1),0))</f>
        <v>30</v>
      </c>
      <c r="BA6" s="1210"/>
      <c r="BB6" s="305" t="s">
        <v>514</v>
      </c>
      <c r="BE6" s="346"/>
    </row>
    <row r="7" spans="2:57" ht="20.25" customHeight="1" thickBot="1" x14ac:dyDescent="0.2">
      <c r="C7" s="304"/>
      <c r="D7" s="304"/>
      <c r="S7" s="304"/>
      <c r="AJ7" s="304"/>
      <c r="BC7" s="344"/>
      <c r="BD7" s="344"/>
      <c r="BE7" s="344"/>
    </row>
    <row r="8" spans="2:57" ht="20.25" customHeight="1" thickBot="1" x14ac:dyDescent="0.2">
      <c r="B8" s="1184" t="s">
        <v>515</v>
      </c>
      <c r="C8" s="1172" t="s">
        <v>516</v>
      </c>
      <c r="D8" s="1173"/>
      <c r="E8" s="1171" t="s">
        <v>517</v>
      </c>
      <c r="F8" s="1173"/>
      <c r="G8" s="1171" t="s">
        <v>518</v>
      </c>
      <c r="H8" s="1172"/>
      <c r="I8" s="1172"/>
      <c r="J8" s="1172"/>
      <c r="K8" s="1173"/>
      <c r="L8" s="1171" t="s">
        <v>519</v>
      </c>
      <c r="M8" s="1172"/>
      <c r="N8" s="1172"/>
      <c r="O8" s="1187"/>
      <c r="P8" s="1207" t="s">
        <v>520</v>
      </c>
      <c r="Q8" s="1208"/>
      <c r="R8" s="1208"/>
      <c r="S8" s="1208"/>
      <c r="T8" s="1208"/>
      <c r="U8" s="1208"/>
      <c r="V8" s="1208"/>
      <c r="W8" s="1208"/>
      <c r="X8" s="1208"/>
      <c r="Y8" s="1208"/>
      <c r="Z8" s="1208"/>
      <c r="AA8" s="1208"/>
      <c r="AB8" s="1208"/>
      <c r="AC8" s="1208"/>
      <c r="AD8" s="1208"/>
      <c r="AE8" s="1208"/>
      <c r="AF8" s="1208"/>
      <c r="AG8" s="1208"/>
      <c r="AH8" s="1208"/>
      <c r="AI8" s="1208"/>
      <c r="AJ8" s="1208"/>
      <c r="AK8" s="1208"/>
      <c r="AL8" s="1208"/>
      <c r="AM8" s="1208"/>
      <c r="AN8" s="1208"/>
      <c r="AO8" s="1208"/>
      <c r="AP8" s="1208"/>
      <c r="AQ8" s="1208"/>
      <c r="AR8" s="1208"/>
      <c r="AS8" s="1208"/>
      <c r="AT8" s="1208"/>
      <c r="AU8" s="1217" t="str">
        <f>IF(AZ3="４週","(9)1～4週目の勤務時間数合計","(9)1か月の勤務時間数合計")</f>
        <v>(9)1～4週目の勤務時間数合計</v>
      </c>
      <c r="AV8" s="1218"/>
      <c r="AW8" s="1217" t="s">
        <v>521</v>
      </c>
      <c r="AX8" s="1218"/>
      <c r="AY8" s="1215" t="s">
        <v>522</v>
      </c>
      <c r="AZ8" s="1215"/>
      <c r="BA8" s="1215"/>
      <c r="BB8" s="1215"/>
      <c r="BC8" s="1215"/>
      <c r="BD8" s="1215"/>
    </row>
    <row r="9" spans="2:57" ht="20.25" customHeight="1" thickBot="1" x14ac:dyDescent="0.2">
      <c r="B9" s="1185"/>
      <c r="C9" s="1175"/>
      <c r="D9" s="1176"/>
      <c r="E9" s="1174"/>
      <c r="F9" s="1176"/>
      <c r="G9" s="1174"/>
      <c r="H9" s="1175"/>
      <c r="I9" s="1175"/>
      <c r="J9" s="1175"/>
      <c r="K9" s="1176"/>
      <c r="L9" s="1174"/>
      <c r="M9" s="1175"/>
      <c r="N9" s="1175"/>
      <c r="O9" s="1188"/>
      <c r="P9" s="1190" t="s">
        <v>523</v>
      </c>
      <c r="Q9" s="1191"/>
      <c r="R9" s="1191"/>
      <c r="S9" s="1191"/>
      <c r="T9" s="1191"/>
      <c r="U9" s="1191"/>
      <c r="V9" s="1192"/>
      <c r="W9" s="1190" t="s">
        <v>524</v>
      </c>
      <c r="X9" s="1191"/>
      <c r="Y9" s="1191"/>
      <c r="Z9" s="1191"/>
      <c r="AA9" s="1191"/>
      <c r="AB9" s="1191"/>
      <c r="AC9" s="1192"/>
      <c r="AD9" s="1190" t="s">
        <v>525</v>
      </c>
      <c r="AE9" s="1191"/>
      <c r="AF9" s="1191"/>
      <c r="AG9" s="1191"/>
      <c r="AH9" s="1191"/>
      <c r="AI9" s="1191"/>
      <c r="AJ9" s="1192"/>
      <c r="AK9" s="1190" t="s">
        <v>526</v>
      </c>
      <c r="AL9" s="1191"/>
      <c r="AM9" s="1191"/>
      <c r="AN9" s="1191"/>
      <c r="AO9" s="1191"/>
      <c r="AP9" s="1191"/>
      <c r="AQ9" s="1192"/>
      <c r="AR9" s="1190" t="s">
        <v>527</v>
      </c>
      <c r="AS9" s="1191"/>
      <c r="AT9" s="1192"/>
      <c r="AU9" s="1219"/>
      <c r="AV9" s="1220"/>
      <c r="AW9" s="1219"/>
      <c r="AX9" s="1220"/>
      <c r="AY9" s="1215"/>
      <c r="AZ9" s="1215"/>
      <c r="BA9" s="1215"/>
      <c r="BB9" s="1215"/>
      <c r="BC9" s="1215"/>
      <c r="BD9" s="1215"/>
    </row>
    <row r="10" spans="2:57" ht="20.25" customHeight="1" thickBot="1" x14ac:dyDescent="0.2">
      <c r="B10" s="1185"/>
      <c r="C10" s="1175"/>
      <c r="D10" s="1176"/>
      <c r="E10" s="1174"/>
      <c r="F10" s="1176"/>
      <c r="G10" s="1174"/>
      <c r="H10" s="1175"/>
      <c r="I10" s="1175"/>
      <c r="J10" s="1175"/>
      <c r="K10" s="1176"/>
      <c r="L10" s="1174"/>
      <c r="M10" s="1175"/>
      <c r="N10" s="1175"/>
      <c r="O10" s="1188"/>
      <c r="P10" s="342">
        <f>DAY(DATE($X$2,$AB$2,1))</f>
        <v>1</v>
      </c>
      <c r="Q10" s="341">
        <f>DAY(DATE($X$2,$AB$2,2))</f>
        <v>2</v>
      </c>
      <c r="R10" s="341">
        <f>DAY(DATE($X$2,$AB$2,3))</f>
        <v>3</v>
      </c>
      <c r="S10" s="341">
        <f>DAY(DATE($X$2,$AB$2,4))</f>
        <v>4</v>
      </c>
      <c r="T10" s="341">
        <f>DAY(DATE($X$2,$AB$2,5))</f>
        <v>5</v>
      </c>
      <c r="U10" s="341">
        <f>DAY(DATE($X$2,$AB$2,6))</f>
        <v>6</v>
      </c>
      <c r="V10" s="343">
        <f>DAY(DATE($X$2,$AB$2,7))</f>
        <v>7</v>
      </c>
      <c r="W10" s="342">
        <f>DAY(DATE($X$2,$AB$2,8))</f>
        <v>8</v>
      </c>
      <c r="X10" s="341">
        <f>DAY(DATE($X$2,$AB$2,9))</f>
        <v>9</v>
      </c>
      <c r="Y10" s="341">
        <f>DAY(DATE($X$2,$AB$2,10))</f>
        <v>10</v>
      </c>
      <c r="Z10" s="341">
        <f>DAY(DATE($X$2,$AB$2,11))</f>
        <v>11</v>
      </c>
      <c r="AA10" s="341">
        <f>DAY(DATE($X$2,$AB$2,12))</f>
        <v>12</v>
      </c>
      <c r="AB10" s="341">
        <f>DAY(DATE($X$2,$AB$2,13))</f>
        <v>13</v>
      </c>
      <c r="AC10" s="343">
        <f>DAY(DATE($X$2,$AB$2,14))</f>
        <v>14</v>
      </c>
      <c r="AD10" s="342">
        <f>DAY(DATE($X$2,$AB$2,15))</f>
        <v>15</v>
      </c>
      <c r="AE10" s="341">
        <f>DAY(DATE($X$2,$AB$2,16))</f>
        <v>16</v>
      </c>
      <c r="AF10" s="341">
        <f>DAY(DATE($X$2,$AB$2,17))</f>
        <v>17</v>
      </c>
      <c r="AG10" s="341">
        <f>DAY(DATE($X$2,$AB$2,18))</f>
        <v>18</v>
      </c>
      <c r="AH10" s="341">
        <f>DAY(DATE($X$2,$AB$2,19))</f>
        <v>19</v>
      </c>
      <c r="AI10" s="341">
        <f>DAY(DATE($X$2,$AB$2,20))</f>
        <v>20</v>
      </c>
      <c r="AJ10" s="343">
        <f>DAY(DATE($X$2,$AB$2,21))</f>
        <v>21</v>
      </c>
      <c r="AK10" s="342">
        <f>DAY(DATE($X$2,$AB$2,22))</f>
        <v>22</v>
      </c>
      <c r="AL10" s="341">
        <f>DAY(DATE($X$2,$AB$2,23))</f>
        <v>23</v>
      </c>
      <c r="AM10" s="341">
        <f>DAY(DATE($X$2,$AB$2,24))</f>
        <v>24</v>
      </c>
      <c r="AN10" s="341">
        <f>DAY(DATE($X$2,$AB$2,25))</f>
        <v>25</v>
      </c>
      <c r="AO10" s="341">
        <f>DAY(DATE($X$2,$AB$2,26))</f>
        <v>26</v>
      </c>
      <c r="AP10" s="341">
        <f>DAY(DATE($X$2,$AB$2,27))</f>
        <v>27</v>
      </c>
      <c r="AQ10" s="343">
        <f>DAY(DATE($X$2,$AB$2,28))</f>
        <v>28</v>
      </c>
      <c r="AR10" s="342" t="str">
        <f>IF(AZ3="暦月",IF(DAY(DATE($X$2,$AB$2,29))=29,29,""),"")</f>
        <v/>
      </c>
      <c r="AS10" s="341" t="str">
        <f>IF(AZ3="暦月",IF(DAY(DATE($X$2,$AB$2,30))=30,30,""),"")</f>
        <v/>
      </c>
      <c r="AT10" s="343" t="str">
        <f>IF(AZ3="暦月",IF(DAY(DATE($X$2,$AB$2,31))=31,31,""),"")</f>
        <v/>
      </c>
      <c r="AU10" s="1219"/>
      <c r="AV10" s="1220"/>
      <c r="AW10" s="1219"/>
      <c r="AX10" s="1220"/>
      <c r="AY10" s="1215"/>
      <c r="AZ10" s="1215"/>
      <c r="BA10" s="1215"/>
      <c r="BB10" s="1215"/>
      <c r="BC10" s="1215"/>
      <c r="BD10" s="1215"/>
    </row>
    <row r="11" spans="2:57" ht="20.25" hidden="1" customHeight="1" thickBot="1" x14ac:dyDescent="0.2">
      <c r="B11" s="1185"/>
      <c r="C11" s="1175"/>
      <c r="D11" s="1176"/>
      <c r="E11" s="1174"/>
      <c r="F11" s="1176"/>
      <c r="G11" s="1174"/>
      <c r="H11" s="1175"/>
      <c r="I11" s="1175"/>
      <c r="J11" s="1175"/>
      <c r="K11" s="1176"/>
      <c r="L11" s="1174"/>
      <c r="M11" s="1175"/>
      <c r="N11" s="1175"/>
      <c r="O11" s="1188"/>
      <c r="P11" s="342">
        <f>WEEKDAY(DATE($X$2,$AB$2,1))</f>
        <v>2</v>
      </c>
      <c r="Q11" s="341">
        <f>WEEKDAY(DATE($X$2,$AB$2,2))</f>
        <v>3</v>
      </c>
      <c r="R11" s="341">
        <f>WEEKDAY(DATE($X$2,$AB$2,3))</f>
        <v>4</v>
      </c>
      <c r="S11" s="341">
        <f>WEEKDAY(DATE($X$2,$AB$2,4))</f>
        <v>5</v>
      </c>
      <c r="T11" s="341">
        <f>WEEKDAY(DATE($X$2,$AB$2,5))</f>
        <v>6</v>
      </c>
      <c r="U11" s="341">
        <f>WEEKDAY(DATE($X$2,$AB$2,6))</f>
        <v>7</v>
      </c>
      <c r="V11" s="343">
        <f>WEEKDAY(DATE($X$2,$AB$2,7))</f>
        <v>1</v>
      </c>
      <c r="W11" s="342">
        <f>WEEKDAY(DATE($X$2,$AB$2,8))</f>
        <v>2</v>
      </c>
      <c r="X11" s="341">
        <f>WEEKDAY(DATE($X$2,$AB$2,9))</f>
        <v>3</v>
      </c>
      <c r="Y11" s="341">
        <f>WEEKDAY(DATE($X$2,$AB$2,10))</f>
        <v>4</v>
      </c>
      <c r="Z11" s="341">
        <f>WEEKDAY(DATE($X$2,$AB$2,11))</f>
        <v>5</v>
      </c>
      <c r="AA11" s="341">
        <f>WEEKDAY(DATE($X$2,$AB$2,12))</f>
        <v>6</v>
      </c>
      <c r="AB11" s="341">
        <f>WEEKDAY(DATE($X$2,$AB$2,13))</f>
        <v>7</v>
      </c>
      <c r="AC11" s="343">
        <f>WEEKDAY(DATE($X$2,$AB$2,14))</f>
        <v>1</v>
      </c>
      <c r="AD11" s="342">
        <f>WEEKDAY(DATE($X$2,$AB$2,15))</f>
        <v>2</v>
      </c>
      <c r="AE11" s="341">
        <f>WEEKDAY(DATE($X$2,$AB$2,16))</f>
        <v>3</v>
      </c>
      <c r="AF11" s="341">
        <f>WEEKDAY(DATE($X$2,$AB$2,17))</f>
        <v>4</v>
      </c>
      <c r="AG11" s="341">
        <f>WEEKDAY(DATE($X$2,$AB$2,18))</f>
        <v>5</v>
      </c>
      <c r="AH11" s="341">
        <f>WEEKDAY(DATE($X$2,$AB$2,19))</f>
        <v>6</v>
      </c>
      <c r="AI11" s="341">
        <f>WEEKDAY(DATE($X$2,$AB$2,20))</f>
        <v>7</v>
      </c>
      <c r="AJ11" s="343">
        <f>WEEKDAY(DATE($X$2,$AB$2,21))</f>
        <v>1</v>
      </c>
      <c r="AK11" s="342">
        <f>WEEKDAY(DATE($X$2,$AB$2,22))</f>
        <v>2</v>
      </c>
      <c r="AL11" s="341">
        <f>WEEKDAY(DATE($X$2,$AB$2,23))</f>
        <v>3</v>
      </c>
      <c r="AM11" s="341">
        <f>WEEKDAY(DATE($X$2,$AB$2,24))</f>
        <v>4</v>
      </c>
      <c r="AN11" s="341">
        <f>WEEKDAY(DATE($X$2,$AB$2,25))</f>
        <v>5</v>
      </c>
      <c r="AO11" s="341">
        <f>WEEKDAY(DATE($X$2,$AB$2,26))</f>
        <v>6</v>
      </c>
      <c r="AP11" s="341">
        <f>WEEKDAY(DATE($X$2,$AB$2,27))</f>
        <v>7</v>
      </c>
      <c r="AQ11" s="343">
        <f>WEEKDAY(DATE($X$2,$AB$2,28))</f>
        <v>1</v>
      </c>
      <c r="AR11" s="342">
        <f>IF(AR10=29,WEEKDAY(DATE($X$2,$AB$2,29)),0)</f>
        <v>0</v>
      </c>
      <c r="AS11" s="341">
        <f>IF(AS10=30,WEEKDAY(DATE($X$2,$AB$2,30)),0)</f>
        <v>0</v>
      </c>
      <c r="AT11" s="343">
        <f>IF(AT10=31,WEEKDAY(DATE($X$2,$AB$2,31)),0)</f>
        <v>0</v>
      </c>
      <c r="AU11" s="1221"/>
      <c r="AV11" s="1222"/>
      <c r="AW11" s="1221"/>
      <c r="AX11" s="1222"/>
      <c r="AY11" s="1216"/>
      <c r="AZ11" s="1216"/>
      <c r="BA11" s="1216"/>
      <c r="BB11" s="1216"/>
      <c r="BC11" s="1216"/>
      <c r="BD11" s="1216"/>
    </row>
    <row r="12" spans="2:57" ht="20.25" customHeight="1" thickBot="1" x14ac:dyDescent="0.2">
      <c r="B12" s="1186"/>
      <c r="C12" s="1178"/>
      <c r="D12" s="1179"/>
      <c r="E12" s="1177"/>
      <c r="F12" s="1179"/>
      <c r="G12" s="1177"/>
      <c r="H12" s="1178"/>
      <c r="I12" s="1178"/>
      <c r="J12" s="1178"/>
      <c r="K12" s="1179"/>
      <c r="L12" s="1177"/>
      <c r="M12" s="1178"/>
      <c r="N12" s="1178"/>
      <c r="O12" s="1189"/>
      <c r="P12" s="339" t="str">
        <f t="shared" ref="P12:AQ12" si="0">IF(P11=1,"日",IF(P11=2,"月",IF(P11=3,"火",IF(P11=4,"水",IF(P11=5,"木",IF(P11=6,"金","土"))))))</f>
        <v>月</v>
      </c>
      <c r="Q12" s="337" t="str">
        <f t="shared" si="0"/>
        <v>火</v>
      </c>
      <c r="R12" s="337" t="str">
        <f t="shared" si="0"/>
        <v>水</v>
      </c>
      <c r="S12" s="337" t="str">
        <f t="shared" si="0"/>
        <v>木</v>
      </c>
      <c r="T12" s="337" t="str">
        <f t="shared" si="0"/>
        <v>金</v>
      </c>
      <c r="U12" s="337" t="str">
        <f t="shared" si="0"/>
        <v>土</v>
      </c>
      <c r="V12" s="338" t="str">
        <f t="shared" si="0"/>
        <v>日</v>
      </c>
      <c r="W12" s="339" t="str">
        <f t="shared" si="0"/>
        <v>月</v>
      </c>
      <c r="X12" s="337" t="str">
        <f t="shared" si="0"/>
        <v>火</v>
      </c>
      <c r="Y12" s="337" t="str">
        <f t="shared" si="0"/>
        <v>水</v>
      </c>
      <c r="Z12" s="337" t="str">
        <f t="shared" si="0"/>
        <v>木</v>
      </c>
      <c r="AA12" s="337" t="str">
        <f t="shared" si="0"/>
        <v>金</v>
      </c>
      <c r="AB12" s="337" t="str">
        <f t="shared" si="0"/>
        <v>土</v>
      </c>
      <c r="AC12" s="338" t="str">
        <f t="shared" si="0"/>
        <v>日</v>
      </c>
      <c r="AD12" s="339" t="str">
        <f t="shared" si="0"/>
        <v>月</v>
      </c>
      <c r="AE12" s="337" t="str">
        <f t="shared" si="0"/>
        <v>火</v>
      </c>
      <c r="AF12" s="337" t="str">
        <f t="shared" si="0"/>
        <v>水</v>
      </c>
      <c r="AG12" s="337" t="str">
        <f t="shared" si="0"/>
        <v>木</v>
      </c>
      <c r="AH12" s="337" t="str">
        <f t="shared" si="0"/>
        <v>金</v>
      </c>
      <c r="AI12" s="337" t="str">
        <f t="shared" si="0"/>
        <v>土</v>
      </c>
      <c r="AJ12" s="338" t="str">
        <f t="shared" si="0"/>
        <v>日</v>
      </c>
      <c r="AK12" s="339" t="str">
        <f t="shared" si="0"/>
        <v>月</v>
      </c>
      <c r="AL12" s="337" t="str">
        <f t="shared" si="0"/>
        <v>火</v>
      </c>
      <c r="AM12" s="337" t="str">
        <f t="shared" si="0"/>
        <v>水</v>
      </c>
      <c r="AN12" s="337" t="str">
        <f t="shared" si="0"/>
        <v>木</v>
      </c>
      <c r="AO12" s="337" t="str">
        <f t="shared" si="0"/>
        <v>金</v>
      </c>
      <c r="AP12" s="337" t="str">
        <f t="shared" si="0"/>
        <v>土</v>
      </c>
      <c r="AQ12" s="338" t="str">
        <f t="shared" si="0"/>
        <v>日</v>
      </c>
      <c r="AR12" s="337" t="str">
        <f>IF(AR11=1,"日",IF(AR11=2,"月",IF(AR11=3,"火",IF(AR11=4,"水",IF(AR11=5,"木",IF(AR11=6,"金",IF(AR11=0,"","土")))))))</f>
        <v/>
      </c>
      <c r="AS12" s="337" t="str">
        <f>IF(AS11=1,"日",IF(AS11=2,"月",IF(AS11=3,"火",IF(AS11=4,"水",IF(AS11=5,"木",IF(AS11=6,"金",IF(AS11=0,"","土")))))))</f>
        <v/>
      </c>
      <c r="AT12" s="337" t="str">
        <f>IF(AT11=1,"日",IF(AT11=2,"月",IF(AT11=3,"火",IF(AT11=4,"水",IF(AT11=5,"木",IF(AT11=6,"金",IF(AT11=0,"","土")))))))</f>
        <v/>
      </c>
      <c r="AU12" s="1223"/>
      <c r="AV12" s="1224"/>
      <c r="AW12" s="1223"/>
      <c r="AX12" s="1224"/>
      <c r="AY12" s="1215"/>
      <c r="AZ12" s="1215"/>
      <c r="BA12" s="1215"/>
      <c r="BB12" s="1215"/>
      <c r="BC12" s="1215"/>
      <c r="BD12" s="1215"/>
    </row>
    <row r="13" spans="2:57" ht="39.950000000000003" customHeight="1" x14ac:dyDescent="0.15">
      <c r="B13" s="375">
        <v>1</v>
      </c>
      <c r="C13" s="1161"/>
      <c r="D13" s="1162"/>
      <c r="E13" s="1163"/>
      <c r="F13" s="1164"/>
      <c r="G13" s="1165"/>
      <c r="H13" s="1166"/>
      <c r="I13" s="1166"/>
      <c r="J13" s="1166"/>
      <c r="K13" s="1167"/>
      <c r="L13" s="1168"/>
      <c r="M13" s="1169"/>
      <c r="N13" s="1169"/>
      <c r="O13" s="1170"/>
      <c r="P13" s="334"/>
      <c r="Q13" s="333"/>
      <c r="R13" s="333"/>
      <c r="S13" s="333"/>
      <c r="T13" s="333"/>
      <c r="U13" s="333"/>
      <c r="V13" s="332"/>
      <c r="W13" s="334"/>
      <c r="X13" s="333"/>
      <c r="Y13" s="333"/>
      <c r="Z13" s="333"/>
      <c r="AA13" s="333"/>
      <c r="AB13" s="333"/>
      <c r="AC13" s="332"/>
      <c r="AD13" s="334"/>
      <c r="AE13" s="333"/>
      <c r="AF13" s="333"/>
      <c r="AG13" s="333"/>
      <c r="AH13" s="333"/>
      <c r="AI13" s="333"/>
      <c r="AJ13" s="332"/>
      <c r="AK13" s="334"/>
      <c r="AL13" s="333"/>
      <c r="AM13" s="333"/>
      <c r="AN13" s="333"/>
      <c r="AO13" s="333"/>
      <c r="AP13" s="333"/>
      <c r="AQ13" s="332"/>
      <c r="AR13" s="334"/>
      <c r="AS13" s="333"/>
      <c r="AT13" s="332"/>
      <c r="AU13" s="1180">
        <f t="shared" ref="AU13:AU44" si="1">IF($AZ$3="４週",SUM(P13:AQ13),IF($AZ$3="暦月",SUM(P13:AT13),""))</f>
        <v>0</v>
      </c>
      <c r="AV13" s="1181"/>
      <c r="AW13" s="1182">
        <f t="shared" ref="AW13:AW44" si="2">IF($AZ$3="４週",AU13/4,IF($AZ$3="暦月",AU13/($AZ$6/7),""))</f>
        <v>0</v>
      </c>
      <c r="AX13" s="1183"/>
      <c r="AY13" s="1158"/>
      <c r="AZ13" s="1159"/>
      <c r="BA13" s="1159"/>
      <c r="BB13" s="1159"/>
      <c r="BC13" s="1159"/>
      <c r="BD13" s="1160"/>
    </row>
    <row r="14" spans="2:57" ht="39.950000000000003" customHeight="1" x14ac:dyDescent="0.15">
      <c r="B14" s="331">
        <f t="shared" ref="B14:B45" si="3">B13+1</f>
        <v>2</v>
      </c>
      <c r="C14" s="1124"/>
      <c r="D14" s="1125"/>
      <c r="E14" s="1126"/>
      <c r="F14" s="1127"/>
      <c r="G14" s="1128"/>
      <c r="H14" s="1129"/>
      <c r="I14" s="1129"/>
      <c r="J14" s="1129"/>
      <c r="K14" s="1130"/>
      <c r="L14" s="1134"/>
      <c r="M14" s="1135"/>
      <c r="N14" s="1135"/>
      <c r="O14" s="1136"/>
      <c r="P14" s="330"/>
      <c r="Q14" s="329"/>
      <c r="R14" s="329"/>
      <c r="S14" s="329"/>
      <c r="T14" s="329"/>
      <c r="U14" s="329"/>
      <c r="V14" s="328"/>
      <c r="W14" s="330"/>
      <c r="X14" s="329"/>
      <c r="Y14" s="329"/>
      <c r="Z14" s="329"/>
      <c r="AA14" s="329"/>
      <c r="AB14" s="329"/>
      <c r="AC14" s="328"/>
      <c r="AD14" s="330"/>
      <c r="AE14" s="329"/>
      <c r="AF14" s="329"/>
      <c r="AG14" s="329"/>
      <c r="AH14" s="329"/>
      <c r="AI14" s="329"/>
      <c r="AJ14" s="328"/>
      <c r="AK14" s="330"/>
      <c r="AL14" s="329"/>
      <c r="AM14" s="329"/>
      <c r="AN14" s="329"/>
      <c r="AO14" s="329"/>
      <c r="AP14" s="329"/>
      <c r="AQ14" s="328"/>
      <c r="AR14" s="330"/>
      <c r="AS14" s="329"/>
      <c r="AT14" s="328"/>
      <c r="AU14" s="1152">
        <f t="shared" si="1"/>
        <v>0</v>
      </c>
      <c r="AV14" s="1153"/>
      <c r="AW14" s="1137">
        <f t="shared" si="2"/>
        <v>0</v>
      </c>
      <c r="AX14" s="1138"/>
      <c r="AY14" s="1131"/>
      <c r="AZ14" s="1132"/>
      <c r="BA14" s="1132"/>
      <c r="BB14" s="1132"/>
      <c r="BC14" s="1132"/>
      <c r="BD14" s="1133"/>
    </row>
    <row r="15" spans="2:57" ht="39.950000000000003" customHeight="1" x14ac:dyDescent="0.15">
      <c r="B15" s="331">
        <f t="shared" si="3"/>
        <v>3</v>
      </c>
      <c r="C15" s="1124"/>
      <c r="D15" s="1125"/>
      <c r="E15" s="1126"/>
      <c r="F15" s="1127"/>
      <c r="G15" s="1128"/>
      <c r="H15" s="1129"/>
      <c r="I15" s="1129"/>
      <c r="J15" s="1129"/>
      <c r="K15" s="1130"/>
      <c r="L15" s="1134"/>
      <c r="M15" s="1135"/>
      <c r="N15" s="1135"/>
      <c r="O15" s="1136"/>
      <c r="P15" s="330"/>
      <c r="Q15" s="329"/>
      <c r="R15" s="329"/>
      <c r="S15" s="329"/>
      <c r="T15" s="329"/>
      <c r="U15" s="329"/>
      <c r="V15" s="328"/>
      <c r="W15" s="330"/>
      <c r="X15" s="329"/>
      <c r="Y15" s="329"/>
      <c r="Z15" s="329"/>
      <c r="AA15" s="329"/>
      <c r="AB15" s="329"/>
      <c r="AC15" s="328"/>
      <c r="AD15" s="330"/>
      <c r="AE15" s="329"/>
      <c r="AF15" s="329"/>
      <c r="AG15" s="329"/>
      <c r="AH15" s="329"/>
      <c r="AI15" s="329"/>
      <c r="AJ15" s="328"/>
      <c r="AK15" s="330"/>
      <c r="AL15" s="329"/>
      <c r="AM15" s="329"/>
      <c r="AN15" s="329"/>
      <c r="AO15" s="329"/>
      <c r="AP15" s="329"/>
      <c r="AQ15" s="328"/>
      <c r="AR15" s="330"/>
      <c r="AS15" s="329"/>
      <c r="AT15" s="328"/>
      <c r="AU15" s="1152">
        <f t="shared" si="1"/>
        <v>0</v>
      </c>
      <c r="AV15" s="1153"/>
      <c r="AW15" s="1137">
        <f t="shared" si="2"/>
        <v>0</v>
      </c>
      <c r="AX15" s="1138"/>
      <c r="AY15" s="1131"/>
      <c r="AZ15" s="1132"/>
      <c r="BA15" s="1132"/>
      <c r="BB15" s="1132"/>
      <c r="BC15" s="1132"/>
      <c r="BD15" s="1133"/>
    </row>
    <row r="16" spans="2:57" ht="39.950000000000003" customHeight="1" x14ac:dyDescent="0.15">
      <c r="B16" s="331">
        <f t="shared" si="3"/>
        <v>4</v>
      </c>
      <c r="C16" s="1124"/>
      <c r="D16" s="1125"/>
      <c r="E16" s="1126"/>
      <c r="F16" s="1127"/>
      <c r="G16" s="1128"/>
      <c r="H16" s="1129"/>
      <c r="I16" s="1129"/>
      <c r="J16" s="1129"/>
      <c r="K16" s="1130"/>
      <c r="L16" s="1134"/>
      <c r="M16" s="1135"/>
      <c r="N16" s="1135"/>
      <c r="O16" s="1136"/>
      <c r="P16" s="330"/>
      <c r="Q16" s="329"/>
      <c r="R16" s="329"/>
      <c r="S16" s="329"/>
      <c r="T16" s="329"/>
      <c r="U16" s="329"/>
      <c r="V16" s="328"/>
      <c r="W16" s="330"/>
      <c r="X16" s="329"/>
      <c r="Y16" s="329"/>
      <c r="Z16" s="329"/>
      <c r="AA16" s="329"/>
      <c r="AB16" s="329"/>
      <c r="AC16" s="328"/>
      <c r="AD16" s="330"/>
      <c r="AE16" s="329"/>
      <c r="AF16" s="329"/>
      <c r="AG16" s="329"/>
      <c r="AH16" s="329"/>
      <c r="AI16" s="329"/>
      <c r="AJ16" s="328"/>
      <c r="AK16" s="330"/>
      <c r="AL16" s="329"/>
      <c r="AM16" s="329"/>
      <c r="AN16" s="329"/>
      <c r="AO16" s="329"/>
      <c r="AP16" s="329"/>
      <c r="AQ16" s="328"/>
      <c r="AR16" s="330"/>
      <c r="AS16" s="329"/>
      <c r="AT16" s="328"/>
      <c r="AU16" s="1152">
        <f t="shared" si="1"/>
        <v>0</v>
      </c>
      <c r="AV16" s="1153"/>
      <c r="AW16" s="1137">
        <f t="shared" si="2"/>
        <v>0</v>
      </c>
      <c r="AX16" s="1138"/>
      <c r="AY16" s="1131"/>
      <c r="AZ16" s="1132"/>
      <c r="BA16" s="1132"/>
      <c r="BB16" s="1132"/>
      <c r="BC16" s="1132"/>
      <c r="BD16" s="1133"/>
    </row>
    <row r="17" spans="2:56" ht="39.950000000000003" customHeight="1" x14ac:dyDescent="0.15">
      <c r="B17" s="331">
        <f t="shared" si="3"/>
        <v>5</v>
      </c>
      <c r="C17" s="1124"/>
      <c r="D17" s="1125"/>
      <c r="E17" s="1126"/>
      <c r="F17" s="1127"/>
      <c r="G17" s="1128"/>
      <c r="H17" s="1129"/>
      <c r="I17" s="1129"/>
      <c r="J17" s="1129"/>
      <c r="K17" s="1130"/>
      <c r="L17" s="1134"/>
      <c r="M17" s="1135"/>
      <c r="N17" s="1135"/>
      <c r="O17" s="1136"/>
      <c r="P17" s="330"/>
      <c r="Q17" s="329"/>
      <c r="R17" s="329"/>
      <c r="S17" s="329"/>
      <c r="T17" s="329"/>
      <c r="U17" s="329"/>
      <c r="V17" s="328"/>
      <c r="W17" s="330"/>
      <c r="X17" s="329"/>
      <c r="Y17" s="329"/>
      <c r="Z17" s="329"/>
      <c r="AA17" s="329"/>
      <c r="AB17" s="329"/>
      <c r="AC17" s="328"/>
      <c r="AD17" s="330"/>
      <c r="AE17" s="329"/>
      <c r="AF17" s="329"/>
      <c r="AG17" s="329"/>
      <c r="AH17" s="329"/>
      <c r="AI17" s="329"/>
      <c r="AJ17" s="328"/>
      <c r="AK17" s="330"/>
      <c r="AL17" s="329"/>
      <c r="AM17" s="329"/>
      <c r="AN17" s="329"/>
      <c r="AO17" s="329"/>
      <c r="AP17" s="329"/>
      <c r="AQ17" s="328"/>
      <c r="AR17" s="330"/>
      <c r="AS17" s="329"/>
      <c r="AT17" s="328"/>
      <c r="AU17" s="1152">
        <f t="shared" si="1"/>
        <v>0</v>
      </c>
      <c r="AV17" s="1153"/>
      <c r="AW17" s="1137">
        <f t="shared" si="2"/>
        <v>0</v>
      </c>
      <c r="AX17" s="1138"/>
      <c r="AY17" s="1131"/>
      <c r="AZ17" s="1132"/>
      <c r="BA17" s="1132"/>
      <c r="BB17" s="1132"/>
      <c r="BC17" s="1132"/>
      <c r="BD17" s="1133"/>
    </row>
    <row r="18" spans="2:56" ht="39.950000000000003" customHeight="1" x14ac:dyDescent="0.15">
      <c r="B18" s="331">
        <f t="shared" si="3"/>
        <v>6</v>
      </c>
      <c r="C18" s="1124"/>
      <c r="D18" s="1125"/>
      <c r="E18" s="1126"/>
      <c r="F18" s="1127"/>
      <c r="G18" s="1128"/>
      <c r="H18" s="1129"/>
      <c r="I18" s="1129"/>
      <c r="J18" s="1129"/>
      <c r="K18" s="1130"/>
      <c r="L18" s="1134"/>
      <c r="M18" s="1135"/>
      <c r="N18" s="1135"/>
      <c r="O18" s="1136"/>
      <c r="P18" s="330"/>
      <c r="Q18" s="329"/>
      <c r="R18" s="329"/>
      <c r="S18" s="329"/>
      <c r="T18" s="329"/>
      <c r="U18" s="329"/>
      <c r="V18" s="328"/>
      <c r="W18" s="330"/>
      <c r="X18" s="329"/>
      <c r="Y18" s="329"/>
      <c r="Z18" s="329"/>
      <c r="AA18" s="329"/>
      <c r="AB18" s="329"/>
      <c r="AC18" s="328"/>
      <c r="AD18" s="330"/>
      <c r="AE18" s="329"/>
      <c r="AF18" s="329"/>
      <c r="AG18" s="329"/>
      <c r="AH18" s="329"/>
      <c r="AI18" s="329"/>
      <c r="AJ18" s="328"/>
      <c r="AK18" s="330"/>
      <c r="AL18" s="329"/>
      <c r="AM18" s="329"/>
      <c r="AN18" s="329"/>
      <c r="AO18" s="329"/>
      <c r="AP18" s="329"/>
      <c r="AQ18" s="328"/>
      <c r="AR18" s="330"/>
      <c r="AS18" s="329"/>
      <c r="AT18" s="328"/>
      <c r="AU18" s="1152">
        <f t="shared" si="1"/>
        <v>0</v>
      </c>
      <c r="AV18" s="1153"/>
      <c r="AW18" s="1137">
        <f t="shared" si="2"/>
        <v>0</v>
      </c>
      <c r="AX18" s="1138"/>
      <c r="AY18" s="1131"/>
      <c r="AZ18" s="1132"/>
      <c r="BA18" s="1132"/>
      <c r="BB18" s="1132"/>
      <c r="BC18" s="1132"/>
      <c r="BD18" s="1133"/>
    </row>
    <row r="19" spans="2:56" ht="39.950000000000003" customHeight="1" x14ac:dyDescent="0.15">
      <c r="B19" s="331">
        <f t="shared" si="3"/>
        <v>7</v>
      </c>
      <c r="C19" s="1124"/>
      <c r="D19" s="1125"/>
      <c r="E19" s="1126"/>
      <c r="F19" s="1127"/>
      <c r="G19" s="1128"/>
      <c r="H19" s="1129"/>
      <c r="I19" s="1129"/>
      <c r="J19" s="1129"/>
      <c r="K19" s="1130"/>
      <c r="L19" s="1134"/>
      <c r="M19" s="1135"/>
      <c r="N19" s="1135"/>
      <c r="O19" s="1136"/>
      <c r="P19" s="330"/>
      <c r="Q19" s="329"/>
      <c r="R19" s="329"/>
      <c r="S19" s="329"/>
      <c r="T19" s="329"/>
      <c r="U19" s="329"/>
      <c r="V19" s="328"/>
      <c r="W19" s="330"/>
      <c r="X19" s="329"/>
      <c r="Y19" s="329"/>
      <c r="Z19" s="329"/>
      <c r="AA19" s="329"/>
      <c r="AB19" s="329"/>
      <c r="AC19" s="328"/>
      <c r="AD19" s="330"/>
      <c r="AE19" s="329"/>
      <c r="AF19" s="329"/>
      <c r="AG19" s="329"/>
      <c r="AH19" s="329"/>
      <c r="AI19" s="329"/>
      <c r="AJ19" s="328"/>
      <c r="AK19" s="330"/>
      <c r="AL19" s="329"/>
      <c r="AM19" s="329"/>
      <c r="AN19" s="329"/>
      <c r="AO19" s="329"/>
      <c r="AP19" s="329"/>
      <c r="AQ19" s="328"/>
      <c r="AR19" s="330"/>
      <c r="AS19" s="329"/>
      <c r="AT19" s="328"/>
      <c r="AU19" s="1152">
        <f t="shared" si="1"/>
        <v>0</v>
      </c>
      <c r="AV19" s="1153"/>
      <c r="AW19" s="1137">
        <f t="shared" si="2"/>
        <v>0</v>
      </c>
      <c r="AX19" s="1138"/>
      <c r="AY19" s="1131"/>
      <c r="AZ19" s="1132"/>
      <c r="BA19" s="1132"/>
      <c r="BB19" s="1132"/>
      <c r="BC19" s="1132"/>
      <c r="BD19" s="1133"/>
    </row>
    <row r="20" spans="2:56" ht="39.950000000000003" customHeight="1" x14ac:dyDescent="0.15">
      <c r="B20" s="331">
        <f t="shared" si="3"/>
        <v>8</v>
      </c>
      <c r="C20" s="1124"/>
      <c r="D20" s="1125"/>
      <c r="E20" s="1126"/>
      <c r="F20" s="1127"/>
      <c r="G20" s="1128"/>
      <c r="H20" s="1129"/>
      <c r="I20" s="1129"/>
      <c r="J20" s="1129"/>
      <c r="K20" s="1130"/>
      <c r="L20" s="1134"/>
      <c r="M20" s="1135"/>
      <c r="N20" s="1135"/>
      <c r="O20" s="1136"/>
      <c r="P20" s="330"/>
      <c r="Q20" s="329"/>
      <c r="R20" s="329"/>
      <c r="S20" s="329"/>
      <c r="T20" s="329"/>
      <c r="U20" s="329"/>
      <c r="V20" s="328"/>
      <c r="W20" s="330"/>
      <c r="X20" s="329"/>
      <c r="Y20" s="329"/>
      <c r="Z20" s="329"/>
      <c r="AA20" s="329"/>
      <c r="AB20" s="329"/>
      <c r="AC20" s="328"/>
      <c r="AD20" s="330"/>
      <c r="AE20" s="329"/>
      <c r="AF20" s="329"/>
      <c r="AG20" s="329"/>
      <c r="AH20" s="329"/>
      <c r="AI20" s="329"/>
      <c r="AJ20" s="328"/>
      <c r="AK20" s="330"/>
      <c r="AL20" s="329"/>
      <c r="AM20" s="329"/>
      <c r="AN20" s="329"/>
      <c r="AO20" s="329"/>
      <c r="AP20" s="329"/>
      <c r="AQ20" s="328"/>
      <c r="AR20" s="330"/>
      <c r="AS20" s="329"/>
      <c r="AT20" s="328"/>
      <c r="AU20" s="1152">
        <f t="shared" si="1"/>
        <v>0</v>
      </c>
      <c r="AV20" s="1153"/>
      <c r="AW20" s="1137">
        <f t="shared" si="2"/>
        <v>0</v>
      </c>
      <c r="AX20" s="1138"/>
      <c r="AY20" s="1131"/>
      <c r="AZ20" s="1132"/>
      <c r="BA20" s="1132"/>
      <c r="BB20" s="1132"/>
      <c r="BC20" s="1132"/>
      <c r="BD20" s="1133"/>
    </row>
    <row r="21" spans="2:56" ht="39.950000000000003" customHeight="1" x14ac:dyDescent="0.15">
      <c r="B21" s="331">
        <f t="shared" si="3"/>
        <v>9</v>
      </c>
      <c r="C21" s="1124"/>
      <c r="D21" s="1125"/>
      <c r="E21" s="1126"/>
      <c r="F21" s="1127"/>
      <c r="G21" s="1128"/>
      <c r="H21" s="1129"/>
      <c r="I21" s="1129"/>
      <c r="J21" s="1129"/>
      <c r="K21" s="1130"/>
      <c r="L21" s="1134"/>
      <c r="M21" s="1135"/>
      <c r="N21" s="1135"/>
      <c r="O21" s="1136"/>
      <c r="P21" s="330"/>
      <c r="Q21" s="329"/>
      <c r="R21" s="329"/>
      <c r="S21" s="329"/>
      <c r="T21" s="329"/>
      <c r="U21" s="329"/>
      <c r="V21" s="328"/>
      <c r="W21" s="330"/>
      <c r="X21" s="329"/>
      <c r="Y21" s="329"/>
      <c r="Z21" s="329"/>
      <c r="AA21" s="329"/>
      <c r="AB21" s="329"/>
      <c r="AC21" s="328"/>
      <c r="AD21" s="330"/>
      <c r="AE21" s="329"/>
      <c r="AF21" s="329"/>
      <c r="AG21" s="329"/>
      <c r="AH21" s="329"/>
      <c r="AI21" s="329"/>
      <c r="AJ21" s="328"/>
      <c r="AK21" s="330"/>
      <c r="AL21" s="329"/>
      <c r="AM21" s="329"/>
      <c r="AN21" s="329"/>
      <c r="AO21" s="329"/>
      <c r="AP21" s="329"/>
      <c r="AQ21" s="328"/>
      <c r="AR21" s="330"/>
      <c r="AS21" s="329"/>
      <c r="AT21" s="328"/>
      <c r="AU21" s="1152">
        <f t="shared" si="1"/>
        <v>0</v>
      </c>
      <c r="AV21" s="1153"/>
      <c r="AW21" s="1137">
        <f t="shared" si="2"/>
        <v>0</v>
      </c>
      <c r="AX21" s="1138"/>
      <c r="AY21" s="1131"/>
      <c r="AZ21" s="1132"/>
      <c r="BA21" s="1132"/>
      <c r="BB21" s="1132"/>
      <c r="BC21" s="1132"/>
      <c r="BD21" s="1133"/>
    </row>
    <row r="22" spans="2:56" ht="39.950000000000003" customHeight="1" x14ac:dyDescent="0.15">
      <c r="B22" s="331">
        <f t="shared" si="3"/>
        <v>10</v>
      </c>
      <c r="C22" s="1124"/>
      <c r="D22" s="1125"/>
      <c r="E22" s="1126"/>
      <c r="F22" s="1127"/>
      <c r="G22" s="1128"/>
      <c r="H22" s="1129"/>
      <c r="I22" s="1129"/>
      <c r="J22" s="1129"/>
      <c r="K22" s="1130"/>
      <c r="L22" s="1134"/>
      <c r="M22" s="1135"/>
      <c r="N22" s="1135"/>
      <c r="O22" s="1136"/>
      <c r="P22" s="330"/>
      <c r="Q22" s="329"/>
      <c r="R22" s="329"/>
      <c r="S22" s="329"/>
      <c r="T22" s="329"/>
      <c r="U22" s="329"/>
      <c r="V22" s="328"/>
      <c r="W22" s="330"/>
      <c r="X22" s="329"/>
      <c r="Y22" s="329"/>
      <c r="Z22" s="329"/>
      <c r="AA22" s="329"/>
      <c r="AB22" s="329"/>
      <c r="AC22" s="328"/>
      <c r="AD22" s="330"/>
      <c r="AE22" s="329"/>
      <c r="AF22" s="329"/>
      <c r="AG22" s="329"/>
      <c r="AH22" s="329"/>
      <c r="AI22" s="329"/>
      <c r="AJ22" s="328"/>
      <c r="AK22" s="330"/>
      <c r="AL22" s="329"/>
      <c r="AM22" s="329"/>
      <c r="AN22" s="329"/>
      <c r="AO22" s="329"/>
      <c r="AP22" s="329"/>
      <c r="AQ22" s="328"/>
      <c r="AR22" s="330"/>
      <c r="AS22" s="329"/>
      <c r="AT22" s="328"/>
      <c r="AU22" s="1152">
        <f t="shared" si="1"/>
        <v>0</v>
      </c>
      <c r="AV22" s="1153"/>
      <c r="AW22" s="1137">
        <f t="shared" si="2"/>
        <v>0</v>
      </c>
      <c r="AX22" s="1138"/>
      <c r="AY22" s="1131"/>
      <c r="AZ22" s="1132"/>
      <c r="BA22" s="1132"/>
      <c r="BB22" s="1132"/>
      <c r="BC22" s="1132"/>
      <c r="BD22" s="1133"/>
    </row>
    <row r="23" spans="2:56" ht="39.950000000000003" customHeight="1" x14ac:dyDescent="0.15">
      <c r="B23" s="331">
        <f t="shared" si="3"/>
        <v>11</v>
      </c>
      <c r="C23" s="1124"/>
      <c r="D23" s="1125"/>
      <c r="E23" s="1126"/>
      <c r="F23" s="1127"/>
      <c r="G23" s="1128"/>
      <c r="H23" s="1129"/>
      <c r="I23" s="1129"/>
      <c r="J23" s="1129"/>
      <c r="K23" s="1130"/>
      <c r="L23" s="1134"/>
      <c r="M23" s="1135"/>
      <c r="N23" s="1135"/>
      <c r="O23" s="1136"/>
      <c r="P23" s="330"/>
      <c r="Q23" s="329"/>
      <c r="R23" s="329"/>
      <c r="S23" s="329"/>
      <c r="T23" s="329"/>
      <c r="U23" s="329"/>
      <c r="V23" s="328"/>
      <c r="W23" s="330"/>
      <c r="X23" s="329"/>
      <c r="Y23" s="329"/>
      <c r="Z23" s="329"/>
      <c r="AA23" s="329"/>
      <c r="AB23" s="329"/>
      <c r="AC23" s="328"/>
      <c r="AD23" s="330"/>
      <c r="AE23" s="329"/>
      <c r="AF23" s="329"/>
      <c r="AG23" s="329"/>
      <c r="AH23" s="329"/>
      <c r="AI23" s="329"/>
      <c r="AJ23" s="328"/>
      <c r="AK23" s="330"/>
      <c r="AL23" s="329"/>
      <c r="AM23" s="329"/>
      <c r="AN23" s="329"/>
      <c r="AO23" s="329"/>
      <c r="AP23" s="329"/>
      <c r="AQ23" s="328"/>
      <c r="AR23" s="330"/>
      <c r="AS23" s="329"/>
      <c r="AT23" s="328"/>
      <c r="AU23" s="1152">
        <f t="shared" si="1"/>
        <v>0</v>
      </c>
      <c r="AV23" s="1153"/>
      <c r="AW23" s="1137">
        <f t="shared" si="2"/>
        <v>0</v>
      </c>
      <c r="AX23" s="1138"/>
      <c r="AY23" s="1131"/>
      <c r="AZ23" s="1132"/>
      <c r="BA23" s="1132"/>
      <c r="BB23" s="1132"/>
      <c r="BC23" s="1132"/>
      <c r="BD23" s="1133"/>
    </row>
    <row r="24" spans="2:56" ht="39.950000000000003" customHeight="1" x14ac:dyDescent="0.15">
      <c r="B24" s="331">
        <f t="shared" si="3"/>
        <v>12</v>
      </c>
      <c r="C24" s="1124"/>
      <c r="D24" s="1125"/>
      <c r="E24" s="1126"/>
      <c r="F24" s="1127"/>
      <c r="G24" s="1128"/>
      <c r="H24" s="1129"/>
      <c r="I24" s="1129"/>
      <c r="J24" s="1129"/>
      <c r="K24" s="1130"/>
      <c r="L24" s="1134"/>
      <c r="M24" s="1135"/>
      <c r="N24" s="1135"/>
      <c r="O24" s="1136"/>
      <c r="P24" s="330"/>
      <c r="Q24" s="329"/>
      <c r="R24" s="329"/>
      <c r="S24" s="329"/>
      <c r="T24" s="329"/>
      <c r="U24" s="329"/>
      <c r="V24" s="328"/>
      <c r="W24" s="330"/>
      <c r="X24" s="329"/>
      <c r="Y24" s="329"/>
      <c r="Z24" s="329"/>
      <c r="AA24" s="329"/>
      <c r="AB24" s="329"/>
      <c r="AC24" s="328"/>
      <c r="AD24" s="330"/>
      <c r="AE24" s="329"/>
      <c r="AF24" s="329"/>
      <c r="AG24" s="329"/>
      <c r="AH24" s="329"/>
      <c r="AI24" s="329"/>
      <c r="AJ24" s="328"/>
      <c r="AK24" s="330"/>
      <c r="AL24" s="329"/>
      <c r="AM24" s="329"/>
      <c r="AN24" s="329"/>
      <c r="AO24" s="329"/>
      <c r="AP24" s="329"/>
      <c r="AQ24" s="328"/>
      <c r="AR24" s="330"/>
      <c r="AS24" s="329"/>
      <c r="AT24" s="328"/>
      <c r="AU24" s="1152">
        <f t="shared" si="1"/>
        <v>0</v>
      </c>
      <c r="AV24" s="1153"/>
      <c r="AW24" s="1137">
        <f t="shared" si="2"/>
        <v>0</v>
      </c>
      <c r="AX24" s="1138"/>
      <c r="AY24" s="1131"/>
      <c r="AZ24" s="1132"/>
      <c r="BA24" s="1132"/>
      <c r="BB24" s="1132"/>
      <c r="BC24" s="1132"/>
      <c r="BD24" s="1133"/>
    </row>
    <row r="25" spans="2:56" ht="39.950000000000003" customHeight="1" x14ac:dyDescent="0.15">
      <c r="B25" s="331">
        <f t="shared" si="3"/>
        <v>13</v>
      </c>
      <c r="C25" s="1124"/>
      <c r="D25" s="1125"/>
      <c r="E25" s="1126"/>
      <c r="F25" s="1127"/>
      <c r="G25" s="1128"/>
      <c r="H25" s="1129"/>
      <c r="I25" s="1129"/>
      <c r="J25" s="1129"/>
      <c r="K25" s="1130"/>
      <c r="L25" s="1134"/>
      <c r="M25" s="1135"/>
      <c r="N25" s="1135"/>
      <c r="O25" s="1136"/>
      <c r="P25" s="330"/>
      <c r="Q25" s="329"/>
      <c r="R25" s="329"/>
      <c r="S25" s="329"/>
      <c r="T25" s="329"/>
      <c r="U25" s="329"/>
      <c r="V25" s="328"/>
      <c r="W25" s="330"/>
      <c r="X25" s="329"/>
      <c r="Y25" s="329"/>
      <c r="Z25" s="329"/>
      <c r="AA25" s="329"/>
      <c r="AB25" s="329"/>
      <c r="AC25" s="328"/>
      <c r="AD25" s="330"/>
      <c r="AE25" s="329"/>
      <c r="AF25" s="329"/>
      <c r="AG25" s="329"/>
      <c r="AH25" s="329"/>
      <c r="AI25" s="329"/>
      <c r="AJ25" s="328"/>
      <c r="AK25" s="330"/>
      <c r="AL25" s="329"/>
      <c r="AM25" s="329"/>
      <c r="AN25" s="329"/>
      <c r="AO25" s="329"/>
      <c r="AP25" s="329"/>
      <c r="AQ25" s="328"/>
      <c r="AR25" s="330"/>
      <c r="AS25" s="329"/>
      <c r="AT25" s="328"/>
      <c r="AU25" s="1152">
        <f t="shared" si="1"/>
        <v>0</v>
      </c>
      <c r="AV25" s="1153"/>
      <c r="AW25" s="1137">
        <f t="shared" si="2"/>
        <v>0</v>
      </c>
      <c r="AX25" s="1138"/>
      <c r="AY25" s="1131"/>
      <c r="AZ25" s="1132"/>
      <c r="BA25" s="1132"/>
      <c r="BB25" s="1132"/>
      <c r="BC25" s="1132"/>
      <c r="BD25" s="1133"/>
    </row>
    <row r="26" spans="2:56" ht="39.950000000000003" customHeight="1" x14ac:dyDescent="0.15">
      <c r="B26" s="331">
        <f t="shared" si="3"/>
        <v>14</v>
      </c>
      <c r="C26" s="1124"/>
      <c r="D26" s="1125"/>
      <c r="E26" s="1126"/>
      <c r="F26" s="1127"/>
      <c r="G26" s="1128"/>
      <c r="H26" s="1129"/>
      <c r="I26" s="1129"/>
      <c r="J26" s="1129"/>
      <c r="K26" s="1130"/>
      <c r="L26" s="1134"/>
      <c r="M26" s="1135"/>
      <c r="N26" s="1135"/>
      <c r="O26" s="1136"/>
      <c r="P26" s="330"/>
      <c r="Q26" s="329"/>
      <c r="R26" s="329"/>
      <c r="S26" s="329"/>
      <c r="T26" s="329"/>
      <c r="U26" s="329"/>
      <c r="V26" s="328"/>
      <c r="W26" s="330"/>
      <c r="X26" s="329"/>
      <c r="Y26" s="329"/>
      <c r="Z26" s="329"/>
      <c r="AA26" s="329"/>
      <c r="AB26" s="329"/>
      <c r="AC26" s="328"/>
      <c r="AD26" s="330"/>
      <c r="AE26" s="329"/>
      <c r="AF26" s="329"/>
      <c r="AG26" s="329"/>
      <c r="AH26" s="329"/>
      <c r="AI26" s="329"/>
      <c r="AJ26" s="328"/>
      <c r="AK26" s="330"/>
      <c r="AL26" s="329"/>
      <c r="AM26" s="329"/>
      <c r="AN26" s="329"/>
      <c r="AO26" s="329"/>
      <c r="AP26" s="329"/>
      <c r="AQ26" s="328"/>
      <c r="AR26" s="330"/>
      <c r="AS26" s="329"/>
      <c r="AT26" s="328"/>
      <c r="AU26" s="1152">
        <f t="shared" si="1"/>
        <v>0</v>
      </c>
      <c r="AV26" s="1153"/>
      <c r="AW26" s="1137">
        <f t="shared" si="2"/>
        <v>0</v>
      </c>
      <c r="AX26" s="1138"/>
      <c r="AY26" s="1131"/>
      <c r="AZ26" s="1132"/>
      <c r="BA26" s="1132"/>
      <c r="BB26" s="1132"/>
      <c r="BC26" s="1132"/>
      <c r="BD26" s="1133"/>
    </row>
    <row r="27" spans="2:56" ht="39.950000000000003" customHeight="1" x14ac:dyDescent="0.15">
      <c r="B27" s="331">
        <f t="shared" si="3"/>
        <v>15</v>
      </c>
      <c r="C27" s="1124"/>
      <c r="D27" s="1125"/>
      <c r="E27" s="1126"/>
      <c r="F27" s="1127"/>
      <c r="G27" s="1128"/>
      <c r="H27" s="1129"/>
      <c r="I27" s="1129"/>
      <c r="J27" s="1129"/>
      <c r="K27" s="1130"/>
      <c r="L27" s="1134"/>
      <c r="M27" s="1135"/>
      <c r="N27" s="1135"/>
      <c r="O27" s="1136"/>
      <c r="P27" s="330"/>
      <c r="Q27" s="329"/>
      <c r="R27" s="329"/>
      <c r="S27" s="329"/>
      <c r="T27" s="329"/>
      <c r="U27" s="329"/>
      <c r="V27" s="328"/>
      <c r="W27" s="330"/>
      <c r="X27" s="329"/>
      <c r="Y27" s="329"/>
      <c r="Z27" s="329"/>
      <c r="AA27" s="329"/>
      <c r="AB27" s="329"/>
      <c r="AC27" s="328"/>
      <c r="AD27" s="330"/>
      <c r="AE27" s="329"/>
      <c r="AF27" s="329"/>
      <c r="AG27" s="329"/>
      <c r="AH27" s="329"/>
      <c r="AI27" s="329"/>
      <c r="AJ27" s="328"/>
      <c r="AK27" s="330"/>
      <c r="AL27" s="329"/>
      <c r="AM27" s="329"/>
      <c r="AN27" s="329"/>
      <c r="AO27" s="329"/>
      <c r="AP27" s="329"/>
      <c r="AQ27" s="328"/>
      <c r="AR27" s="330"/>
      <c r="AS27" s="329"/>
      <c r="AT27" s="328"/>
      <c r="AU27" s="1152">
        <f t="shared" si="1"/>
        <v>0</v>
      </c>
      <c r="AV27" s="1153"/>
      <c r="AW27" s="1137">
        <f t="shared" si="2"/>
        <v>0</v>
      </c>
      <c r="AX27" s="1138"/>
      <c r="AY27" s="1131"/>
      <c r="AZ27" s="1132"/>
      <c r="BA27" s="1132"/>
      <c r="BB27" s="1132"/>
      <c r="BC27" s="1132"/>
      <c r="BD27" s="1133"/>
    </row>
    <row r="28" spans="2:56" ht="39.950000000000003" customHeight="1" x14ac:dyDescent="0.15">
      <c r="B28" s="331">
        <f t="shared" si="3"/>
        <v>16</v>
      </c>
      <c r="C28" s="1124"/>
      <c r="D28" s="1125"/>
      <c r="E28" s="1126"/>
      <c r="F28" s="1127"/>
      <c r="G28" s="1128"/>
      <c r="H28" s="1129"/>
      <c r="I28" s="1129"/>
      <c r="J28" s="1129"/>
      <c r="K28" s="1130"/>
      <c r="L28" s="1134"/>
      <c r="M28" s="1135"/>
      <c r="N28" s="1135"/>
      <c r="O28" s="1136"/>
      <c r="P28" s="330"/>
      <c r="Q28" s="329"/>
      <c r="R28" s="329"/>
      <c r="S28" s="329"/>
      <c r="T28" s="329"/>
      <c r="U28" s="329"/>
      <c r="V28" s="328"/>
      <c r="W28" s="330"/>
      <c r="X28" s="329"/>
      <c r="Y28" s="329"/>
      <c r="Z28" s="329"/>
      <c r="AA28" s="329"/>
      <c r="AB28" s="329"/>
      <c r="AC28" s="328"/>
      <c r="AD28" s="330"/>
      <c r="AE28" s="329"/>
      <c r="AF28" s="329"/>
      <c r="AG28" s="329"/>
      <c r="AH28" s="329"/>
      <c r="AI28" s="329"/>
      <c r="AJ28" s="328"/>
      <c r="AK28" s="330"/>
      <c r="AL28" s="329"/>
      <c r="AM28" s="329"/>
      <c r="AN28" s="329"/>
      <c r="AO28" s="329"/>
      <c r="AP28" s="329"/>
      <c r="AQ28" s="328"/>
      <c r="AR28" s="330"/>
      <c r="AS28" s="329"/>
      <c r="AT28" s="328"/>
      <c r="AU28" s="1152">
        <f t="shared" si="1"/>
        <v>0</v>
      </c>
      <c r="AV28" s="1153"/>
      <c r="AW28" s="1137">
        <f t="shared" si="2"/>
        <v>0</v>
      </c>
      <c r="AX28" s="1138"/>
      <c r="AY28" s="1131"/>
      <c r="AZ28" s="1132"/>
      <c r="BA28" s="1132"/>
      <c r="BB28" s="1132"/>
      <c r="BC28" s="1132"/>
      <c r="BD28" s="1133"/>
    </row>
    <row r="29" spans="2:56" ht="39.950000000000003" customHeight="1" x14ac:dyDescent="0.15">
      <c r="B29" s="331">
        <f t="shared" si="3"/>
        <v>17</v>
      </c>
      <c r="C29" s="1124"/>
      <c r="D29" s="1125"/>
      <c r="E29" s="1126"/>
      <c r="F29" s="1127"/>
      <c r="G29" s="1128"/>
      <c r="H29" s="1129"/>
      <c r="I29" s="1129"/>
      <c r="J29" s="1129"/>
      <c r="K29" s="1130"/>
      <c r="L29" s="1134"/>
      <c r="M29" s="1135"/>
      <c r="N29" s="1135"/>
      <c r="O29" s="1136"/>
      <c r="P29" s="330"/>
      <c r="Q29" s="329"/>
      <c r="R29" s="329"/>
      <c r="S29" s="329"/>
      <c r="T29" s="329"/>
      <c r="U29" s="329"/>
      <c r="V29" s="328"/>
      <c r="W29" s="330"/>
      <c r="X29" s="329"/>
      <c r="Y29" s="329"/>
      <c r="Z29" s="329"/>
      <c r="AA29" s="329"/>
      <c r="AB29" s="329"/>
      <c r="AC29" s="328"/>
      <c r="AD29" s="330"/>
      <c r="AE29" s="329"/>
      <c r="AF29" s="329"/>
      <c r="AG29" s="329"/>
      <c r="AH29" s="329"/>
      <c r="AI29" s="329"/>
      <c r="AJ29" s="328"/>
      <c r="AK29" s="330"/>
      <c r="AL29" s="329"/>
      <c r="AM29" s="329"/>
      <c r="AN29" s="329"/>
      <c r="AO29" s="329"/>
      <c r="AP29" s="329"/>
      <c r="AQ29" s="328"/>
      <c r="AR29" s="330"/>
      <c r="AS29" s="329"/>
      <c r="AT29" s="328"/>
      <c r="AU29" s="1152">
        <f t="shared" si="1"/>
        <v>0</v>
      </c>
      <c r="AV29" s="1153"/>
      <c r="AW29" s="1137">
        <f t="shared" si="2"/>
        <v>0</v>
      </c>
      <c r="AX29" s="1138"/>
      <c r="AY29" s="1131"/>
      <c r="AZ29" s="1132"/>
      <c r="BA29" s="1132"/>
      <c r="BB29" s="1132"/>
      <c r="BC29" s="1132"/>
      <c r="BD29" s="1133"/>
    </row>
    <row r="30" spans="2:56" ht="39.950000000000003" customHeight="1" x14ac:dyDescent="0.15">
      <c r="B30" s="331">
        <f t="shared" si="3"/>
        <v>18</v>
      </c>
      <c r="C30" s="1124"/>
      <c r="D30" s="1125"/>
      <c r="E30" s="1126"/>
      <c r="F30" s="1127"/>
      <c r="G30" s="1128"/>
      <c r="H30" s="1129"/>
      <c r="I30" s="1129"/>
      <c r="J30" s="1129"/>
      <c r="K30" s="1130"/>
      <c r="L30" s="1134"/>
      <c r="M30" s="1135"/>
      <c r="N30" s="1135"/>
      <c r="O30" s="1136"/>
      <c r="P30" s="330"/>
      <c r="Q30" s="329"/>
      <c r="R30" s="329"/>
      <c r="S30" s="329"/>
      <c r="T30" s="329"/>
      <c r="U30" s="329"/>
      <c r="V30" s="328"/>
      <c r="W30" s="330"/>
      <c r="X30" s="329"/>
      <c r="Y30" s="329"/>
      <c r="Z30" s="329"/>
      <c r="AA30" s="329"/>
      <c r="AB30" s="329"/>
      <c r="AC30" s="328"/>
      <c r="AD30" s="330"/>
      <c r="AE30" s="329"/>
      <c r="AF30" s="329"/>
      <c r="AG30" s="329"/>
      <c r="AH30" s="329"/>
      <c r="AI30" s="329"/>
      <c r="AJ30" s="328"/>
      <c r="AK30" s="330"/>
      <c r="AL30" s="329"/>
      <c r="AM30" s="329"/>
      <c r="AN30" s="329"/>
      <c r="AO30" s="329"/>
      <c r="AP30" s="329"/>
      <c r="AQ30" s="328"/>
      <c r="AR30" s="330"/>
      <c r="AS30" s="329"/>
      <c r="AT30" s="328"/>
      <c r="AU30" s="1152">
        <f t="shared" si="1"/>
        <v>0</v>
      </c>
      <c r="AV30" s="1153"/>
      <c r="AW30" s="1137">
        <f t="shared" si="2"/>
        <v>0</v>
      </c>
      <c r="AX30" s="1138"/>
      <c r="AY30" s="1131"/>
      <c r="AZ30" s="1132"/>
      <c r="BA30" s="1132"/>
      <c r="BB30" s="1132"/>
      <c r="BC30" s="1132"/>
      <c r="BD30" s="1133"/>
    </row>
    <row r="31" spans="2:56" ht="39.950000000000003" customHeight="1" x14ac:dyDescent="0.15">
      <c r="B31" s="331">
        <f t="shared" si="3"/>
        <v>19</v>
      </c>
      <c r="C31" s="1124"/>
      <c r="D31" s="1125"/>
      <c r="E31" s="1126"/>
      <c r="F31" s="1127"/>
      <c r="G31" s="1128"/>
      <c r="H31" s="1129"/>
      <c r="I31" s="1129"/>
      <c r="J31" s="1129"/>
      <c r="K31" s="1130"/>
      <c r="L31" s="1134"/>
      <c r="M31" s="1135"/>
      <c r="N31" s="1135"/>
      <c r="O31" s="1136"/>
      <c r="P31" s="330"/>
      <c r="Q31" s="329"/>
      <c r="R31" s="329"/>
      <c r="S31" s="329"/>
      <c r="T31" s="329"/>
      <c r="U31" s="329"/>
      <c r="V31" s="328"/>
      <c r="W31" s="330"/>
      <c r="X31" s="329"/>
      <c r="Y31" s="329"/>
      <c r="Z31" s="329"/>
      <c r="AA31" s="329"/>
      <c r="AB31" s="329"/>
      <c r="AC31" s="328"/>
      <c r="AD31" s="330"/>
      <c r="AE31" s="329"/>
      <c r="AF31" s="329"/>
      <c r="AG31" s="329"/>
      <c r="AH31" s="329"/>
      <c r="AI31" s="329"/>
      <c r="AJ31" s="328"/>
      <c r="AK31" s="330"/>
      <c r="AL31" s="329"/>
      <c r="AM31" s="329"/>
      <c r="AN31" s="329"/>
      <c r="AO31" s="329"/>
      <c r="AP31" s="329"/>
      <c r="AQ31" s="328"/>
      <c r="AR31" s="330"/>
      <c r="AS31" s="329"/>
      <c r="AT31" s="328"/>
      <c r="AU31" s="1152">
        <f t="shared" si="1"/>
        <v>0</v>
      </c>
      <c r="AV31" s="1153"/>
      <c r="AW31" s="1137">
        <f t="shared" si="2"/>
        <v>0</v>
      </c>
      <c r="AX31" s="1138"/>
      <c r="AY31" s="1131"/>
      <c r="AZ31" s="1132"/>
      <c r="BA31" s="1132"/>
      <c r="BB31" s="1132"/>
      <c r="BC31" s="1132"/>
      <c r="BD31" s="1133"/>
    </row>
    <row r="32" spans="2:56" ht="39.950000000000003" customHeight="1" x14ac:dyDescent="0.15">
      <c r="B32" s="331">
        <f t="shared" si="3"/>
        <v>20</v>
      </c>
      <c r="C32" s="1124"/>
      <c r="D32" s="1125"/>
      <c r="E32" s="1126"/>
      <c r="F32" s="1127"/>
      <c r="G32" s="1128"/>
      <c r="H32" s="1129"/>
      <c r="I32" s="1129"/>
      <c r="J32" s="1129"/>
      <c r="K32" s="1130"/>
      <c r="L32" s="1134"/>
      <c r="M32" s="1135"/>
      <c r="N32" s="1135"/>
      <c r="O32" s="1136"/>
      <c r="P32" s="330"/>
      <c r="Q32" s="329"/>
      <c r="R32" s="329"/>
      <c r="S32" s="329"/>
      <c r="T32" s="329"/>
      <c r="U32" s="329"/>
      <c r="V32" s="328"/>
      <c r="W32" s="330"/>
      <c r="X32" s="329"/>
      <c r="Y32" s="329"/>
      <c r="Z32" s="329"/>
      <c r="AA32" s="329"/>
      <c r="AB32" s="329"/>
      <c r="AC32" s="328"/>
      <c r="AD32" s="330"/>
      <c r="AE32" s="329"/>
      <c r="AF32" s="329"/>
      <c r="AG32" s="329"/>
      <c r="AH32" s="329"/>
      <c r="AI32" s="329"/>
      <c r="AJ32" s="328"/>
      <c r="AK32" s="330"/>
      <c r="AL32" s="329"/>
      <c r="AM32" s="329"/>
      <c r="AN32" s="329"/>
      <c r="AO32" s="329"/>
      <c r="AP32" s="329"/>
      <c r="AQ32" s="328"/>
      <c r="AR32" s="330"/>
      <c r="AS32" s="329"/>
      <c r="AT32" s="328"/>
      <c r="AU32" s="1152">
        <f t="shared" si="1"/>
        <v>0</v>
      </c>
      <c r="AV32" s="1153"/>
      <c r="AW32" s="1137">
        <f t="shared" si="2"/>
        <v>0</v>
      </c>
      <c r="AX32" s="1138"/>
      <c r="AY32" s="1131"/>
      <c r="AZ32" s="1132"/>
      <c r="BA32" s="1132"/>
      <c r="BB32" s="1132"/>
      <c r="BC32" s="1132"/>
      <c r="BD32" s="1133"/>
    </row>
    <row r="33" spans="2:56" ht="39.950000000000003" customHeight="1" x14ac:dyDescent="0.15">
      <c r="B33" s="331">
        <f t="shared" si="3"/>
        <v>21</v>
      </c>
      <c r="C33" s="1124"/>
      <c r="D33" s="1125"/>
      <c r="E33" s="1126"/>
      <c r="F33" s="1127"/>
      <c r="G33" s="1128"/>
      <c r="H33" s="1129"/>
      <c r="I33" s="1129"/>
      <c r="J33" s="1129"/>
      <c r="K33" s="1130"/>
      <c r="L33" s="1134"/>
      <c r="M33" s="1135"/>
      <c r="N33" s="1135"/>
      <c r="O33" s="1136"/>
      <c r="P33" s="330"/>
      <c r="Q33" s="329"/>
      <c r="R33" s="329"/>
      <c r="S33" s="329"/>
      <c r="T33" s="329"/>
      <c r="U33" s="329"/>
      <c r="V33" s="328"/>
      <c r="W33" s="330"/>
      <c r="X33" s="329"/>
      <c r="Y33" s="329"/>
      <c r="Z33" s="329"/>
      <c r="AA33" s="329"/>
      <c r="AB33" s="329"/>
      <c r="AC33" s="328"/>
      <c r="AD33" s="330"/>
      <c r="AE33" s="329"/>
      <c r="AF33" s="329"/>
      <c r="AG33" s="329"/>
      <c r="AH33" s="329"/>
      <c r="AI33" s="329"/>
      <c r="AJ33" s="328"/>
      <c r="AK33" s="330"/>
      <c r="AL33" s="329"/>
      <c r="AM33" s="329"/>
      <c r="AN33" s="329"/>
      <c r="AO33" s="329"/>
      <c r="AP33" s="329"/>
      <c r="AQ33" s="328"/>
      <c r="AR33" s="330"/>
      <c r="AS33" s="329"/>
      <c r="AT33" s="328"/>
      <c r="AU33" s="1152">
        <f t="shared" si="1"/>
        <v>0</v>
      </c>
      <c r="AV33" s="1153"/>
      <c r="AW33" s="1137">
        <f t="shared" si="2"/>
        <v>0</v>
      </c>
      <c r="AX33" s="1138"/>
      <c r="AY33" s="1131"/>
      <c r="AZ33" s="1132"/>
      <c r="BA33" s="1132"/>
      <c r="BB33" s="1132"/>
      <c r="BC33" s="1132"/>
      <c r="BD33" s="1133"/>
    </row>
    <row r="34" spans="2:56" ht="39.950000000000003" customHeight="1" x14ac:dyDescent="0.15">
      <c r="B34" s="331">
        <f t="shared" si="3"/>
        <v>22</v>
      </c>
      <c r="C34" s="1124"/>
      <c r="D34" s="1125"/>
      <c r="E34" s="1126"/>
      <c r="F34" s="1127"/>
      <c r="G34" s="1128"/>
      <c r="H34" s="1129"/>
      <c r="I34" s="1129"/>
      <c r="J34" s="1129"/>
      <c r="K34" s="1130"/>
      <c r="L34" s="1134"/>
      <c r="M34" s="1135"/>
      <c r="N34" s="1135"/>
      <c r="O34" s="1136"/>
      <c r="P34" s="330"/>
      <c r="Q34" s="329"/>
      <c r="R34" s="329"/>
      <c r="S34" s="329"/>
      <c r="T34" s="329"/>
      <c r="U34" s="329"/>
      <c r="V34" s="328"/>
      <c r="W34" s="330"/>
      <c r="X34" s="329"/>
      <c r="Y34" s="329"/>
      <c r="Z34" s="329"/>
      <c r="AA34" s="329"/>
      <c r="AB34" s="329"/>
      <c r="AC34" s="328"/>
      <c r="AD34" s="330"/>
      <c r="AE34" s="329"/>
      <c r="AF34" s="329"/>
      <c r="AG34" s="329"/>
      <c r="AH34" s="329"/>
      <c r="AI34" s="329"/>
      <c r="AJ34" s="328"/>
      <c r="AK34" s="330"/>
      <c r="AL34" s="329"/>
      <c r="AM34" s="329"/>
      <c r="AN34" s="329"/>
      <c r="AO34" s="329"/>
      <c r="AP34" s="329"/>
      <c r="AQ34" s="328"/>
      <c r="AR34" s="330"/>
      <c r="AS34" s="329"/>
      <c r="AT34" s="328"/>
      <c r="AU34" s="1152">
        <f t="shared" si="1"/>
        <v>0</v>
      </c>
      <c r="AV34" s="1153"/>
      <c r="AW34" s="1137">
        <f t="shared" si="2"/>
        <v>0</v>
      </c>
      <c r="AX34" s="1138"/>
      <c r="AY34" s="1131"/>
      <c r="AZ34" s="1132"/>
      <c r="BA34" s="1132"/>
      <c r="BB34" s="1132"/>
      <c r="BC34" s="1132"/>
      <c r="BD34" s="1133"/>
    </row>
    <row r="35" spans="2:56" ht="39.950000000000003" customHeight="1" x14ac:dyDescent="0.15">
      <c r="B35" s="331">
        <f t="shared" si="3"/>
        <v>23</v>
      </c>
      <c r="C35" s="1124"/>
      <c r="D35" s="1125"/>
      <c r="E35" s="1126"/>
      <c r="F35" s="1127"/>
      <c r="G35" s="1128"/>
      <c r="H35" s="1129"/>
      <c r="I35" s="1129"/>
      <c r="J35" s="1129"/>
      <c r="K35" s="1130"/>
      <c r="L35" s="1134"/>
      <c r="M35" s="1135"/>
      <c r="N35" s="1135"/>
      <c r="O35" s="1136"/>
      <c r="P35" s="330"/>
      <c r="Q35" s="329"/>
      <c r="R35" s="329"/>
      <c r="S35" s="329"/>
      <c r="T35" s="329"/>
      <c r="U35" s="329"/>
      <c r="V35" s="328"/>
      <c r="W35" s="330"/>
      <c r="X35" s="329"/>
      <c r="Y35" s="329"/>
      <c r="Z35" s="329"/>
      <c r="AA35" s="329"/>
      <c r="AB35" s="329"/>
      <c r="AC35" s="328"/>
      <c r="AD35" s="330"/>
      <c r="AE35" s="329"/>
      <c r="AF35" s="329"/>
      <c r="AG35" s="329"/>
      <c r="AH35" s="329"/>
      <c r="AI35" s="329"/>
      <c r="AJ35" s="328"/>
      <c r="AK35" s="330"/>
      <c r="AL35" s="329"/>
      <c r="AM35" s="329"/>
      <c r="AN35" s="329"/>
      <c r="AO35" s="329"/>
      <c r="AP35" s="329"/>
      <c r="AQ35" s="328"/>
      <c r="AR35" s="330"/>
      <c r="AS35" s="329"/>
      <c r="AT35" s="328"/>
      <c r="AU35" s="1152">
        <f t="shared" si="1"/>
        <v>0</v>
      </c>
      <c r="AV35" s="1153"/>
      <c r="AW35" s="1137">
        <f t="shared" si="2"/>
        <v>0</v>
      </c>
      <c r="AX35" s="1138"/>
      <c r="AY35" s="1131"/>
      <c r="AZ35" s="1132"/>
      <c r="BA35" s="1132"/>
      <c r="BB35" s="1132"/>
      <c r="BC35" s="1132"/>
      <c r="BD35" s="1133"/>
    </row>
    <row r="36" spans="2:56" ht="39.950000000000003" customHeight="1" x14ac:dyDescent="0.15">
      <c r="B36" s="331">
        <f t="shared" si="3"/>
        <v>24</v>
      </c>
      <c r="C36" s="1124"/>
      <c r="D36" s="1125"/>
      <c r="E36" s="1126"/>
      <c r="F36" s="1127"/>
      <c r="G36" s="1128"/>
      <c r="H36" s="1129"/>
      <c r="I36" s="1129"/>
      <c r="J36" s="1129"/>
      <c r="K36" s="1130"/>
      <c r="L36" s="1134"/>
      <c r="M36" s="1135"/>
      <c r="N36" s="1135"/>
      <c r="O36" s="1136"/>
      <c r="P36" s="330"/>
      <c r="Q36" s="329"/>
      <c r="R36" s="329"/>
      <c r="S36" s="329"/>
      <c r="T36" s="329"/>
      <c r="U36" s="329"/>
      <c r="V36" s="328"/>
      <c r="W36" s="330"/>
      <c r="X36" s="329"/>
      <c r="Y36" s="329"/>
      <c r="Z36" s="329"/>
      <c r="AA36" s="329"/>
      <c r="AB36" s="329"/>
      <c r="AC36" s="328"/>
      <c r="AD36" s="330"/>
      <c r="AE36" s="329"/>
      <c r="AF36" s="329"/>
      <c r="AG36" s="329"/>
      <c r="AH36" s="329"/>
      <c r="AI36" s="329"/>
      <c r="AJ36" s="328"/>
      <c r="AK36" s="330"/>
      <c r="AL36" s="329"/>
      <c r="AM36" s="329"/>
      <c r="AN36" s="329"/>
      <c r="AO36" s="329"/>
      <c r="AP36" s="329"/>
      <c r="AQ36" s="328"/>
      <c r="AR36" s="330"/>
      <c r="AS36" s="329"/>
      <c r="AT36" s="328"/>
      <c r="AU36" s="1152">
        <f t="shared" si="1"/>
        <v>0</v>
      </c>
      <c r="AV36" s="1153"/>
      <c r="AW36" s="1137">
        <f t="shared" si="2"/>
        <v>0</v>
      </c>
      <c r="AX36" s="1138"/>
      <c r="AY36" s="1131"/>
      <c r="AZ36" s="1132"/>
      <c r="BA36" s="1132"/>
      <c r="BB36" s="1132"/>
      <c r="BC36" s="1132"/>
      <c r="BD36" s="1133"/>
    </row>
    <row r="37" spans="2:56" ht="39.950000000000003" customHeight="1" x14ac:dyDescent="0.15">
      <c r="B37" s="331">
        <f t="shared" si="3"/>
        <v>25</v>
      </c>
      <c r="C37" s="1124"/>
      <c r="D37" s="1125"/>
      <c r="E37" s="1126"/>
      <c r="F37" s="1127"/>
      <c r="G37" s="1128"/>
      <c r="H37" s="1129"/>
      <c r="I37" s="1129"/>
      <c r="J37" s="1129"/>
      <c r="K37" s="1130"/>
      <c r="L37" s="1134"/>
      <c r="M37" s="1135"/>
      <c r="N37" s="1135"/>
      <c r="O37" s="1136"/>
      <c r="P37" s="330"/>
      <c r="Q37" s="329"/>
      <c r="R37" s="329"/>
      <c r="S37" s="329"/>
      <c r="T37" s="329"/>
      <c r="U37" s="329"/>
      <c r="V37" s="328"/>
      <c r="W37" s="330"/>
      <c r="X37" s="329"/>
      <c r="Y37" s="329"/>
      <c r="Z37" s="329"/>
      <c r="AA37" s="329"/>
      <c r="AB37" s="329"/>
      <c r="AC37" s="328"/>
      <c r="AD37" s="330"/>
      <c r="AE37" s="329"/>
      <c r="AF37" s="329"/>
      <c r="AG37" s="329"/>
      <c r="AH37" s="329"/>
      <c r="AI37" s="329"/>
      <c r="AJ37" s="328"/>
      <c r="AK37" s="330"/>
      <c r="AL37" s="329"/>
      <c r="AM37" s="329"/>
      <c r="AN37" s="329"/>
      <c r="AO37" s="329"/>
      <c r="AP37" s="329"/>
      <c r="AQ37" s="328"/>
      <c r="AR37" s="330"/>
      <c r="AS37" s="329"/>
      <c r="AT37" s="328"/>
      <c r="AU37" s="1152">
        <f t="shared" si="1"/>
        <v>0</v>
      </c>
      <c r="AV37" s="1153"/>
      <c r="AW37" s="1137">
        <f t="shared" si="2"/>
        <v>0</v>
      </c>
      <c r="AX37" s="1138"/>
      <c r="AY37" s="1131"/>
      <c r="AZ37" s="1132"/>
      <c r="BA37" s="1132"/>
      <c r="BB37" s="1132"/>
      <c r="BC37" s="1132"/>
      <c r="BD37" s="1133"/>
    </row>
    <row r="38" spans="2:56" ht="39.950000000000003" customHeight="1" x14ac:dyDescent="0.15">
      <c r="B38" s="331">
        <f t="shared" si="3"/>
        <v>26</v>
      </c>
      <c r="C38" s="1124"/>
      <c r="D38" s="1125"/>
      <c r="E38" s="1126"/>
      <c r="F38" s="1127"/>
      <c r="G38" s="1128"/>
      <c r="H38" s="1129"/>
      <c r="I38" s="1129"/>
      <c r="J38" s="1129"/>
      <c r="K38" s="1130"/>
      <c r="L38" s="1134"/>
      <c r="M38" s="1135"/>
      <c r="N38" s="1135"/>
      <c r="O38" s="1136"/>
      <c r="P38" s="330"/>
      <c r="Q38" s="329"/>
      <c r="R38" s="329"/>
      <c r="S38" s="329"/>
      <c r="T38" s="329"/>
      <c r="U38" s="329"/>
      <c r="V38" s="328"/>
      <c r="W38" s="330"/>
      <c r="X38" s="329"/>
      <c r="Y38" s="329"/>
      <c r="Z38" s="329"/>
      <c r="AA38" s="329"/>
      <c r="AB38" s="329"/>
      <c r="AC38" s="328"/>
      <c r="AD38" s="330"/>
      <c r="AE38" s="329"/>
      <c r="AF38" s="329"/>
      <c r="AG38" s="329"/>
      <c r="AH38" s="329"/>
      <c r="AI38" s="329"/>
      <c r="AJ38" s="328"/>
      <c r="AK38" s="330"/>
      <c r="AL38" s="329"/>
      <c r="AM38" s="329"/>
      <c r="AN38" s="329"/>
      <c r="AO38" s="329"/>
      <c r="AP38" s="329"/>
      <c r="AQ38" s="328"/>
      <c r="AR38" s="330"/>
      <c r="AS38" s="329"/>
      <c r="AT38" s="328"/>
      <c r="AU38" s="1152">
        <f t="shared" si="1"/>
        <v>0</v>
      </c>
      <c r="AV38" s="1153"/>
      <c r="AW38" s="1137">
        <f t="shared" si="2"/>
        <v>0</v>
      </c>
      <c r="AX38" s="1138"/>
      <c r="AY38" s="1131"/>
      <c r="AZ38" s="1132"/>
      <c r="BA38" s="1132"/>
      <c r="BB38" s="1132"/>
      <c r="BC38" s="1132"/>
      <c r="BD38" s="1133"/>
    </row>
    <row r="39" spans="2:56" ht="39.950000000000003" customHeight="1" x14ac:dyDescent="0.15">
      <c r="B39" s="331">
        <f t="shared" si="3"/>
        <v>27</v>
      </c>
      <c r="C39" s="1124"/>
      <c r="D39" s="1125"/>
      <c r="E39" s="1126"/>
      <c r="F39" s="1127"/>
      <c r="G39" s="1128"/>
      <c r="H39" s="1129"/>
      <c r="I39" s="1129"/>
      <c r="J39" s="1129"/>
      <c r="K39" s="1130"/>
      <c r="L39" s="1134"/>
      <c r="M39" s="1135"/>
      <c r="N39" s="1135"/>
      <c r="O39" s="1136"/>
      <c r="P39" s="330"/>
      <c r="Q39" s="329"/>
      <c r="R39" s="329"/>
      <c r="S39" s="329"/>
      <c r="T39" s="329"/>
      <c r="U39" s="329"/>
      <c r="V39" s="328"/>
      <c r="W39" s="330"/>
      <c r="X39" s="329"/>
      <c r="Y39" s="329"/>
      <c r="Z39" s="329"/>
      <c r="AA39" s="329"/>
      <c r="AB39" s="329"/>
      <c r="AC39" s="328"/>
      <c r="AD39" s="330"/>
      <c r="AE39" s="329"/>
      <c r="AF39" s="329"/>
      <c r="AG39" s="329"/>
      <c r="AH39" s="329"/>
      <c r="AI39" s="329"/>
      <c r="AJ39" s="328"/>
      <c r="AK39" s="330"/>
      <c r="AL39" s="329"/>
      <c r="AM39" s="329"/>
      <c r="AN39" s="329"/>
      <c r="AO39" s="329"/>
      <c r="AP39" s="329"/>
      <c r="AQ39" s="328"/>
      <c r="AR39" s="330"/>
      <c r="AS39" s="329"/>
      <c r="AT39" s="328"/>
      <c r="AU39" s="1152">
        <f t="shared" si="1"/>
        <v>0</v>
      </c>
      <c r="AV39" s="1153"/>
      <c r="AW39" s="1137">
        <f t="shared" si="2"/>
        <v>0</v>
      </c>
      <c r="AX39" s="1138"/>
      <c r="AY39" s="1131"/>
      <c r="AZ39" s="1132"/>
      <c r="BA39" s="1132"/>
      <c r="BB39" s="1132"/>
      <c r="BC39" s="1132"/>
      <c r="BD39" s="1133"/>
    </row>
    <row r="40" spans="2:56" ht="39.950000000000003" customHeight="1" x14ac:dyDescent="0.15">
      <c r="B40" s="331">
        <f t="shared" si="3"/>
        <v>28</v>
      </c>
      <c r="C40" s="1124"/>
      <c r="D40" s="1125"/>
      <c r="E40" s="1126"/>
      <c r="F40" s="1127"/>
      <c r="G40" s="1128"/>
      <c r="H40" s="1129"/>
      <c r="I40" s="1129"/>
      <c r="J40" s="1129"/>
      <c r="K40" s="1130"/>
      <c r="L40" s="1134"/>
      <c r="M40" s="1135"/>
      <c r="N40" s="1135"/>
      <c r="O40" s="1136"/>
      <c r="P40" s="374"/>
      <c r="Q40" s="373"/>
      <c r="R40" s="373"/>
      <c r="S40" s="373"/>
      <c r="T40" s="373"/>
      <c r="U40" s="373"/>
      <c r="V40" s="372"/>
      <c r="W40" s="374"/>
      <c r="X40" s="373"/>
      <c r="Y40" s="373"/>
      <c r="Z40" s="373"/>
      <c r="AA40" s="373"/>
      <c r="AB40" s="373"/>
      <c r="AC40" s="372"/>
      <c r="AD40" s="374"/>
      <c r="AE40" s="373"/>
      <c r="AF40" s="373"/>
      <c r="AG40" s="373"/>
      <c r="AH40" s="373"/>
      <c r="AI40" s="373"/>
      <c r="AJ40" s="372"/>
      <c r="AK40" s="374"/>
      <c r="AL40" s="373"/>
      <c r="AM40" s="373"/>
      <c r="AN40" s="373"/>
      <c r="AO40" s="373"/>
      <c r="AP40" s="373"/>
      <c r="AQ40" s="372"/>
      <c r="AR40" s="374"/>
      <c r="AS40" s="373"/>
      <c r="AT40" s="372"/>
      <c r="AU40" s="1152">
        <f t="shared" si="1"/>
        <v>0</v>
      </c>
      <c r="AV40" s="1153"/>
      <c r="AW40" s="1137">
        <f t="shared" si="2"/>
        <v>0</v>
      </c>
      <c r="AX40" s="1138"/>
      <c r="AY40" s="1131"/>
      <c r="AZ40" s="1132"/>
      <c r="BA40" s="1132"/>
      <c r="BB40" s="1132"/>
      <c r="BC40" s="1132"/>
      <c r="BD40" s="1133"/>
    </row>
    <row r="41" spans="2:56" ht="39.950000000000003" customHeight="1" x14ac:dyDescent="0.15">
      <c r="B41" s="331">
        <f t="shared" si="3"/>
        <v>29</v>
      </c>
      <c r="C41" s="1124"/>
      <c r="D41" s="1125"/>
      <c r="E41" s="1126"/>
      <c r="F41" s="1127"/>
      <c r="G41" s="1128"/>
      <c r="H41" s="1129"/>
      <c r="I41" s="1129"/>
      <c r="J41" s="1129"/>
      <c r="K41" s="1130"/>
      <c r="L41" s="1134"/>
      <c r="M41" s="1135"/>
      <c r="N41" s="1135"/>
      <c r="O41" s="1136"/>
      <c r="P41" s="330"/>
      <c r="Q41" s="329"/>
      <c r="R41" s="329"/>
      <c r="S41" s="329"/>
      <c r="T41" s="329"/>
      <c r="U41" s="329"/>
      <c r="V41" s="328"/>
      <c r="W41" s="330"/>
      <c r="X41" s="329"/>
      <c r="Y41" s="329"/>
      <c r="Z41" s="329"/>
      <c r="AA41" s="329"/>
      <c r="AB41" s="329"/>
      <c r="AC41" s="328"/>
      <c r="AD41" s="330"/>
      <c r="AE41" s="329"/>
      <c r="AF41" s="329"/>
      <c r="AG41" s="329"/>
      <c r="AH41" s="329"/>
      <c r="AI41" s="329"/>
      <c r="AJ41" s="328"/>
      <c r="AK41" s="330"/>
      <c r="AL41" s="329"/>
      <c r="AM41" s="329"/>
      <c r="AN41" s="329"/>
      <c r="AO41" s="329"/>
      <c r="AP41" s="329"/>
      <c r="AQ41" s="328"/>
      <c r="AR41" s="330"/>
      <c r="AS41" s="329"/>
      <c r="AT41" s="328"/>
      <c r="AU41" s="1152">
        <f t="shared" si="1"/>
        <v>0</v>
      </c>
      <c r="AV41" s="1153"/>
      <c r="AW41" s="1137">
        <f t="shared" si="2"/>
        <v>0</v>
      </c>
      <c r="AX41" s="1138"/>
      <c r="AY41" s="1131"/>
      <c r="AZ41" s="1132"/>
      <c r="BA41" s="1132"/>
      <c r="BB41" s="1132"/>
      <c r="BC41" s="1132"/>
      <c r="BD41" s="1133"/>
    </row>
    <row r="42" spans="2:56" ht="39.950000000000003" customHeight="1" x14ac:dyDescent="0.15">
      <c r="B42" s="331">
        <f t="shared" si="3"/>
        <v>30</v>
      </c>
      <c r="C42" s="1124"/>
      <c r="D42" s="1125"/>
      <c r="E42" s="1126"/>
      <c r="F42" s="1127"/>
      <c r="G42" s="1128"/>
      <c r="H42" s="1129"/>
      <c r="I42" s="1129"/>
      <c r="J42" s="1129"/>
      <c r="K42" s="1130"/>
      <c r="L42" s="1134"/>
      <c r="M42" s="1135"/>
      <c r="N42" s="1135"/>
      <c r="O42" s="1136"/>
      <c r="P42" s="330"/>
      <c r="Q42" s="329"/>
      <c r="R42" s="329"/>
      <c r="S42" s="329"/>
      <c r="T42" s="329"/>
      <c r="U42" s="329"/>
      <c r="V42" s="328"/>
      <c r="W42" s="330"/>
      <c r="X42" s="329"/>
      <c r="Y42" s="329"/>
      <c r="Z42" s="329"/>
      <c r="AA42" s="329"/>
      <c r="AB42" s="329"/>
      <c r="AC42" s="328"/>
      <c r="AD42" s="330"/>
      <c r="AE42" s="329"/>
      <c r="AF42" s="329"/>
      <c r="AG42" s="329"/>
      <c r="AH42" s="329"/>
      <c r="AI42" s="329"/>
      <c r="AJ42" s="328"/>
      <c r="AK42" s="330"/>
      <c r="AL42" s="329"/>
      <c r="AM42" s="329"/>
      <c r="AN42" s="329"/>
      <c r="AO42" s="329"/>
      <c r="AP42" s="329"/>
      <c r="AQ42" s="328"/>
      <c r="AR42" s="330"/>
      <c r="AS42" s="329"/>
      <c r="AT42" s="328"/>
      <c r="AU42" s="1152">
        <f t="shared" si="1"/>
        <v>0</v>
      </c>
      <c r="AV42" s="1153"/>
      <c r="AW42" s="1137">
        <f t="shared" si="2"/>
        <v>0</v>
      </c>
      <c r="AX42" s="1138"/>
      <c r="AY42" s="1131"/>
      <c r="AZ42" s="1132"/>
      <c r="BA42" s="1132"/>
      <c r="BB42" s="1132"/>
      <c r="BC42" s="1132"/>
      <c r="BD42" s="1133"/>
    </row>
    <row r="43" spans="2:56" ht="39.950000000000003" customHeight="1" x14ac:dyDescent="0.15">
      <c r="B43" s="331">
        <f t="shared" si="3"/>
        <v>31</v>
      </c>
      <c r="C43" s="1124"/>
      <c r="D43" s="1125"/>
      <c r="E43" s="1126"/>
      <c r="F43" s="1127"/>
      <c r="G43" s="1128"/>
      <c r="H43" s="1129"/>
      <c r="I43" s="1129"/>
      <c r="J43" s="1129"/>
      <c r="K43" s="1130"/>
      <c r="L43" s="1134"/>
      <c r="M43" s="1135"/>
      <c r="N43" s="1135"/>
      <c r="O43" s="1136"/>
      <c r="P43" s="330"/>
      <c r="Q43" s="329"/>
      <c r="R43" s="329"/>
      <c r="S43" s="329"/>
      <c r="T43" s="329"/>
      <c r="U43" s="329"/>
      <c r="V43" s="328"/>
      <c r="W43" s="330"/>
      <c r="X43" s="329"/>
      <c r="Y43" s="329"/>
      <c r="Z43" s="329"/>
      <c r="AA43" s="329"/>
      <c r="AB43" s="329"/>
      <c r="AC43" s="328"/>
      <c r="AD43" s="330"/>
      <c r="AE43" s="329"/>
      <c r="AF43" s="329"/>
      <c r="AG43" s="329"/>
      <c r="AH43" s="329"/>
      <c r="AI43" s="329"/>
      <c r="AJ43" s="328"/>
      <c r="AK43" s="330"/>
      <c r="AL43" s="329"/>
      <c r="AM43" s="329"/>
      <c r="AN43" s="329"/>
      <c r="AO43" s="329"/>
      <c r="AP43" s="329"/>
      <c r="AQ43" s="328"/>
      <c r="AR43" s="330"/>
      <c r="AS43" s="329"/>
      <c r="AT43" s="328"/>
      <c r="AU43" s="1152">
        <f t="shared" si="1"/>
        <v>0</v>
      </c>
      <c r="AV43" s="1153"/>
      <c r="AW43" s="1137">
        <f t="shared" si="2"/>
        <v>0</v>
      </c>
      <c r="AX43" s="1138"/>
      <c r="AY43" s="1131"/>
      <c r="AZ43" s="1132"/>
      <c r="BA43" s="1132"/>
      <c r="BB43" s="1132"/>
      <c r="BC43" s="1132"/>
      <c r="BD43" s="1133"/>
    </row>
    <row r="44" spans="2:56" ht="39.950000000000003" customHeight="1" x14ac:dyDescent="0.15">
      <c r="B44" s="331">
        <f t="shared" si="3"/>
        <v>32</v>
      </c>
      <c r="C44" s="1124"/>
      <c r="D44" s="1125"/>
      <c r="E44" s="1126"/>
      <c r="F44" s="1127"/>
      <c r="G44" s="1128"/>
      <c r="H44" s="1129"/>
      <c r="I44" s="1129"/>
      <c r="J44" s="1129"/>
      <c r="K44" s="1130"/>
      <c r="L44" s="1134"/>
      <c r="M44" s="1135"/>
      <c r="N44" s="1135"/>
      <c r="O44" s="1136"/>
      <c r="P44" s="330"/>
      <c r="Q44" s="329"/>
      <c r="R44" s="329"/>
      <c r="S44" s="329"/>
      <c r="T44" s="329"/>
      <c r="U44" s="329"/>
      <c r="V44" s="328"/>
      <c r="W44" s="330"/>
      <c r="X44" s="329"/>
      <c r="Y44" s="329"/>
      <c r="Z44" s="329"/>
      <c r="AA44" s="329"/>
      <c r="AB44" s="329"/>
      <c r="AC44" s="328"/>
      <c r="AD44" s="330"/>
      <c r="AE44" s="329"/>
      <c r="AF44" s="329"/>
      <c r="AG44" s="329"/>
      <c r="AH44" s="329"/>
      <c r="AI44" s="329"/>
      <c r="AJ44" s="328"/>
      <c r="AK44" s="330"/>
      <c r="AL44" s="329"/>
      <c r="AM44" s="329"/>
      <c r="AN44" s="329"/>
      <c r="AO44" s="329"/>
      <c r="AP44" s="329"/>
      <c r="AQ44" s="328"/>
      <c r="AR44" s="330"/>
      <c r="AS44" s="329"/>
      <c r="AT44" s="328"/>
      <c r="AU44" s="1152">
        <f t="shared" si="1"/>
        <v>0</v>
      </c>
      <c r="AV44" s="1153"/>
      <c r="AW44" s="1137">
        <f t="shared" si="2"/>
        <v>0</v>
      </c>
      <c r="AX44" s="1138"/>
      <c r="AY44" s="1131"/>
      <c r="AZ44" s="1132"/>
      <c r="BA44" s="1132"/>
      <c r="BB44" s="1132"/>
      <c r="BC44" s="1132"/>
      <c r="BD44" s="1133"/>
    </row>
    <row r="45" spans="2:56" ht="39.950000000000003" customHeight="1" x14ac:dyDescent="0.15">
      <c r="B45" s="331">
        <f t="shared" si="3"/>
        <v>33</v>
      </c>
      <c r="C45" s="1124"/>
      <c r="D45" s="1125"/>
      <c r="E45" s="1126"/>
      <c r="F45" s="1127"/>
      <c r="G45" s="1128"/>
      <c r="H45" s="1129"/>
      <c r="I45" s="1129"/>
      <c r="J45" s="1129"/>
      <c r="K45" s="1130"/>
      <c r="L45" s="1134"/>
      <c r="M45" s="1135"/>
      <c r="N45" s="1135"/>
      <c r="O45" s="1136"/>
      <c r="P45" s="330"/>
      <c r="Q45" s="329"/>
      <c r="R45" s="329"/>
      <c r="S45" s="329"/>
      <c r="T45" s="329"/>
      <c r="U45" s="329"/>
      <c r="V45" s="328"/>
      <c r="W45" s="330"/>
      <c r="X45" s="329"/>
      <c r="Y45" s="329"/>
      <c r="Z45" s="329"/>
      <c r="AA45" s="329"/>
      <c r="AB45" s="329"/>
      <c r="AC45" s="328"/>
      <c r="AD45" s="330"/>
      <c r="AE45" s="329"/>
      <c r="AF45" s="329"/>
      <c r="AG45" s="329"/>
      <c r="AH45" s="329"/>
      <c r="AI45" s="329"/>
      <c r="AJ45" s="328"/>
      <c r="AK45" s="330"/>
      <c r="AL45" s="329"/>
      <c r="AM45" s="329"/>
      <c r="AN45" s="329"/>
      <c r="AO45" s="329"/>
      <c r="AP45" s="329"/>
      <c r="AQ45" s="328"/>
      <c r="AR45" s="330"/>
      <c r="AS45" s="329"/>
      <c r="AT45" s="328"/>
      <c r="AU45" s="1152">
        <f t="shared" ref="AU45:AU76" si="4">IF($AZ$3="４週",SUM(P45:AQ45),IF($AZ$3="暦月",SUM(P45:AT45),""))</f>
        <v>0</v>
      </c>
      <c r="AV45" s="1153"/>
      <c r="AW45" s="1137">
        <f t="shared" ref="AW45:AW76" si="5">IF($AZ$3="４週",AU45/4,IF($AZ$3="暦月",AU45/($AZ$6/7),""))</f>
        <v>0</v>
      </c>
      <c r="AX45" s="1138"/>
      <c r="AY45" s="1131"/>
      <c r="AZ45" s="1132"/>
      <c r="BA45" s="1132"/>
      <c r="BB45" s="1132"/>
      <c r="BC45" s="1132"/>
      <c r="BD45" s="1133"/>
    </row>
    <row r="46" spans="2:56" ht="39.950000000000003" customHeight="1" x14ac:dyDescent="0.15">
      <c r="B46" s="331">
        <f t="shared" ref="B46:B77" si="6">B45+1</f>
        <v>34</v>
      </c>
      <c r="C46" s="1124"/>
      <c r="D46" s="1125"/>
      <c r="E46" s="1126"/>
      <c r="F46" s="1127"/>
      <c r="G46" s="1128"/>
      <c r="H46" s="1129"/>
      <c r="I46" s="1129"/>
      <c r="J46" s="1129"/>
      <c r="K46" s="1130"/>
      <c r="L46" s="1134"/>
      <c r="M46" s="1135"/>
      <c r="N46" s="1135"/>
      <c r="O46" s="1136"/>
      <c r="P46" s="330"/>
      <c r="Q46" s="329"/>
      <c r="R46" s="329"/>
      <c r="S46" s="329"/>
      <c r="T46" s="329"/>
      <c r="U46" s="329"/>
      <c r="V46" s="328"/>
      <c r="W46" s="330"/>
      <c r="X46" s="329"/>
      <c r="Y46" s="329"/>
      <c r="Z46" s="329"/>
      <c r="AA46" s="329"/>
      <c r="AB46" s="329"/>
      <c r="AC46" s="328"/>
      <c r="AD46" s="330"/>
      <c r="AE46" s="329"/>
      <c r="AF46" s="329"/>
      <c r="AG46" s="329"/>
      <c r="AH46" s="329"/>
      <c r="AI46" s="329"/>
      <c r="AJ46" s="328"/>
      <c r="AK46" s="330"/>
      <c r="AL46" s="329"/>
      <c r="AM46" s="329"/>
      <c r="AN46" s="329"/>
      <c r="AO46" s="329"/>
      <c r="AP46" s="329"/>
      <c r="AQ46" s="328"/>
      <c r="AR46" s="330"/>
      <c r="AS46" s="329"/>
      <c r="AT46" s="328"/>
      <c r="AU46" s="1152">
        <f t="shared" si="4"/>
        <v>0</v>
      </c>
      <c r="AV46" s="1153"/>
      <c r="AW46" s="1137">
        <f t="shared" si="5"/>
        <v>0</v>
      </c>
      <c r="AX46" s="1138"/>
      <c r="AY46" s="1131"/>
      <c r="AZ46" s="1132"/>
      <c r="BA46" s="1132"/>
      <c r="BB46" s="1132"/>
      <c r="BC46" s="1132"/>
      <c r="BD46" s="1133"/>
    </row>
    <row r="47" spans="2:56" ht="39.950000000000003" customHeight="1" x14ac:dyDescent="0.15">
      <c r="B47" s="331">
        <f t="shared" si="6"/>
        <v>35</v>
      </c>
      <c r="C47" s="1124"/>
      <c r="D47" s="1125"/>
      <c r="E47" s="1126"/>
      <c r="F47" s="1127"/>
      <c r="G47" s="1128"/>
      <c r="H47" s="1129"/>
      <c r="I47" s="1129"/>
      <c r="J47" s="1129"/>
      <c r="K47" s="1130"/>
      <c r="L47" s="1134"/>
      <c r="M47" s="1135"/>
      <c r="N47" s="1135"/>
      <c r="O47" s="1136"/>
      <c r="P47" s="330"/>
      <c r="Q47" s="329"/>
      <c r="R47" s="329"/>
      <c r="S47" s="329"/>
      <c r="T47" s="329"/>
      <c r="U47" s="329"/>
      <c r="V47" s="328"/>
      <c r="W47" s="330"/>
      <c r="X47" s="329"/>
      <c r="Y47" s="329"/>
      <c r="Z47" s="329"/>
      <c r="AA47" s="329"/>
      <c r="AB47" s="329"/>
      <c r="AC47" s="328"/>
      <c r="AD47" s="330"/>
      <c r="AE47" s="329"/>
      <c r="AF47" s="329"/>
      <c r="AG47" s="329"/>
      <c r="AH47" s="329"/>
      <c r="AI47" s="329"/>
      <c r="AJ47" s="328"/>
      <c r="AK47" s="330"/>
      <c r="AL47" s="329"/>
      <c r="AM47" s="329"/>
      <c r="AN47" s="329"/>
      <c r="AO47" s="329"/>
      <c r="AP47" s="329"/>
      <c r="AQ47" s="328"/>
      <c r="AR47" s="330"/>
      <c r="AS47" s="329"/>
      <c r="AT47" s="328"/>
      <c r="AU47" s="1152">
        <f t="shared" si="4"/>
        <v>0</v>
      </c>
      <c r="AV47" s="1153"/>
      <c r="AW47" s="1137">
        <f t="shared" si="5"/>
        <v>0</v>
      </c>
      <c r="AX47" s="1138"/>
      <c r="AY47" s="1131"/>
      <c r="AZ47" s="1132"/>
      <c r="BA47" s="1132"/>
      <c r="BB47" s="1132"/>
      <c r="BC47" s="1132"/>
      <c r="BD47" s="1133"/>
    </row>
    <row r="48" spans="2:56" ht="39.950000000000003" customHeight="1" x14ac:dyDescent="0.15">
      <c r="B48" s="331">
        <f t="shared" si="6"/>
        <v>36</v>
      </c>
      <c r="C48" s="1124"/>
      <c r="D48" s="1125"/>
      <c r="E48" s="1126"/>
      <c r="F48" s="1127"/>
      <c r="G48" s="1128"/>
      <c r="H48" s="1129"/>
      <c r="I48" s="1129"/>
      <c r="J48" s="1129"/>
      <c r="K48" s="1130"/>
      <c r="L48" s="1134"/>
      <c r="M48" s="1135"/>
      <c r="N48" s="1135"/>
      <c r="O48" s="1136"/>
      <c r="P48" s="330"/>
      <c r="Q48" s="329"/>
      <c r="R48" s="329"/>
      <c r="S48" s="329"/>
      <c r="T48" s="329"/>
      <c r="U48" s="329"/>
      <c r="V48" s="328"/>
      <c r="W48" s="330"/>
      <c r="X48" s="329"/>
      <c r="Y48" s="329"/>
      <c r="Z48" s="329"/>
      <c r="AA48" s="329"/>
      <c r="AB48" s="329"/>
      <c r="AC48" s="328"/>
      <c r="AD48" s="330"/>
      <c r="AE48" s="329"/>
      <c r="AF48" s="329"/>
      <c r="AG48" s="329"/>
      <c r="AH48" s="329"/>
      <c r="AI48" s="329"/>
      <c r="AJ48" s="328"/>
      <c r="AK48" s="330"/>
      <c r="AL48" s="329"/>
      <c r="AM48" s="329"/>
      <c r="AN48" s="329"/>
      <c r="AO48" s="329"/>
      <c r="AP48" s="329"/>
      <c r="AQ48" s="328"/>
      <c r="AR48" s="330"/>
      <c r="AS48" s="329"/>
      <c r="AT48" s="328"/>
      <c r="AU48" s="1152">
        <f t="shared" si="4"/>
        <v>0</v>
      </c>
      <c r="AV48" s="1153"/>
      <c r="AW48" s="1137">
        <f t="shared" si="5"/>
        <v>0</v>
      </c>
      <c r="AX48" s="1138"/>
      <c r="AY48" s="1131"/>
      <c r="AZ48" s="1132"/>
      <c r="BA48" s="1132"/>
      <c r="BB48" s="1132"/>
      <c r="BC48" s="1132"/>
      <c r="BD48" s="1133"/>
    </row>
    <row r="49" spans="2:56" ht="39.950000000000003" customHeight="1" x14ac:dyDescent="0.15">
      <c r="B49" s="331">
        <f t="shared" si="6"/>
        <v>37</v>
      </c>
      <c r="C49" s="1124"/>
      <c r="D49" s="1125"/>
      <c r="E49" s="1126"/>
      <c r="F49" s="1127"/>
      <c r="G49" s="1128"/>
      <c r="H49" s="1129"/>
      <c r="I49" s="1129"/>
      <c r="J49" s="1129"/>
      <c r="K49" s="1130"/>
      <c r="L49" s="1134"/>
      <c r="M49" s="1135"/>
      <c r="N49" s="1135"/>
      <c r="O49" s="1136"/>
      <c r="P49" s="330"/>
      <c r="Q49" s="329"/>
      <c r="R49" s="329"/>
      <c r="S49" s="329"/>
      <c r="T49" s="329"/>
      <c r="U49" s="329"/>
      <c r="V49" s="328"/>
      <c r="W49" s="330"/>
      <c r="X49" s="329"/>
      <c r="Y49" s="329"/>
      <c r="Z49" s="329"/>
      <c r="AA49" s="329"/>
      <c r="AB49" s="329"/>
      <c r="AC49" s="328"/>
      <c r="AD49" s="330"/>
      <c r="AE49" s="329"/>
      <c r="AF49" s="329"/>
      <c r="AG49" s="329"/>
      <c r="AH49" s="329"/>
      <c r="AI49" s="329"/>
      <c r="AJ49" s="328"/>
      <c r="AK49" s="330"/>
      <c r="AL49" s="329"/>
      <c r="AM49" s="329"/>
      <c r="AN49" s="329"/>
      <c r="AO49" s="329"/>
      <c r="AP49" s="329"/>
      <c r="AQ49" s="328"/>
      <c r="AR49" s="330"/>
      <c r="AS49" s="329"/>
      <c r="AT49" s="328"/>
      <c r="AU49" s="1152">
        <f t="shared" si="4"/>
        <v>0</v>
      </c>
      <c r="AV49" s="1153"/>
      <c r="AW49" s="1137">
        <f t="shared" si="5"/>
        <v>0</v>
      </c>
      <c r="AX49" s="1138"/>
      <c r="AY49" s="1131"/>
      <c r="AZ49" s="1132"/>
      <c r="BA49" s="1132"/>
      <c r="BB49" s="1132"/>
      <c r="BC49" s="1132"/>
      <c r="BD49" s="1133"/>
    </row>
    <row r="50" spans="2:56" ht="39.950000000000003" customHeight="1" x14ac:dyDescent="0.15">
      <c r="B50" s="331">
        <f t="shared" si="6"/>
        <v>38</v>
      </c>
      <c r="C50" s="1124"/>
      <c r="D50" s="1125"/>
      <c r="E50" s="1126"/>
      <c r="F50" s="1127"/>
      <c r="G50" s="1128"/>
      <c r="H50" s="1129"/>
      <c r="I50" s="1129"/>
      <c r="J50" s="1129"/>
      <c r="K50" s="1130"/>
      <c r="L50" s="1134"/>
      <c r="M50" s="1135"/>
      <c r="N50" s="1135"/>
      <c r="O50" s="1136"/>
      <c r="P50" s="330"/>
      <c r="Q50" s="329"/>
      <c r="R50" s="329"/>
      <c r="S50" s="329"/>
      <c r="T50" s="329"/>
      <c r="U50" s="329"/>
      <c r="V50" s="328"/>
      <c r="W50" s="330"/>
      <c r="X50" s="329"/>
      <c r="Y50" s="329"/>
      <c r="Z50" s="329"/>
      <c r="AA50" s="329"/>
      <c r="AB50" s="329"/>
      <c r="AC50" s="328"/>
      <c r="AD50" s="330"/>
      <c r="AE50" s="329"/>
      <c r="AF50" s="329"/>
      <c r="AG50" s="329"/>
      <c r="AH50" s="329"/>
      <c r="AI50" s="329"/>
      <c r="AJ50" s="328"/>
      <c r="AK50" s="330"/>
      <c r="AL50" s="329"/>
      <c r="AM50" s="329"/>
      <c r="AN50" s="329"/>
      <c r="AO50" s="329"/>
      <c r="AP50" s="329"/>
      <c r="AQ50" s="328"/>
      <c r="AR50" s="330"/>
      <c r="AS50" s="329"/>
      <c r="AT50" s="328"/>
      <c r="AU50" s="1152">
        <f t="shared" si="4"/>
        <v>0</v>
      </c>
      <c r="AV50" s="1153"/>
      <c r="AW50" s="1137">
        <f t="shared" si="5"/>
        <v>0</v>
      </c>
      <c r="AX50" s="1138"/>
      <c r="AY50" s="1131"/>
      <c r="AZ50" s="1132"/>
      <c r="BA50" s="1132"/>
      <c r="BB50" s="1132"/>
      <c r="BC50" s="1132"/>
      <c r="BD50" s="1133"/>
    </row>
    <row r="51" spans="2:56" ht="39.950000000000003" customHeight="1" x14ac:dyDescent="0.15">
      <c r="B51" s="331">
        <f t="shared" si="6"/>
        <v>39</v>
      </c>
      <c r="C51" s="1124"/>
      <c r="D51" s="1125"/>
      <c r="E51" s="1126"/>
      <c r="F51" s="1127"/>
      <c r="G51" s="1128"/>
      <c r="H51" s="1129"/>
      <c r="I51" s="1129"/>
      <c r="J51" s="1129"/>
      <c r="K51" s="1130"/>
      <c r="L51" s="1134"/>
      <c r="M51" s="1135"/>
      <c r="N51" s="1135"/>
      <c r="O51" s="1136"/>
      <c r="P51" s="330"/>
      <c r="Q51" s="329"/>
      <c r="R51" s="329"/>
      <c r="S51" s="329"/>
      <c r="T51" s="329"/>
      <c r="U51" s="329"/>
      <c r="V51" s="328"/>
      <c r="W51" s="330"/>
      <c r="X51" s="329"/>
      <c r="Y51" s="329"/>
      <c r="Z51" s="329"/>
      <c r="AA51" s="329"/>
      <c r="AB51" s="329"/>
      <c r="AC51" s="328"/>
      <c r="AD51" s="330"/>
      <c r="AE51" s="329"/>
      <c r="AF51" s="329"/>
      <c r="AG51" s="329"/>
      <c r="AH51" s="329"/>
      <c r="AI51" s="329"/>
      <c r="AJ51" s="328"/>
      <c r="AK51" s="330"/>
      <c r="AL51" s="329"/>
      <c r="AM51" s="329"/>
      <c r="AN51" s="329"/>
      <c r="AO51" s="329"/>
      <c r="AP51" s="329"/>
      <c r="AQ51" s="328"/>
      <c r="AR51" s="330"/>
      <c r="AS51" s="329"/>
      <c r="AT51" s="328"/>
      <c r="AU51" s="1152">
        <f t="shared" si="4"/>
        <v>0</v>
      </c>
      <c r="AV51" s="1153"/>
      <c r="AW51" s="1137">
        <f t="shared" si="5"/>
        <v>0</v>
      </c>
      <c r="AX51" s="1138"/>
      <c r="AY51" s="1131"/>
      <c r="AZ51" s="1132"/>
      <c r="BA51" s="1132"/>
      <c r="BB51" s="1132"/>
      <c r="BC51" s="1132"/>
      <c r="BD51" s="1133"/>
    </row>
    <row r="52" spans="2:56" ht="39.950000000000003" customHeight="1" x14ac:dyDescent="0.15">
      <c r="B52" s="331">
        <f t="shared" si="6"/>
        <v>40</v>
      </c>
      <c r="C52" s="1124"/>
      <c r="D52" s="1125"/>
      <c r="E52" s="1126"/>
      <c r="F52" s="1127"/>
      <c r="G52" s="1128"/>
      <c r="H52" s="1129"/>
      <c r="I52" s="1129"/>
      <c r="J52" s="1129"/>
      <c r="K52" s="1130"/>
      <c r="L52" s="1134"/>
      <c r="M52" s="1135"/>
      <c r="N52" s="1135"/>
      <c r="O52" s="1136"/>
      <c r="P52" s="330"/>
      <c r="Q52" s="329"/>
      <c r="R52" s="329"/>
      <c r="S52" s="329"/>
      <c r="T52" s="329"/>
      <c r="U52" s="329"/>
      <c r="V52" s="328"/>
      <c r="W52" s="330"/>
      <c r="X52" s="329"/>
      <c r="Y52" s="329"/>
      <c r="Z52" s="329"/>
      <c r="AA52" s="329"/>
      <c r="AB52" s="329"/>
      <c r="AC52" s="328"/>
      <c r="AD52" s="330"/>
      <c r="AE52" s="329"/>
      <c r="AF52" s="329"/>
      <c r="AG52" s="329"/>
      <c r="AH52" s="329"/>
      <c r="AI52" s="329"/>
      <c r="AJ52" s="328"/>
      <c r="AK52" s="330"/>
      <c r="AL52" s="329"/>
      <c r="AM52" s="329"/>
      <c r="AN52" s="329"/>
      <c r="AO52" s="329"/>
      <c r="AP52" s="329"/>
      <c r="AQ52" s="328"/>
      <c r="AR52" s="330"/>
      <c r="AS52" s="329"/>
      <c r="AT52" s="328"/>
      <c r="AU52" s="1152">
        <f t="shared" si="4"/>
        <v>0</v>
      </c>
      <c r="AV52" s="1153"/>
      <c r="AW52" s="1137">
        <f t="shared" si="5"/>
        <v>0</v>
      </c>
      <c r="AX52" s="1138"/>
      <c r="AY52" s="1131"/>
      <c r="AZ52" s="1132"/>
      <c r="BA52" s="1132"/>
      <c r="BB52" s="1132"/>
      <c r="BC52" s="1132"/>
      <c r="BD52" s="1133"/>
    </row>
    <row r="53" spans="2:56" ht="39.950000000000003" customHeight="1" x14ac:dyDescent="0.15">
      <c r="B53" s="331">
        <f t="shared" si="6"/>
        <v>41</v>
      </c>
      <c r="C53" s="1124"/>
      <c r="D53" s="1125"/>
      <c r="E53" s="1126"/>
      <c r="F53" s="1127"/>
      <c r="G53" s="1128"/>
      <c r="H53" s="1129"/>
      <c r="I53" s="1129"/>
      <c r="J53" s="1129"/>
      <c r="K53" s="1130"/>
      <c r="L53" s="1134"/>
      <c r="M53" s="1135"/>
      <c r="N53" s="1135"/>
      <c r="O53" s="1136"/>
      <c r="P53" s="330"/>
      <c r="Q53" s="329"/>
      <c r="R53" s="329"/>
      <c r="S53" s="329"/>
      <c r="T53" s="329"/>
      <c r="U53" s="329"/>
      <c r="V53" s="328"/>
      <c r="W53" s="330"/>
      <c r="X53" s="329"/>
      <c r="Y53" s="329"/>
      <c r="Z53" s="329"/>
      <c r="AA53" s="329"/>
      <c r="AB53" s="329"/>
      <c r="AC53" s="328"/>
      <c r="AD53" s="330"/>
      <c r="AE53" s="329"/>
      <c r="AF53" s="329"/>
      <c r="AG53" s="329"/>
      <c r="AH53" s="329"/>
      <c r="AI53" s="329"/>
      <c r="AJ53" s="328"/>
      <c r="AK53" s="330"/>
      <c r="AL53" s="329"/>
      <c r="AM53" s="329"/>
      <c r="AN53" s="329"/>
      <c r="AO53" s="329"/>
      <c r="AP53" s="329"/>
      <c r="AQ53" s="328"/>
      <c r="AR53" s="330"/>
      <c r="AS53" s="329"/>
      <c r="AT53" s="328"/>
      <c r="AU53" s="1152">
        <f t="shared" si="4"/>
        <v>0</v>
      </c>
      <c r="AV53" s="1153"/>
      <c r="AW53" s="1137">
        <f t="shared" si="5"/>
        <v>0</v>
      </c>
      <c r="AX53" s="1138"/>
      <c r="AY53" s="1131"/>
      <c r="AZ53" s="1132"/>
      <c r="BA53" s="1132"/>
      <c r="BB53" s="1132"/>
      <c r="BC53" s="1132"/>
      <c r="BD53" s="1133"/>
    </row>
    <row r="54" spans="2:56" ht="39.950000000000003" customHeight="1" x14ac:dyDescent="0.15">
      <c r="B54" s="331">
        <f t="shared" si="6"/>
        <v>42</v>
      </c>
      <c r="C54" s="1124"/>
      <c r="D54" s="1125"/>
      <c r="E54" s="1126"/>
      <c r="F54" s="1127"/>
      <c r="G54" s="1128"/>
      <c r="H54" s="1129"/>
      <c r="I54" s="1129"/>
      <c r="J54" s="1129"/>
      <c r="K54" s="1130"/>
      <c r="L54" s="1134"/>
      <c r="M54" s="1135"/>
      <c r="N54" s="1135"/>
      <c r="O54" s="1136"/>
      <c r="P54" s="330"/>
      <c r="Q54" s="329"/>
      <c r="R54" s="329"/>
      <c r="S54" s="329"/>
      <c r="T54" s="329"/>
      <c r="U54" s="329"/>
      <c r="V54" s="328"/>
      <c r="W54" s="330"/>
      <c r="X54" s="329"/>
      <c r="Y54" s="329"/>
      <c r="Z54" s="329"/>
      <c r="AA54" s="329"/>
      <c r="AB54" s="329"/>
      <c r="AC54" s="328"/>
      <c r="AD54" s="330"/>
      <c r="AE54" s="329"/>
      <c r="AF54" s="329"/>
      <c r="AG54" s="329"/>
      <c r="AH54" s="329"/>
      <c r="AI54" s="329"/>
      <c r="AJ54" s="328"/>
      <c r="AK54" s="330"/>
      <c r="AL54" s="329"/>
      <c r="AM54" s="329"/>
      <c r="AN54" s="329"/>
      <c r="AO54" s="329"/>
      <c r="AP54" s="329"/>
      <c r="AQ54" s="328"/>
      <c r="AR54" s="330"/>
      <c r="AS54" s="329"/>
      <c r="AT54" s="328"/>
      <c r="AU54" s="1152">
        <f t="shared" si="4"/>
        <v>0</v>
      </c>
      <c r="AV54" s="1153"/>
      <c r="AW54" s="1137">
        <f t="shared" si="5"/>
        <v>0</v>
      </c>
      <c r="AX54" s="1138"/>
      <c r="AY54" s="1131"/>
      <c r="AZ54" s="1132"/>
      <c r="BA54" s="1132"/>
      <c r="BB54" s="1132"/>
      <c r="BC54" s="1132"/>
      <c r="BD54" s="1133"/>
    </row>
    <row r="55" spans="2:56" ht="39.950000000000003" customHeight="1" x14ac:dyDescent="0.15">
      <c r="B55" s="331">
        <f t="shared" si="6"/>
        <v>43</v>
      </c>
      <c r="C55" s="1124"/>
      <c r="D55" s="1125"/>
      <c r="E55" s="1126"/>
      <c r="F55" s="1127"/>
      <c r="G55" s="1128"/>
      <c r="H55" s="1129"/>
      <c r="I55" s="1129"/>
      <c r="J55" s="1129"/>
      <c r="K55" s="1130"/>
      <c r="L55" s="1134"/>
      <c r="M55" s="1135"/>
      <c r="N55" s="1135"/>
      <c r="O55" s="1136"/>
      <c r="P55" s="330"/>
      <c r="Q55" s="329"/>
      <c r="R55" s="329"/>
      <c r="S55" s="329"/>
      <c r="T55" s="329"/>
      <c r="U55" s="329"/>
      <c r="V55" s="328"/>
      <c r="W55" s="330"/>
      <c r="X55" s="329"/>
      <c r="Y55" s="329"/>
      <c r="Z55" s="329"/>
      <c r="AA55" s="329"/>
      <c r="AB55" s="329"/>
      <c r="AC55" s="328"/>
      <c r="AD55" s="330"/>
      <c r="AE55" s="329"/>
      <c r="AF55" s="329"/>
      <c r="AG55" s="329"/>
      <c r="AH55" s="329"/>
      <c r="AI55" s="329"/>
      <c r="AJ55" s="328"/>
      <c r="AK55" s="330"/>
      <c r="AL55" s="329"/>
      <c r="AM55" s="329"/>
      <c r="AN55" s="329"/>
      <c r="AO55" s="329"/>
      <c r="AP55" s="329"/>
      <c r="AQ55" s="328"/>
      <c r="AR55" s="330"/>
      <c r="AS55" s="329"/>
      <c r="AT55" s="328"/>
      <c r="AU55" s="1152">
        <f t="shared" si="4"/>
        <v>0</v>
      </c>
      <c r="AV55" s="1153"/>
      <c r="AW55" s="1137">
        <f t="shared" si="5"/>
        <v>0</v>
      </c>
      <c r="AX55" s="1138"/>
      <c r="AY55" s="1131"/>
      <c r="AZ55" s="1132"/>
      <c r="BA55" s="1132"/>
      <c r="BB55" s="1132"/>
      <c r="BC55" s="1132"/>
      <c r="BD55" s="1133"/>
    </row>
    <row r="56" spans="2:56" ht="39.950000000000003" customHeight="1" x14ac:dyDescent="0.15">
      <c r="B56" s="331">
        <f t="shared" si="6"/>
        <v>44</v>
      </c>
      <c r="C56" s="1124"/>
      <c r="D56" s="1125"/>
      <c r="E56" s="1126"/>
      <c r="F56" s="1127"/>
      <c r="G56" s="1128"/>
      <c r="H56" s="1129"/>
      <c r="I56" s="1129"/>
      <c r="J56" s="1129"/>
      <c r="K56" s="1130"/>
      <c r="L56" s="1134"/>
      <c r="M56" s="1135"/>
      <c r="N56" s="1135"/>
      <c r="O56" s="1136"/>
      <c r="P56" s="330"/>
      <c r="Q56" s="329"/>
      <c r="R56" s="329"/>
      <c r="S56" s="329"/>
      <c r="T56" s="329"/>
      <c r="U56" s="329"/>
      <c r="V56" s="328"/>
      <c r="W56" s="330"/>
      <c r="X56" s="329"/>
      <c r="Y56" s="329"/>
      <c r="Z56" s="329"/>
      <c r="AA56" s="329"/>
      <c r="AB56" s="329"/>
      <c r="AC56" s="328"/>
      <c r="AD56" s="330"/>
      <c r="AE56" s="329"/>
      <c r="AF56" s="329"/>
      <c r="AG56" s="329"/>
      <c r="AH56" s="329"/>
      <c r="AI56" s="329"/>
      <c r="AJ56" s="328"/>
      <c r="AK56" s="330"/>
      <c r="AL56" s="329"/>
      <c r="AM56" s="329"/>
      <c r="AN56" s="329"/>
      <c r="AO56" s="329"/>
      <c r="AP56" s="329"/>
      <c r="AQ56" s="328"/>
      <c r="AR56" s="330"/>
      <c r="AS56" s="329"/>
      <c r="AT56" s="328"/>
      <c r="AU56" s="1152">
        <f t="shared" si="4"/>
        <v>0</v>
      </c>
      <c r="AV56" s="1153"/>
      <c r="AW56" s="1137">
        <f t="shared" si="5"/>
        <v>0</v>
      </c>
      <c r="AX56" s="1138"/>
      <c r="AY56" s="1131"/>
      <c r="AZ56" s="1132"/>
      <c r="BA56" s="1132"/>
      <c r="BB56" s="1132"/>
      <c r="BC56" s="1132"/>
      <c r="BD56" s="1133"/>
    </row>
    <row r="57" spans="2:56" ht="39.950000000000003" customHeight="1" x14ac:dyDescent="0.15">
      <c r="B57" s="331">
        <f t="shared" si="6"/>
        <v>45</v>
      </c>
      <c r="C57" s="1124"/>
      <c r="D57" s="1125"/>
      <c r="E57" s="1126"/>
      <c r="F57" s="1127"/>
      <c r="G57" s="1128"/>
      <c r="H57" s="1129"/>
      <c r="I57" s="1129"/>
      <c r="J57" s="1129"/>
      <c r="K57" s="1130"/>
      <c r="L57" s="1134"/>
      <c r="M57" s="1135"/>
      <c r="N57" s="1135"/>
      <c r="O57" s="1136"/>
      <c r="P57" s="330"/>
      <c r="Q57" s="329"/>
      <c r="R57" s="329"/>
      <c r="S57" s="329"/>
      <c r="T57" s="329"/>
      <c r="U57" s="329"/>
      <c r="V57" s="328"/>
      <c r="W57" s="330"/>
      <c r="X57" s="329"/>
      <c r="Y57" s="329"/>
      <c r="Z57" s="329"/>
      <c r="AA57" s="329"/>
      <c r="AB57" s="329"/>
      <c r="AC57" s="328"/>
      <c r="AD57" s="330"/>
      <c r="AE57" s="329"/>
      <c r="AF57" s="329"/>
      <c r="AG57" s="329"/>
      <c r="AH57" s="329"/>
      <c r="AI57" s="329"/>
      <c r="AJ57" s="328"/>
      <c r="AK57" s="330"/>
      <c r="AL57" s="329"/>
      <c r="AM57" s="329"/>
      <c r="AN57" s="329"/>
      <c r="AO57" s="329"/>
      <c r="AP57" s="329"/>
      <c r="AQ57" s="328"/>
      <c r="AR57" s="330"/>
      <c r="AS57" s="329"/>
      <c r="AT57" s="328"/>
      <c r="AU57" s="1152">
        <f t="shared" si="4"/>
        <v>0</v>
      </c>
      <c r="AV57" s="1153"/>
      <c r="AW57" s="1137">
        <f t="shared" si="5"/>
        <v>0</v>
      </c>
      <c r="AX57" s="1138"/>
      <c r="AY57" s="1131"/>
      <c r="AZ57" s="1132"/>
      <c r="BA57" s="1132"/>
      <c r="BB57" s="1132"/>
      <c r="BC57" s="1132"/>
      <c r="BD57" s="1133"/>
    </row>
    <row r="58" spans="2:56" ht="39.950000000000003" customHeight="1" x14ac:dyDescent="0.15">
      <c r="B58" s="331">
        <f t="shared" si="6"/>
        <v>46</v>
      </c>
      <c r="C58" s="1124"/>
      <c r="D58" s="1125"/>
      <c r="E58" s="1126"/>
      <c r="F58" s="1127"/>
      <c r="G58" s="1128"/>
      <c r="H58" s="1129"/>
      <c r="I58" s="1129"/>
      <c r="J58" s="1129"/>
      <c r="K58" s="1130"/>
      <c r="L58" s="1134"/>
      <c r="M58" s="1135"/>
      <c r="N58" s="1135"/>
      <c r="O58" s="1136"/>
      <c r="P58" s="330"/>
      <c r="Q58" s="329"/>
      <c r="R58" s="329"/>
      <c r="S58" s="329"/>
      <c r="T58" s="329"/>
      <c r="U58" s="329"/>
      <c r="V58" s="328"/>
      <c r="W58" s="330"/>
      <c r="X58" s="329"/>
      <c r="Y58" s="329"/>
      <c r="Z58" s="329"/>
      <c r="AA58" s="329"/>
      <c r="AB58" s="329"/>
      <c r="AC58" s="328"/>
      <c r="AD58" s="330"/>
      <c r="AE58" s="329"/>
      <c r="AF58" s="329"/>
      <c r="AG58" s="329"/>
      <c r="AH58" s="329"/>
      <c r="AI58" s="329"/>
      <c r="AJ58" s="328"/>
      <c r="AK58" s="330"/>
      <c r="AL58" s="329"/>
      <c r="AM58" s="329"/>
      <c r="AN58" s="329"/>
      <c r="AO58" s="329"/>
      <c r="AP58" s="329"/>
      <c r="AQ58" s="328"/>
      <c r="AR58" s="330"/>
      <c r="AS58" s="329"/>
      <c r="AT58" s="328"/>
      <c r="AU58" s="1152">
        <f t="shared" si="4"/>
        <v>0</v>
      </c>
      <c r="AV58" s="1153"/>
      <c r="AW58" s="1137">
        <f t="shared" si="5"/>
        <v>0</v>
      </c>
      <c r="AX58" s="1138"/>
      <c r="AY58" s="1131"/>
      <c r="AZ58" s="1132"/>
      <c r="BA58" s="1132"/>
      <c r="BB58" s="1132"/>
      <c r="BC58" s="1132"/>
      <c r="BD58" s="1133"/>
    </row>
    <row r="59" spans="2:56" ht="39.950000000000003" customHeight="1" x14ac:dyDescent="0.15">
      <c r="B59" s="331">
        <f t="shared" si="6"/>
        <v>47</v>
      </c>
      <c r="C59" s="1124"/>
      <c r="D59" s="1125"/>
      <c r="E59" s="1126"/>
      <c r="F59" s="1127"/>
      <c r="G59" s="1128"/>
      <c r="H59" s="1129"/>
      <c r="I59" s="1129"/>
      <c r="J59" s="1129"/>
      <c r="K59" s="1130"/>
      <c r="L59" s="1134"/>
      <c r="M59" s="1135"/>
      <c r="N59" s="1135"/>
      <c r="O59" s="1136"/>
      <c r="P59" s="330"/>
      <c r="Q59" s="329"/>
      <c r="R59" s="329"/>
      <c r="S59" s="329"/>
      <c r="T59" s="329"/>
      <c r="U59" s="329"/>
      <c r="V59" s="328"/>
      <c r="W59" s="330"/>
      <c r="X59" s="329"/>
      <c r="Y59" s="329"/>
      <c r="Z59" s="329"/>
      <c r="AA59" s="329"/>
      <c r="AB59" s="329"/>
      <c r="AC59" s="328"/>
      <c r="AD59" s="330"/>
      <c r="AE59" s="329"/>
      <c r="AF59" s="329"/>
      <c r="AG59" s="329"/>
      <c r="AH59" s="329"/>
      <c r="AI59" s="329"/>
      <c r="AJ59" s="328"/>
      <c r="AK59" s="330"/>
      <c r="AL59" s="329"/>
      <c r="AM59" s="329"/>
      <c r="AN59" s="329"/>
      <c r="AO59" s="329"/>
      <c r="AP59" s="329"/>
      <c r="AQ59" s="328"/>
      <c r="AR59" s="330"/>
      <c r="AS59" s="329"/>
      <c r="AT59" s="328"/>
      <c r="AU59" s="1152">
        <f t="shared" si="4"/>
        <v>0</v>
      </c>
      <c r="AV59" s="1153"/>
      <c r="AW59" s="1137">
        <f t="shared" si="5"/>
        <v>0</v>
      </c>
      <c r="AX59" s="1138"/>
      <c r="AY59" s="1131"/>
      <c r="AZ59" s="1132"/>
      <c r="BA59" s="1132"/>
      <c r="BB59" s="1132"/>
      <c r="BC59" s="1132"/>
      <c r="BD59" s="1133"/>
    </row>
    <row r="60" spans="2:56" ht="39.950000000000003" customHeight="1" x14ac:dyDescent="0.15">
      <c r="B60" s="331">
        <f t="shared" si="6"/>
        <v>48</v>
      </c>
      <c r="C60" s="1124"/>
      <c r="D60" s="1125"/>
      <c r="E60" s="1126"/>
      <c r="F60" s="1127"/>
      <c r="G60" s="1128"/>
      <c r="H60" s="1129"/>
      <c r="I60" s="1129"/>
      <c r="J60" s="1129"/>
      <c r="K60" s="1130"/>
      <c r="L60" s="1134"/>
      <c r="M60" s="1135"/>
      <c r="N60" s="1135"/>
      <c r="O60" s="1136"/>
      <c r="P60" s="330"/>
      <c r="Q60" s="329"/>
      <c r="R60" s="329"/>
      <c r="S60" s="329"/>
      <c r="T60" s="329"/>
      <c r="U60" s="329"/>
      <c r="V60" s="328"/>
      <c r="W60" s="330"/>
      <c r="X60" s="329"/>
      <c r="Y60" s="329"/>
      <c r="Z60" s="329"/>
      <c r="AA60" s="329"/>
      <c r="AB60" s="329"/>
      <c r="AC60" s="328"/>
      <c r="AD60" s="330"/>
      <c r="AE60" s="329"/>
      <c r="AF60" s="329"/>
      <c r="AG60" s="329"/>
      <c r="AH60" s="329"/>
      <c r="AI60" s="329"/>
      <c r="AJ60" s="328"/>
      <c r="AK60" s="330"/>
      <c r="AL60" s="329"/>
      <c r="AM60" s="329"/>
      <c r="AN60" s="329"/>
      <c r="AO60" s="329"/>
      <c r="AP60" s="329"/>
      <c r="AQ60" s="328"/>
      <c r="AR60" s="330"/>
      <c r="AS60" s="329"/>
      <c r="AT60" s="328"/>
      <c r="AU60" s="1152">
        <f t="shared" si="4"/>
        <v>0</v>
      </c>
      <c r="AV60" s="1153"/>
      <c r="AW60" s="1137">
        <f t="shared" si="5"/>
        <v>0</v>
      </c>
      <c r="AX60" s="1138"/>
      <c r="AY60" s="1131"/>
      <c r="AZ60" s="1132"/>
      <c r="BA60" s="1132"/>
      <c r="BB60" s="1132"/>
      <c r="BC60" s="1132"/>
      <c r="BD60" s="1133"/>
    </row>
    <row r="61" spans="2:56" ht="39.950000000000003" customHeight="1" x14ac:dyDescent="0.15">
      <c r="B61" s="331">
        <f t="shared" si="6"/>
        <v>49</v>
      </c>
      <c r="C61" s="1124"/>
      <c r="D61" s="1125"/>
      <c r="E61" s="1126"/>
      <c r="F61" s="1127"/>
      <c r="G61" s="1128"/>
      <c r="H61" s="1129"/>
      <c r="I61" s="1129"/>
      <c r="J61" s="1129"/>
      <c r="K61" s="1130"/>
      <c r="L61" s="1134"/>
      <c r="M61" s="1135"/>
      <c r="N61" s="1135"/>
      <c r="O61" s="1136"/>
      <c r="P61" s="330"/>
      <c r="Q61" s="329"/>
      <c r="R61" s="329"/>
      <c r="S61" s="329"/>
      <c r="T61" s="329"/>
      <c r="U61" s="329"/>
      <c r="V61" s="328"/>
      <c r="W61" s="330"/>
      <c r="X61" s="329"/>
      <c r="Y61" s="329"/>
      <c r="Z61" s="329"/>
      <c r="AA61" s="329"/>
      <c r="AB61" s="329"/>
      <c r="AC61" s="328"/>
      <c r="AD61" s="330"/>
      <c r="AE61" s="329"/>
      <c r="AF61" s="329"/>
      <c r="AG61" s="329"/>
      <c r="AH61" s="329"/>
      <c r="AI61" s="329"/>
      <c r="AJ61" s="328"/>
      <c r="AK61" s="330"/>
      <c r="AL61" s="329"/>
      <c r="AM61" s="329"/>
      <c r="AN61" s="329"/>
      <c r="AO61" s="329"/>
      <c r="AP61" s="329"/>
      <c r="AQ61" s="328"/>
      <c r="AR61" s="330"/>
      <c r="AS61" s="329"/>
      <c r="AT61" s="328"/>
      <c r="AU61" s="1152">
        <f t="shared" si="4"/>
        <v>0</v>
      </c>
      <c r="AV61" s="1153"/>
      <c r="AW61" s="1137">
        <f t="shared" si="5"/>
        <v>0</v>
      </c>
      <c r="AX61" s="1138"/>
      <c r="AY61" s="1131"/>
      <c r="AZ61" s="1132"/>
      <c r="BA61" s="1132"/>
      <c r="BB61" s="1132"/>
      <c r="BC61" s="1132"/>
      <c r="BD61" s="1133"/>
    </row>
    <row r="62" spans="2:56" ht="39.950000000000003" customHeight="1" x14ac:dyDescent="0.15">
      <c r="B62" s="331">
        <f t="shared" si="6"/>
        <v>50</v>
      </c>
      <c r="C62" s="1124"/>
      <c r="D62" s="1125"/>
      <c r="E62" s="1126"/>
      <c r="F62" s="1127"/>
      <c r="G62" s="1128"/>
      <c r="H62" s="1129"/>
      <c r="I62" s="1129"/>
      <c r="J62" s="1129"/>
      <c r="K62" s="1130"/>
      <c r="L62" s="1134"/>
      <c r="M62" s="1135"/>
      <c r="N62" s="1135"/>
      <c r="O62" s="1136"/>
      <c r="P62" s="330"/>
      <c r="Q62" s="329"/>
      <c r="R62" s="329"/>
      <c r="S62" s="329"/>
      <c r="T62" s="329"/>
      <c r="U62" s="329"/>
      <c r="V62" s="328"/>
      <c r="W62" s="330"/>
      <c r="X62" s="329"/>
      <c r="Y62" s="329"/>
      <c r="Z62" s="329"/>
      <c r="AA62" s="329"/>
      <c r="AB62" s="329"/>
      <c r="AC62" s="328"/>
      <c r="AD62" s="330"/>
      <c r="AE62" s="329"/>
      <c r="AF62" s="329"/>
      <c r="AG62" s="329"/>
      <c r="AH62" s="329"/>
      <c r="AI62" s="329"/>
      <c r="AJ62" s="328"/>
      <c r="AK62" s="330"/>
      <c r="AL62" s="329"/>
      <c r="AM62" s="329"/>
      <c r="AN62" s="329"/>
      <c r="AO62" s="329"/>
      <c r="AP62" s="329"/>
      <c r="AQ62" s="328"/>
      <c r="AR62" s="330"/>
      <c r="AS62" s="329"/>
      <c r="AT62" s="328"/>
      <c r="AU62" s="1152">
        <f t="shared" si="4"/>
        <v>0</v>
      </c>
      <c r="AV62" s="1153"/>
      <c r="AW62" s="1137">
        <f t="shared" si="5"/>
        <v>0</v>
      </c>
      <c r="AX62" s="1138"/>
      <c r="AY62" s="1131"/>
      <c r="AZ62" s="1132"/>
      <c r="BA62" s="1132"/>
      <c r="BB62" s="1132"/>
      <c r="BC62" s="1132"/>
      <c r="BD62" s="1133"/>
    </row>
    <row r="63" spans="2:56" ht="39.950000000000003" customHeight="1" x14ac:dyDescent="0.15">
      <c r="B63" s="331">
        <f t="shared" si="6"/>
        <v>51</v>
      </c>
      <c r="C63" s="1124"/>
      <c r="D63" s="1125"/>
      <c r="E63" s="1126"/>
      <c r="F63" s="1127"/>
      <c r="G63" s="1128"/>
      <c r="H63" s="1129"/>
      <c r="I63" s="1129"/>
      <c r="J63" s="1129"/>
      <c r="K63" s="1130"/>
      <c r="L63" s="1134"/>
      <c r="M63" s="1135"/>
      <c r="N63" s="1135"/>
      <c r="O63" s="1136"/>
      <c r="P63" s="330"/>
      <c r="Q63" s="329"/>
      <c r="R63" s="329"/>
      <c r="S63" s="329"/>
      <c r="T63" s="329"/>
      <c r="U63" s="329"/>
      <c r="V63" s="328"/>
      <c r="W63" s="330"/>
      <c r="X63" s="329"/>
      <c r="Y63" s="329"/>
      <c r="Z63" s="329"/>
      <c r="AA63" s="329"/>
      <c r="AB63" s="329"/>
      <c r="AC63" s="328"/>
      <c r="AD63" s="330"/>
      <c r="AE63" s="329"/>
      <c r="AF63" s="329"/>
      <c r="AG63" s="329"/>
      <c r="AH63" s="329"/>
      <c r="AI63" s="329"/>
      <c r="AJ63" s="328"/>
      <c r="AK63" s="330"/>
      <c r="AL63" s="329"/>
      <c r="AM63" s="329"/>
      <c r="AN63" s="329"/>
      <c r="AO63" s="329"/>
      <c r="AP63" s="329"/>
      <c r="AQ63" s="328"/>
      <c r="AR63" s="330"/>
      <c r="AS63" s="329"/>
      <c r="AT63" s="328"/>
      <c r="AU63" s="1152">
        <f t="shared" si="4"/>
        <v>0</v>
      </c>
      <c r="AV63" s="1153"/>
      <c r="AW63" s="1137">
        <f t="shared" si="5"/>
        <v>0</v>
      </c>
      <c r="AX63" s="1138"/>
      <c r="AY63" s="1131"/>
      <c r="AZ63" s="1132"/>
      <c r="BA63" s="1132"/>
      <c r="BB63" s="1132"/>
      <c r="BC63" s="1132"/>
      <c r="BD63" s="1133"/>
    </row>
    <row r="64" spans="2:56" ht="39.950000000000003" customHeight="1" x14ac:dyDescent="0.15">
      <c r="B64" s="331">
        <f t="shared" si="6"/>
        <v>52</v>
      </c>
      <c r="C64" s="1124"/>
      <c r="D64" s="1125"/>
      <c r="E64" s="1126"/>
      <c r="F64" s="1127"/>
      <c r="G64" s="1128"/>
      <c r="H64" s="1129"/>
      <c r="I64" s="1129"/>
      <c r="J64" s="1129"/>
      <c r="K64" s="1130"/>
      <c r="L64" s="1134"/>
      <c r="M64" s="1135"/>
      <c r="N64" s="1135"/>
      <c r="O64" s="1136"/>
      <c r="P64" s="330"/>
      <c r="Q64" s="329"/>
      <c r="R64" s="329"/>
      <c r="S64" s="329"/>
      <c r="T64" s="329"/>
      <c r="U64" s="329"/>
      <c r="V64" s="328"/>
      <c r="W64" s="330"/>
      <c r="X64" s="329"/>
      <c r="Y64" s="329"/>
      <c r="Z64" s="329"/>
      <c r="AA64" s="329"/>
      <c r="AB64" s="329"/>
      <c r="AC64" s="328"/>
      <c r="AD64" s="330"/>
      <c r="AE64" s="329"/>
      <c r="AF64" s="329"/>
      <c r="AG64" s="329"/>
      <c r="AH64" s="329"/>
      <c r="AI64" s="329"/>
      <c r="AJ64" s="328"/>
      <c r="AK64" s="330"/>
      <c r="AL64" s="329"/>
      <c r="AM64" s="329"/>
      <c r="AN64" s="329"/>
      <c r="AO64" s="329"/>
      <c r="AP64" s="329"/>
      <c r="AQ64" s="328"/>
      <c r="AR64" s="330"/>
      <c r="AS64" s="329"/>
      <c r="AT64" s="328"/>
      <c r="AU64" s="1152">
        <f t="shared" si="4"/>
        <v>0</v>
      </c>
      <c r="AV64" s="1153"/>
      <c r="AW64" s="1137">
        <f t="shared" si="5"/>
        <v>0</v>
      </c>
      <c r="AX64" s="1138"/>
      <c r="AY64" s="1131"/>
      <c r="AZ64" s="1132"/>
      <c r="BA64" s="1132"/>
      <c r="BB64" s="1132"/>
      <c r="BC64" s="1132"/>
      <c r="BD64" s="1133"/>
    </row>
    <row r="65" spans="2:56" ht="39.950000000000003" customHeight="1" x14ac:dyDescent="0.15">
      <c r="B65" s="331">
        <f t="shared" si="6"/>
        <v>53</v>
      </c>
      <c r="C65" s="1124"/>
      <c r="D65" s="1125"/>
      <c r="E65" s="1126"/>
      <c r="F65" s="1127"/>
      <c r="G65" s="1128"/>
      <c r="H65" s="1129"/>
      <c r="I65" s="1129"/>
      <c r="J65" s="1129"/>
      <c r="K65" s="1130"/>
      <c r="L65" s="1134"/>
      <c r="M65" s="1135"/>
      <c r="N65" s="1135"/>
      <c r="O65" s="1136"/>
      <c r="P65" s="330"/>
      <c r="Q65" s="329"/>
      <c r="R65" s="329"/>
      <c r="S65" s="329"/>
      <c r="T65" s="329"/>
      <c r="U65" s="329"/>
      <c r="V65" s="328"/>
      <c r="W65" s="330"/>
      <c r="X65" s="329"/>
      <c r="Y65" s="329"/>
      <c r="Z65" s="329"/>
      <c r="AA65" s="329"/>
      <c r="AB65" s="329"/>
      <c r="AC65" s="328"/>
      <c r="AD65" s="330"/>
      <c r="AE65" s="329"/>
      <c r="AF65" s="329"/>
      <c r="AG65" s="329"/>
      <c r="AH65" s="329"/>
      <c r="AI65" s="329"/>
      <c r="AJ65" s="328"/>
      <c r="AK65" s="330"/>
      <c r="AL65" s="329"/>
      <c r="AM65" s="329"/>
      <c r="AN65" s="329"/>
      <c r="AO65" s="329"/>
      <c r="AP65" s="329"/>
      <c r="AQ65" s="328"/>
      <c r="AR65" s="330"/>
      <c r="AS65" s="329"/>
      <c r="AT65" s="328"/>
      <c r="AU65" s="1152">
        <f t="shared" si="4"/>
        <v>0</v>
      </c>
      <c r="AV65" s="1153"/>
      <c r="AW65" s="1137">
        <f t="shared" si="5"/>
        <v>0</v>
      </c>
      <c r="AX65" s="1138"/>
      <c r="AY65" s="1131"/>
      <c r="AZ65" s="1132"/>
      <c r="BA65" s="1132"/>
      <c r="BB65" s="1132"/>
      <c r="BC65" s="1132"/>
      <c r="BD65" s="1133"/>
    </row>
    <row r="66" spans="2:56" ht="39.950000000000003" customHeight="1" x14ac:dyDescent="0.15">
      <c r="B66" s="331">
        <f t="shared" si="6"/>
        <v>54</v>
      </c>
      <c r="C66" s="1124"/>
      <c r="D66" s="1125"/>
      <c r="E66" s="1126"/>
      <c r="F66" s="1127"/>
      <c r="G66" s="1128"/>
      <c r="H66" s="1129"/>
      <c r="I66" s="1129"/>
      <c r="J66" s="1129"/>
      <c r="K66" s="1130"/>
      <c r="L66" s="1134"/>
      <c r="M66" s="1135"/>
      <c r="N66" s="1135"/>
      <c r="O66" s="1136"/>
      <c r="P66" s="330"/>
      <c r="Q66" s="329"/>
      <c r="R66" s="329"/>
      <c r="S66" s="329"/>
      <c r="T66" s="329"/>
      <c r="U66" s="329"/>
      <c r="V66" s="328"/>
      <c r="W66" s="330"/>
      <c r="X66" s="329"/>
      <c r="Y66" s="329"/>
      <c r="Z66" s="329"/>
      <c r="AA66" s="329"/>
      <c r="AB66" s="329"/>
      <c r="AC66" s="328"/>
      <c r="AD66" s="330"/>
      <c r="AE66" s="329"/>
      <c r="AF66" s="329"/>
      <c r="AG66" s="329"/>
      <c r="AH66" s="329"/>
      <c r="AI66" s="329"/>
      <c r="AJ66" s="328"/>
      <c r="AK66" s="330"/>
      <c r="AL66" s="329"/>
      <c r="AM66" s="329"/>
      <c r="AN66" s="329"/>
      <c r="AO66" s="329"/>
      <c r="AP66" s="329"/>
      <c r="AQ66" s="328"/>
      <c r="AR66" s="330"/>
      <c r="AS66" s="329"/>
      <c r="AT66" s="328"/>
      <c r="AU66" s="1152">
        <f t="shared" si="4"/>
        <v>0</v>
      </c>
      <c r="AV66" s="1153"/>
      <c r="AW66" s="1137">
        <f t="shared" si="5"/>
        <v>0</v>
      </c>
      <c r="AX66" s="1138"/>
      <c r="AY66" s="1131"/>
      <c r="AZ66" s="1132"/>
      <c r="BA66" s="1132"/>
      <c r="BB66" s="1132"/>
      <c r="BC66" s="1132"/>
      <c r="BD66" s="1133"/>
    </row>
    <row r="67" spans="2:56" ht="39.950000000000003" customHeight="1" x14ac:dyDescent="0.15">
      <c r="B67" s="331">
        <f t="shared" si="6"/>
        <v>55</v>
      </c>
      <c r="C67" s="1124"/>
      <c r="D67" s="1125"/>
      <c r="E67" s="1126"/>
      <c r="F67" s="1127"/>
      <c r="G67" s="1128"/>
      <c r="H67" s="1129"/>
      <c r="I67" s="1129"/>
      <c r="J67" s="1129"/>
      <c r="K67" s="1130"/>
      <c r="L67" s="1134"/>
      <c r="M67" s="1135"/>
      <c r="N67" s="1135"/>
      <c r="O67" s="1136"/>
      <c r="P67" s="330"/>
      <c r="Q67" s="329"/>
      <c r="R67" s="329"/>
      <c r="S67" s="329"/>
      <c r="T67" s="329"/>
      <c r="U67" s="329"/>
      <c r="V67" s="328"/>
      <c r="W67" s="330"/>
      <c r="X67" s="329"/>
      <c r="Y67" s="329"/>
      <c r="Z67" s="329"/>
      <c r="AA67" s="329"/>
      <c r="AB67" s="329"/>
      <c r="AC67" s="328"/>
      <c r="AD67" s="330"/>
      <c r="AE67" s="329"/>
      <c r="AF67" s="329"/>
      <c r="AG67" s="329"/>
      <c r="AH67" s="329"/>
      <c r="AI67" s="329"/>
      <c r="AJ67" s="328"/>
      <c r="AK67" s="330"/>
      <c r="AL67" s="329"/>
      <c r="AM67" s="329"/>
      <c r="AN67" s="329"/>
      <c r="AO67" s="329"/>
      <c r="AP67" s="329"/>
      <c r="AQ67" s="328"/>
      <c r="AR67" s="330"/>
      <c r="AS67" s="329"/>
      <c r="AT67" s="328"/>
      <c r="AU67" s="1152">
        <f t="shared" si="4"/>
        <v>0</v>
      </c>
      <c r="AV67" s="1153"/>
      <c r="AW67" s="1137">
        <f t="shared" si="5"/>
        <v>0</v>
      </c>
      <c r="AX67" s="1138"/>
      <c r="AY67" s="1131"/>
      <c r="AZ67" s="1132"/>
      <c r="BA67" s="1132"/>
      <c r="BB67" s="1132"/>
      <c r="BC67" s="1132"/>
      <c r="BD67" s="1133"/>
    </row>
    <row r="68" spans="2:56" ht="39.950000000000003" customHeight="1" x14ac:dyDescent="0.15">
      <c r="B68" s="331">
        <f t="shared" si="6"/>
        <v>56</v>
      </c>
      <c r="C68" s="1124"/>
      <c r="D68" s="1125"/>
      <c r="E68" s="1126"/>
      <c r="F68" s="1127"/>
      <c r="G68" s="1128"/>
      <c r="H68" s="1129"/>
      <c r="I68" s="1129"/>
      <c r="J68" s="1129"/>
      <c r="K68" s="1130"/>
      <c r="L68" s="1134"/>
      <c r="M68" s="1135"/>
      <c r="N68" s="1135"/>
      <c r="O68" s="1136"/>
      <c r="P68" s="374"/>
      <c r="Q68" s="373"/>
      <c r="R68" s="373"/>
      <c r="S68" s="373"/>
      <c r="T68" s="373"/>
      <c r="U68" s="373"/>
      <c r="V68" s="372"/>
      <c r="W68" s="374"/>
      <c r="X68" s="373"/>
      <c r="Y68" s="373"/>
      <c r="Z68" s="373"/>
      <c r="AA68" s="373"/>
      <c r="AB68" s="373"/>
      <c r="AC68" s="372"/>
      <c r="AD68" s="374"/>
      <c r="AE68" s="373"/>
      <c r="AF68" s="373"/>
      <c r="AG68" s="373"/>
      <c r="AH68" s="373"/>
      <c r="AI68" s="373"/>
      <c r="AJ68" s="372"/>
      <c r="AK68" s="374"/>
      <c r="AL68" s="373"/>
      <c r="AM68" s="373"/>
      <c r="AN68" s="373"/>
      <c r="AO68" s="373"/>
      <c r="AP68" s="373"/>
      <c r="AQ68" s="372"/>
      <c r="AR68" s="374"/>
      <c r="AS68" s="373"/>
      <c r="AT68" s="372"/>
      <c r="AU68" s="1152">
        <f t="shared" si="4"/>
        <v>0</v>
      </c>
      <c r="AV68" s="1153"/>
      <c r="AW68" s="1137">
        <f t="shared" si="5"/>
        <v>0</v>
      </c>
      <c r="AX68" s="1138"/>
      <c r="AY68" s="1131"/>
      <c r="AZ68" s="1132"/>
      <c r="BA68" s="1132"/>
      <c r="BB68" s="1132"/>
      <c r="BC68" s="1132"/>
      <c r="BD68" s="1133"/>
    </row>
    <row r="69" spans="2:56" ht="39.950000000000003" customHeight="1" x14ac:dyDescent="0.15">
      <c r="B69" s="331">
        <f t="shared" si="6"/>
        <v>57</v>
      </c>
      <c r="C69" s="1124"/>
      <c r="D69" s="1125"/>
      <c r="E69" s="1126"/>
      <c r="F69" s="1127"/>
      <c r="G69" s="1128"/>
      <c r="H69" s="1129"/>
      <c r="I69" s="1129"/>
      <c r="J69" s="1129"/>
      <c r="K69" s="1130"/>
      <c r="L69" s="1134"/>
      <c r="M69" s="1135"/>
      <c r="N69" s="1135"/>
      <c r="O69" s="1136"/>
      <c r="P69" s="330"/>
      <c r="Q69" s="329"/>
      <c r="R69" s="329"/>
      <c r="S69" s="329"/>
      <c r="T69" s="329"/>
      <c r="U69" s="329"/>
      <c r="V69" s="328"/>
      <c r="W69" s="330"/>
      <c r="X69" s="329"/>
      <c r="Y69" s="329"/>
      <c r="Z69" s="329"/>
      <c r="AA69" s="329"/>
      <c r="AB69" s="329"/>
      <c r="AC69" s="328"/>
      <c r="AD69" s="330"/>
      <c r="AE69" s="329"/>
      <c r="AF69" s="329"/>
      <c r="AG69" s="329"/>
      <c r="AH69" s="329"/>
      <c r="AI69" s="329"/>
      <c r="AJ69" s="328"/>
      <c r="AK69" s="330"/>
      <c r="AL69" s="329"/>
      <c r="AM69" s="329"/>
      <c r="AN69" s="329"/>
      <c r="AO69" s="329"/>
      <c r="AP69" s="329"/>
      <c r="AQ69" s="328"/>
      <c r="AR69" s="330"/>
      <c r="AS69" s="329"/>
      <c r="AT69" s="328"/>
      <c r="AU69" s="1152">
        <f t="shared" si="4"/>
        <v>0</v>
      </c>
      <c r="AV69" s="1153"/>
      <c r="AW69" s="1137">
        <f t="shared" si="5"/>
        <v>0</v>
      </c>
      <c r="AX69" s="1138"/>
      <c r="AY69" s="1131"/>
      <c r="AZ69" s="1132"/>
      <c r="BA69" s="1132"/>
      <c r="BB69" s="1132"/>
      <c r="BC69" s="1132"/>
      <c r="BD69" s="1133"/>
    </row>
    <row r="70" spans="2:56" ht="39.950000000000003" customHeight="1" x14ac:dyDescent="0.15">
      <c r="B70" s="331">
        <f t="shared" si="6"/>
        <v>58</v>
      </c>
      <c r="C70" s="1124"/>
      <c r="D70" s="1125"/>
      <c r="E70" s="1126"/>
      <c r="F70" s="1127"/>
      <c r="G70" s="1128"/>
      <c r="H70" s="1129"/>
      <c r="I70" s="1129"/>
      <c r="J70" s="1129"/>
      <c r="K70" s="1130"/>
      <c r="L70" s="1134"/>
      <c r="M70" s="1135"/>
      <c r="N70" s="1135"/>
      <c r="O70" s="1136"/>
      <c r="P70" s="330"/>
      <c r="Q70" s="329"/>
      <c r="R70" s="329"/>
      <c r="S70" s="329"/>
      <c r="T70" s="329"/>
      <c r="U70" s="329"/>
      <c r="V70" s="328"/>
      <c r="W70" s="330"/>
      <c r="X70" s="329"/>
      <c r="Y70" s="329"/>
      <c r="Z70" s="329"/>
      <c r="AA70" s="329"/>
      <c r="AB70" s="329"/>
      <c r="AC70" s="328"/>
      <c r="AD70" s="330"/>
      <c r="AE70" s="329"/>
      <c r="AF70" s="329"/>
      <c r="AG70" s="329"/>
      <c r="AH70" s="329"/>
      <c r="AI70" s="329"/>
      <c r="AJ70" s="328"/>
      <c r="AK70" s="330"/>
      <c r="AL70" s="329"/>
      <c r="AM70" s="329"/>
      <c r="AN70" s="329"/>
      <c r="AO70" s="329"/>
      <c r="AP70" s="329"/>
      <c r="AQ70" s="328"/>
      <c r="AR70" s="330"/>
      <c r="AS70" s="329"/>
      <c r="AT70" s="328"/>
      <c r="AU70" s="1152">
        <f t="shared" si="4"/>
        <v>0</v>
      </c>
      <c r="AV70" s="1153"/>
      <c r="AW70" s="1137">
        <f t="shared" si="5"/>
        <v>0</v>
      </c>
      <c r="AX70" s="1138"/>
      <c r="AY70" s="1131"/>
      <c r="AZ70" s="1132"/>
      <c r="BA70" s="1132"/>
      <c r="BB70" s="1132"/>
      <c r="BC70" s="1132"/>
      <c r="BD70" s="1133"/>
    </row>
    <row r="71" spans="2:56" ht="39.950000000000003" customHeight="1" x14ac:dyDescent="0.15">
      <c r="B71" s="331">
        <f t="shared" si="6"/>
        <v>59</v>
      </c>
      <c r="C71" s="1124"/>
      <c r="D71" s="1125"/>
      <c r="E71" s="1126"/>
      <c r="F71" s="1127"/>
      <c r="G71" s="1128"/>
      <c r="H71" s="1129"/>
      <c r="I71" s="1129"/>
      <c r="J71" s="1129"/>
      <c r="K71" s="1130"/>
      <c r="L71" s="1134"/>
      <c r="M71" s="1135"/>
      <c r="N71" s="1135"/>
      <c r="O71" s="1136"/>
      <c r="P71" s="330"/>
      <c r="Q71" s="329"/>
      <c r="R71" s="329"/>
      <c r="S71" s="329"/>
      <c r="T71" s="329"/>
      <c r="U71" s="329"/>
      <c r="V71" s="328"/>
      <c r="W71" s="330"/>
      <c r="X71" s="329"/>
      <c r="Y71" s="329"/>
      <c r="Z71" s="329"/>
      <c r="AA71" s="329"/>
      <c r="AB71" s="329"/>
      <c r="AC71" s="328"/>
      <c r="AD71" s="330"/>
      <c r="AE71" s="329"/>
      <c r="AF71" s="329"/>
      <c r="AG71" s="329"/>
      <c r="AH71" s="329"/>
      <c r="AI71" s="329"/>
      <c r="AJ71" s="328"/>
      <c r="AK71" s="330"/>
      <c r="AL71" s="329"/>
      <c r="AM71" s="329"/>
      <c r="AN71" s="329"/>
      <c r="AO71" s="329"/>
      <c r="AP71" s="329"/>
      <c r="AQ71" s="328"/>
      <c r="AR71" s="330"/>
      <c r="AS71" s="329"/>
      <c r="AT71" s="328"/>
      <c r="AU71" s="1152">
        <f t="shared" si="4"/>
        <v>0</v>
      </c>
      <c r="AV71" s="1153"/>
      <c r="AW71" s="1137">
        <f t="shared" si="5"/>
        <v>0</v>
      </c>
      <c r="AX71" s="1138"/>
      <c r="AY71" s="1131"/>
      <c r="AZ71" s="1132"/>
      <c r="BA71" s="1132"/>
      <c r="BB71" s="1132"/>
      <c r="BC71" s="1132"/>
      <c r="BD71" s="1133"/>
    </row>
    <row r="72" spans="2:56" ht="39.950000000000003" customHeight="1" x14ac:dyDescent="0.15">
      <c r="B72" s="331">
        <f t="shared" si="6"/>
        <v>60</v>
      </c>
      <c r="C72" s="1124"/>
      <c r="D72" s="1125"/>
      <c r="E72" s="1126"/>
      <c r="F72" s="1127"/>
      <c r="G72" s="1128"/>
      <c r="H72" s="1129"/>
      <c r="I72" s="1129"/>
      <c r="J72" s="1129"/>
      <c r="K72" s="1130"/>
      <c r="L72" s="1134"/>
      <c r="M72" s="1135"/>
      <c r="N72" s="1135"/>
      <c r="O72" s="1136"/>
      <c r="P72" s="330"/>
      <c r="Q72" s="329"/>
      <c r="R72" s="329"/>
      <c r="S72" s="329"/>
      <c r="T72" s="329"/>
      <c r="U72" s="329"/>
      <c r="V72" s="328"/>
      <c r="W72" s="330"/>
      <c r="X72" s="329"/>
      <c r="Y72" s="329"/>
      <c r="Z72" s="329"/>
      <c r="AA72" s="329"/>
      <c r="AB72" s="329"/>
      <c r="AC72" s="328"/>
      <c r="AD72" s="330"/>
      <c r="AE72" s="329"/>
      <c r="AF72" s="329"/>
      <c r="AG72" s="329"/>
      <c r="AH72" s="329"/>
      <c r="AI72" s="329"/>
      <c r="AJ72" s="328"/>
      <c r="AK72" s="330"/>
      <c r="AL72" s="329"/>
      <c r="AM72" s="329"/>
      <c r="AN72" s="329"/>
      <c r="AO72" s="329"/>
      <c r="AP72" s="329"/>
      <c r="AQ72" s="328"/>
      <c r="AR72" s="330"/>
      <c r="AS72" s="329"/>
      <c r="AT72" s="328"/>
      <c r="AU72" s="1152">
        <f t="shared" si="4"/>
        <v>0</v>
      </c>
      <c r="AV72" s="1153"/>
      <c r="AW72" s="1137">
        <f t="shared" si="5"/>
        <v>0</v>
      </c>
      <c r="AX72" s="1138"/>
      <c r="AY72" s="1131"/>
      <c r="AZ72" s="1132"/>
      <c r="BA72" s="1132"/>
      <c r="BB72" s="1132"/>
      <c r="BC72" s="1132"/>
      <c r="BD72" s="1133"/>
    </row>
    <row r="73" spans="2:56" ht="39.950000000000003" customHeight="1" x14ac:dyDescent="0.15">
      <c r="B73" s="331">
        <f t="shared" si="6"/>
        <v>61</v>
      </c>
      <c r="C73" s="1124"/>
      <c r="D73" s="1125"/>
      <c r="E73" s="1126"/>
      <c r="F73" s="1127"/>
      <c r="G73" s="1128"/>
      <c r="H73" s="1129"/>
      <c r="I73" s="1129"/>
      <c r="J73" s="1129"/>
      <c r="K73" s="1130"/>
      <c r="L73" s="1134"/>
      <c r="M73" s="1135"/>
      <c r="N73" s="1135"/>
      <c r="O73" s="1136"/>
      <c r="P73" s="330"/>
      <c r="Q73" s="329"/>
      <c r="R73" s="329"/>
      <c r="S73" s="329"/>
      <c r="T73" s="329"/>
      <c r="U73" s="329"/>
      <c r="V73" s="328"/>
      <c r="W73" s="330"/>
      <c r="X73" s="329"/>
      <c r="Y73" s="329"/>
      <c r="Z73" s="329"/>
      <c r="AA73" s="329"/>
      <c r="AB73" s="329"/>
      <c r="AC73" s="328"/>
      <c r="AD73" s="330"/>
      <c r="AE73" s="329"/>
      <c r="AF73" s="329"/>
      <c r="AG73" s="329"/>
      <c r="AH73" s="329"/>
      <c r="AI73" s="329"/>
      <c r="AJ73" s="328"/>
      <c r="AK73" s="330"/>
      <c r="AL73" s="329"/>
      <c r="AM73" s="329"/>
      <c r="AN73" s="329"/>
      <c r="AO73" s="329"/>
      <c r="AP73" s="329"/>
      <c r="AQ73" s="328"/>
      <c r="AR73" s="330"/>
      <c r="AS73" s="329"/>
      <c r="AT73" s="328"/>
      <c r="AU73" s="1152">
        <f t="shared" si="4"/>
        <v>0</v>
      </c>
      <c r="AV73" s="1153"/>
      <c r="AW73" s="1137">
        <f t="shared" si="5"/>
        <v>0</v>
      </c>
      <c r="AX73" s="1138"/>
      <c r="AY73" s="1131"/>
      <c r="AZ73" s="1132"/>
      <c r="BA73" s="1132"/>
      <c r="BB73" s="1132"/>
      <c r="BC73" s="1132"/>
      <c r="BD73" s="1133"/>
    </row>
    <row r="74" spans="2:56" ht="39.950000000000003" customHeight="1" x14ac:dyDescent="0.15">
      <c r="B74" s="331">
        <f t="shared" si="6"/>
        <v>62</v>
      </c>
      <c r="C74" s="1124"/>
      <c r="D74" s="1125"/>
      <c r="E74" s="1126"/>
      <c r="F74" s="1127"/>
      <c r="G74" s="1128"/>
      <c r="H74" s="1129"/>
      <c r="I74" s="1129"/>
      <c r="J74" s="1129"/>
      <c r="K74" s="1130"/>
      <c r="L74" s="1134"/>
      <c r="M74" s="1135"/>
      <c r="N74" s="1135"/>
      <c r="O74" s="1136"/>
      <c r="P74" s="330"/>
      <c r="Q74" s="329"/>
      <c r="R74" s="329"/>
      <c r="S74" s="329"/>
      <c r="T74" s="329"/>
      <c r="U74" s="329"/>
      <c r="V74" s="328"/>
      <c r="W74" s="330"/>
      <c r="X74" s="329"/>
      <c r="Y74" s="329"/>
      <c r="Z74" s="329"/>
      <c r="AA74" s="329"/>
      <c r="AB74" s="329"/>
      <c r="AC74" s="328"/>
      <c r="AD74" s="330"/>
      <c r="AE74" s="329"/>
      <c r="AF74" s="329"/>
      <c r="AG74" s="329"/>
      <c r="AH74" s="329"/>
      <c r="AI74" s="329"/>
      <c r="AJ74" s="328"/>
      <c r="AK74" s="330"/>
      <c r="AL74" s="329"/>
      <c r="AM74" s="329"/>
      <c r="AN74" s="329"/>
      <c r="AO74" s="329"/>
      <c r="AP74" s="329"/>
      <c r="AQ74" s="328"/>
      <c r="AR74" s="330"/>
      <c r="AS74" s="329"/>
      <c r="AT74" s="328"/>
      <c r="AU74" s="1152">
        <f t="shared" si="4"/>
        <v>0</v>
      </c>
      <c r="AV74" s="1153"/>
      <c r="AW74" s="1137">
        <f t="shared" si="5"/>
        <v>0</v>
      </c>
      <c r="AX74" s="1138"/>
      <c r="AY74" s="1131"/>
      <c r="AZ74" s="1132"/>
      <c r="BA74" s="1132"/>
      <c r="BB74" s="1132"/>
      <c r="BC74" s="1132"/>
      <c r="BD74" s="1133"/>
    </row>
    <row r="75" spans="2:56" ht="39.950000000000003" customHeight="1" x14ac:dyDescent="0.15">
      <c r="B75" s="331">
        <f t="shared" si="6"/>
        <v>63</v>
      </c>
      <c r="C75" s="1124"/>
      <c r="D75" s="1125"/>
      <c r="E75" s="1126"/>
      <c r="F75" s="1127"/>
      <c r="G75" s="1128"/>
      <c r="H75" s="1129"/>
      <c r="I75" s="1129"/>
      <c r="J75" s="1129"/>
      <c r="K75" s="1130"/>
      <c r="L75" s="1134"/>
      <c r="M75" s="1135"/>
      <c r="N75" s="1135"/>
      <c r="O75" s="1136"/>
      <c r="P75" s="330"/>
      <c r="Q75" s="329"/>
      <c r="R75" s="329"/>
      <c r="S75" s="329"/>
      <c r="T75" s="329"/>
      <c r="U75" s="329"/>
      <c r="V75" s="328"/>
      <c r="W75" s="330"/>
      <c r="X75" s="329"/>
      <c r="Y75" s="329"/>
      <c r="Z75" s="329"/>
      <c r="AA75" s="329"/>
      <c r="AB75" s="329"/>
      <c r="AC75" s="328"/>
      <c r="AD75" s="330"/>
      <c r="AE75" s="329"/>
      <c r="AF75" s="329"/>
      <c r="AG75" s="329"/>
      <c r="AH75" s="329"/>
      <c r="AI75" s="329"/>
      <c r="AJ75" s="328"/>
      <c r="AK75" s="330"/>
      <c r="AL75" s="329"/>
      <c r="AM75" s="329"/>
      <c r="AN75" s="329"/>
      <c r="AO75" s="329"/>
      <c r="AP75" s="329"/>
      <c r="AQ75" s="328"/>
      <c r="AR75" s="330"/>
      <c r="AS75" s="329"/>
      <c r="AT75" s="328"/>
      <c r="AU75" s="1152">
        <f t="shared" si="4"/>
        <v>0</v>
      </c>
      <c r="AV75" s="1153"/>
      <c r="AW75" s="1137">
        <f t="shared" si="5"/>
        <v>0</v>
      </c>
      <c r="AX75" s="1138"/>
      <c r="AY75" s="1131"/>
      <c r="AZ75" s="1132"/>
      <c r="BA75" s="1132"/>
      <c r="BB75" s="1132"/>
      <c r="BC75" s="1132"/>
      <c r="BD75" s="1133"/>
    </row>
    <row r="76" spans="2:56" ht="39.950000000000003" customHeight="1" x14ac:dyDescent="0.15">
      <c r="B76" s="331">
        <f t="shared" si="6"/>
        <v>64</v>
      </c>
      <c r="C76" s="1124"/>
      <c r="D76" s="1125"/>
      <c r="E76" s="1126"/>
      <c r="F76" s="1127"/>
      <c r="G76" s="1128"/>
      <c r="H76" s="1129"/>
      <c r="I76" s="1129"/>
      <c r="J76" s="1129"/>
      <c r="K76" s="1130"/>
      <c r="L76" s="1134"/>
      <c r="M76" s="1135"/>
      <c r="N76" s="1135"/>
      <c r="O76" s="1136"/>
      <c r="P76" s="330"/>
      <c r="Q76" s="329"/>
      <c r="R76" s="329"/>
      <c r="S76" s="329"/>
      <c r="T76" s="329"/>
      <c r="U76" s="329"/>
      <c r="V76" s="328"/>
      <c r="W76" s="330"/>
      <c r="X76" s="329"/>
      <c r="Y76" s="329"/>
      <c r="Z76" s="329"/>
      <c r="AA76" s="329"/>
      <c r="AB76" s="329"/>
      <c r="AC76" s="328"/>
      <c r="AD76" s="330"/>
      <c r="AE76" s="329"/>
      <c r="AF76" s="329"/>
      <c r="AG76" s="329"/>
      <c r="AH76" s="329"/>
      <c r="AI76" s="329"/>
      <c r="AJ76" s="328"/>
      <c r="AK76" s="330"/>
      <c r="AL76" s="329"/>
      <c r="AM76" s="329"/>
      <c r="AN76" s="329"/>
      <c r="AO76" s="329"/>
      <c r="AP76" s="329"/>
      <c r="AQ76" s="328"/>
      <c r="AR76" s="330"/>
      <c r="AS76" s="329"/>
      <c r="AT76" s="328"/>
      <c r="AU76" s="1152">
        <f t="shared" si="4"/>
        <v>0</v>
      </c>
      <c r="AV76" s="1153"/>
      <c r="AW76" s="1137">
        <f t="shared" si="5"/>
        <v>0</v>
      </c>
      <c r="AX76" s="1138"/>
      <c r="AY76" s="1131"/>
      <c r="AZ76" s="1132"/>
      <c r="BA76" s="1132"/>
      <c r="BB76" s="1132"/>
      <c r="BC76" s="1132"/>
      <c r="BD76" s="1133"/>
    </row>
    <row r="77" spans="2:56" ht="39.950000000000003" customHeight="1" x14ac:dyDescent="0.15">
      <c r="B77" s="331">
        <f t="shared" si="6"/>
        <v>65</v>
      </c>
      <c r="C77" s="1124"/>
      <c r="D77" s="1125"/>
      <c r="E77" s="1126"/>
      <c r="F77" s="1127"/>
      <c r="G77" s="1128"/>
      <c r="H77" s="1129"/>
      <c r="I77" s="1129"/>
      <c r="J77" s="1129"/>
      <c r="K77" s="1130"/>
      <c r="L77" s="1134"/>
      <c r="M77" s="1135"/>
      <c r="N77" s="1135"/>
      <c r="O77" s="1136"/>
      <c r="P77" s="330"/>
      <c r="Q77" s="329"/>
      <c r="R77" s="329"/>
      <c r="S77" s="329"/>
      <c r="T77" s="329"/>
      <c r="U77" s="329"/>
      <c r="V77" s="328"/>
      <c r="W77" s="330"/>
      <c r="X77" s="329"/>
      <c r="Y77" s="329"/>
      <c r="Z77" s="329"/>
      <c r="AA77" s="329"/>
      <c r="AB77" s="329"/>
      <c r="AC77" s="328"/>
      <c r="AD77" s="330"/>
      <c r="AE77" s="329"/>
      <c r="AF77" s="329"/>
      <c r="AG77" s="329"/>
      <c r="AH77" s="329"/>
      <c r="AI77" s="329"/>
      <c r="AJ77" s="328"/>
      <c r="AK77" s="330"/>
      <c r="AL77" s="329"/>
      <c r="AM77" s="329"/>
      <c r="AN77" s="329"/>
      <c r="AO77" s="329"/>
      <c r="AP77" s="329"/>
      <c r="AQ77" s="328"/>
      <c r="AR77" s="330"/>
      <c r="AS77" s="329"/>
      <c r="AT77" s="328"/>
      <c r="AU77" s="1152">
        <f t="shared" ref="AU77:AU108" si="7">IF($AZ$3="４週",SUM(P77:AQ77),IF($AZ$3="暦月",SUM(P77:AT77),""))</f>
        <v>0</v>
      </c>
      <c r="AV77" s="1153"/>
      <c r="AW77" s="1137">
        <f t="shared" ref="AW77:AW112" si="8">IF($AZ$3="４週",AU77/4,IF($AZ$3="暦月",AU77/($AZ$6/7),""))</f>
        <v>0</v>
      </c>
      <c r="AX77" s="1138"/>
      <c r="AY77" s="1131"/>
      <c r="AZ77" s="1132"/>
      <c r="BA77" s="1132"/>
      <c r="BB77" s="1132"/>
      <c r="BC77" s="1132"/>
      <c r="BD77" s="1133"/>
    </row>
    <row r="78" spans="2:56" ht="39.950000000000003" customHeight="1" x14ac:dyDescent="0.15">
      <c r="B78" s="331">
        <f t="shared" ref="B78:B112" si="9">B77+1</f>
        <v>66</v>
      </c>
      <c r="C78" s="1124"/>
      <c r="D78" s="1125"/>
      <c r="E78" s="1126"/>
      <c r="F78" s="1127"/>
      <c r="G78" s="1128"/>
      <c r="H78" s="1129"/>
      <c r="I78" s="1129"/>
      <c r="J78" s="1129"/>
      <c r="K78" s="1130"/>
      <c r="L78" s="1134"/>
      <c r="M78" s="1135"/>
      <c r="N78" s="1135"/>
      <c r="O78" s="1136"/>
      <c r="P78" s="330"/>
      <c r="Q78" s="329"/>
      <c r="R78" s="329"/>
      <c r="S78" s="329"/>
      <c r="T78" s="329"/>
      <c r="U78" s="329"/>
      <c r="V78" s="328"/>
      <c r="W78" s="330"/>
      <c r="X78" s="329"/>
      <c r="Y78" s="329"/>
      <c r="Z78" s="329"/>
      <c r="AA78" s="329"/>
      <c r="AB78" s="329"/>
      <c r="AC78" s="328"/>
      <c r="AD78" s="330"/>
      <c r="AE78" s="329"/>
      <c r="AF78" s="329"/>
      <c r="AG78" s="329"/>
      <c r="AH78" s="329"/>
      <c r="AI78" s="329"/>
      <c r="AJ78" s="328"/>
      <c r="AK78" s="330"/>
      <c r="AL78" s="329"/>
      <c r="AM78" s="329"/>
      <c r="AN78" s="329"/>
      <c r="AO78" s="329"/>
      <c r="AP78" s="329"/>
      <c r="AQ78" s="328"/>
      <c r="AR78" s="330"/>
      <c r="AS78" s="329"/>
      <c r="AT78" s="328"/>
      <c r="AU78" s="1152">
        <f t="shared" si="7"/>
        <v>0</v>
      </c>
      <c r="AV78" s="1153"/>
      <c r="AW78" s="1137">
        <f t="shared" si="8"/>
        <v>0</v>
      </c>
      <c r="AX78" s="1138"/>
      <c r="AY78" s="1131"/>
      <c r="AZ78" s="1132"/>
      <c r="BA78" s="1132"/>
      <c r="BB78" s="1132"/>
      <c r="BC78" s="1132"/>
      <c r="BD78" s="1133"/>
    </row>
    <row r="79" spans="2:56" ht="39.950000000000003" customHeight="1" x14ac:dyDescent="0.15">
      <c r="B79" s="331">
        <f t="shared" si="9"/>
        <v>67</v>
      </c>
      <c r="C79" s="1124"/>
      <c r="D79" s="1125"/>
      <c r="E79" s="1126"/>
      <c r="F79" s="1127"/>
      <c r="G79" s="1128"/>
      <c r="H79" s="1129"/>
      <c r="I79" s="1129"/>
      <c r="J79" s="1129"/>
      <c r="K79" s="1130"/>
      <c r="L79" s="1134"/>
      <c r="M79" s="1135"/>
      <c r="N79" s="1135"/>
      <c r="O79" s="1136"/>
      <c r="P79" s="330"/>
      <c r="Q79" s="329"/>
      <c r="R79" s="329"/>
      <c r="S79" s="329"/>
      <c r="T79" s="329"/>
      <c r="U79" s="329"/>
      <c r="V79" s="328"/>
      <c r="W79" s="330"/>
      <c r="X79" s="329"/>
      <c r="Y79" s="329"/>
      <c r="Z79" s="329"/>
      <c r="AA79" s="329"/>
      <c r="AB79" s="329"/>
      <c r="AC79" s="328"/>
      <c r="AD79" s="330"/>
      <c r="AE79" s="329"/>
      <c r="AF79" s="329"/>
      <c r="AG79" s="329"/>
      <c r="AH79" s="329"/>
      <c r="AI79" s="329"/>
      <c r="AJ79" s="328"/>
      <c r="AK79" s="330"/>
      <c r="AL79" s="329"/>
      <c r="AM79" s="329"/>
      <c r="AN79" s="329"/>
      <c r="AO79" s="329"/>
      <c r="AP79" s="329"/>
      <c r="AQ79" s="328"/>
      <c r="AR79" s="330"/>
      <c r="AS79" s="329"/>
      <c r="AT79" s="328"/>
      <c r="AU79" s="1152">
        <f t="shared" si="7"/>
        <v>0</v>
      </c>
      <c r="AV79" s="1153"/>
      <c r="AW79" s="1137">
        <f t="shared" si="8"/>
        <v>0</v>
      </c>
      <c r="AX79" s="1138"/>
      <c r="AY79" s="1131"/>
      <c r="AZ79" s="1132"/>
      <c r="BA79" s="1132"/>
      <c r="BB79" s="1132"/>
      <c r="BC79" s="1132"/>
      <c r="BD79" s="1133"/>
    </row>
    <row r="80" spans="2:56" ht="39.950000000000003" customHeight="1" x14ac:dyDescent="0.15">
      <c r="B80" s="331">
        <f t="shared" si="9"/>
        <v>68</v>
      </c>
      <c r="C80" s="1124"/>
      <c r="D80" s="1125"/>
      <c r="E80" s="1126"/>
      <c r="F80" s="1127"/>
      <c r="G80" s="1128"/>
      <c r="H80" s="1129"/>
      <c r="I80" s="1129"/>
      <c r="J80" s="1129"/>
      <c r="K80" s="1130"/>
      <c r="L80" s="1134"/>
      <c r="M80" s="1135"/>
      <c r="N80" s="1135"/>
      <c r="O80" s="1136"/>
      <c r="P80" s="330"/>
      <c r="Q80" s="329"/>
      <c r="R80" s="329"/>
      <c r="S80" s="329"/>
      <c r="T80" s="329"/>
      <c r="U80" s="329"/>
      <c r="V80" s="328"/>
      <c r="W80" s="330"/>
      <c r="X80" s="329"/>
      <c r="Y80" s="329"/>
      <c r="Z80" s="329"/>
      <c r="AA80" s="329"/>
      <c r="AB80" s="329"/>
      <c r="AC80" s="328"/>
      <c r="AD80" s="330"/>
      <c r="AE80" s="329"/>
      <c r="AF80" s="329"/>
      <c r="AG80" s="329"/>
      <c r="AH80" s="329"/>
      <c r="AI80" s="329"/>
      <c r="AJ80" s="328"/>
      <c r="AK80" s="330"/>
      <c r="AL80" s="329"/>
      <c r="AM80" s="329"/>
      <c r="AN80" s="329"/>
      <c r="AO80" s="329"/>
      <c r="AP80" s="329"/>
      <c r="AQ80" s="328"/>
      <c r="AR80" s="330"/>
      <c r="AS80" s="329"/>
      <c r="AT80" s="328"/>
      <c r="AU80" s="1152">
        <f t="shared" si="7"/>
        <v>0</v>
      </c>
      <c r="AV80" s="1153"/>
      <c r="AW80" s="1137">
        <f t="shared" si="8"/>
        <v>0</v>
      </c>
      <c r="AX80" s="1138"/>
      <c r="AY80" s="1131"/>
      <c r="AZ80" s="1132"/>
      <c r="BA80" s="1132"/>
      <c r="BB80" s="1132"/>
      <c r="BC80" s="1132"/>
      <c r="BD80" s="1133"/>
    </row>
    <row r="81" spans="2:56" ht="39.950000000000003" customHeight="1" x14ac:dyDescent="0.15">
      <c r="B81" s="331">
        <f t="shared" si="9"/>
        <v>69</v>
      </c>
      <c r="C81" s="1124"/>
      <c r="D81" s="1125"/>
      <c r="E81" s="1126"/>
      <c r="F81" s="1127"/>
      <c r="G81" s="1128"/>
      <c r="H81" s="1129"/>
      <c r="I81" s="1129"/>
      <c r="J81" s="1129"/>
      <c r="K81" s="1130"/>
      <c r="L81" s="1134"/>
      <c r="M81" s="1135"/>
      <c r="N81" s="1135"/>
      <c r="O81" s="1136"/>
      <c r="P81" s="330"/>
      <c r="Q81" s="329"/>
      <c r="R81" s="329"/>
      <c r="S81" s="329"/>
      <c r="T81" s="329"/>
      <c r="U81" s="329"/>
      <c r="V81" s="328"/>
      <c r="W81" s="330"/>
      <c r="X81" s="329"/>
      <c r="Y81" s="329"/>
      <c r="Z81" s="329"/>
      <c r="AA81" s="329"/>
      <c r="AB81" s="329"/>
      <c r="AC81" s="328"/>
      <c r="AD81" s="330"/>
      <c r="AE81" s="329"/>
      <c r="AF81" s="329"/>
      <c r="AG81" s="329"/>
      <c r="AH81" s="329"/>
      <c r="AI81" s="329"/>
      <c r="AJ81" s="328"/>
      <c r="AK81" s="330"/>
      <c r="AL81" s="329"/>
      <c r="AM81" s="329"/>
      <c r="AN81" s="329"/>
      <c r="AO81" s="329"/>
      <c r="AP81" s="329"/>
      <c r="AQ81" s="328"/>
      <c r="AR81" s="330"/>
      <c r="AS81" s="329"/>
      <c r="AT81" s="328"/>
      <c r="AU81" s="1152">
        <f t="shared" si="7"/>
        <v>0</v>
      </c>
      <c r="AV81" s="1153"/>
      <c r="AW81" s="1137">
        <f t="shared" si="8"/>
        <v>0</v>
      </c>
      <c r="AX81" s="1138"/>
      <c r="AY81" s="1131"/>
      <c r="AZ81" s="1132"/>
      <c r="BA81" s="1132"/>
      <c r="BB81" s="1132"/>
      <c r="BC81" s="1132"/>
      <c r="BD81" s="1133"/>
    </row>
    <row r="82" spans="2:56" ht="39.950000000000003" customHeight="1" x14ac:dyDescent="0.15">
      <c r="B82" s="331">
        <f t="shared" si="9"/>
        <v>70</v>
      </c>
      <c r="C82" s="1124"/>
      <c r="D82" s="1125"/>
      <c r="E82" s="1126"/>
      <c r="F82" s="1127"/>
      <c r="G82" s="1128"/>
      <c r="H82" s="1129"/>
      <c r="I82" s="1129"/>
      <c r="J82" s="1129"/>
      <c r="K82" s="1130"/>
      <c r="L82" s="1134"/>
      <c r="M82" s="1135"/>
      <c r="N82" s="1135"/>
      <c r="O82" s="1136"/>
      <c r="P82" s="330"/>
      <c r="Q82" s="329"/>
      <c r="R82" s="329"/>
      <c r="S82" s="329"/>
      <c r="T82" s="329"/>
      <c r="U82" s="329"/>
      <c r="V82" s="328"/>
      <c r="W82" s="330"/>
      <c r="X82" s="329"/>
      <c r="Y82" s="329"/>
      <c r="Z82" s="329"/>
      <c r="AA82" s="329"/>
      <c r="AB82" s="329"/>
      <c r="AC82" s="328"/>
      <c r="AD82" s="330"/>
      <c r="AE82" s="329"/>
      <c r="AF82" s="329"/>
      <c r="AG82" s="329"/>
      <c r="AH82" s="329"/>
      <c r="AI82" s="329"/>
      <c r="AJ82" s="328"/>
      <c r="AK82" s="330"/>
      <c r="AL82" s="329"/>
      <c r="AM82" s="329"/>
      <c r="AN82" s="329"/>
      <c r="AO82" s="329"/>
      <c r="AP82" s="329"/>
      <c r="AQ82" s="328"/>
      <c r="AR82" s="330"/>
      <c r="AS82" s="329"/>
      <c r="AT82" s="328"/>
      <c r="AU82" s="1152">
        <f t="shared" si="7"/>
        <v>0</v>
      </c>
      <c r="AV82" s="1153"/>
      <c r="AW82" s="1137">
        <f t="shared" si="8"/>
        <v>0</v>
      </c>
      <c r="AX82" s="1138"/>
      <c r="AY82" s="1131"/>
      <c r="AZ82" s="1132"/>
      <c r="BA82" s="1132"/>
      <c r="BB82" s="1132"/>
      <c r="BC82" s="1132"/>
      <c r="BD82" s="1133"/>
    </row>
    <row r="83" spans="2:56" ht="39.950000000000003" customHeight="1" x14ac:dyDescent="0.15">
      <c r="B83" s="331">
        <f t="shared" si="9"/>
        <v>71</v>
      </c>
      <c r="C83" s="1124"/>
      <c r="D83" s="1125"/>
      <c r="E83" s="1126"/>
      <c r="F83" s="1127"/>
      <c r="G83" s="1128"/>
      <c r="H83" s="1129"/>
      <c r="I83" s="1129"/>
      <c r="J83" s="1129"/>
      <c r="K83" s="1130"/>
      <c r="L83" s="1134"/>
      <c r="M83" s="1135"/>
      <c r="N83" s="1135"/>
      <c r="O83" s="1136"/>
      <c r="P83" s="330"/>
      <c r="Q83" s="329"/>
      <c r="R83" s="329"/>
      <c r="S83" s="329"/>
      <c r="T83" s="329"/>
      <c r="U83" s="329"/>
      <c r="V83" s="328"/>
      <c r="W83" s="330"/>
      <c r="X83" s="329"/>
      <c r="Y83" s="329"/>
      <c r="Z83" s="329"/>
      <c r="AA83" s="329"/>
      <c r="AB83" s="329"/>
      <c r="AC83" s="328"/>
      <c r="AD83" s="330"/>
      <c r="AE83" s="329"/>
      <c r="AF83" s="329"/>
      <c r="AG83" s="329"/>
      <c r="AH83" s="329"/>
      <c r="AI83" s="329"/>
      <c r="AJ83" s="328"/>
      <c r="AK83" s="330"/>
      <c r="AL83" s="329"/>
      <c r="AM83" s="329"/>
      <c r="AN83" s="329"/>
      <c r="AO83" s="329"/>
      <c r="AP83" s="329"/>
      <c r="AQ83" s="328"/>
      <c r="AR83" s="330"/>
      <c r="AS83" s="329"/>
      <c r="AT83" s="328"/>
      <c r="AU83" s="1152">
        <f t="shared" si="7"/>
        <v>0</v>
      </c>
      <c r="AV83" s="1153"/>
      <c r="AW83" s="1137">
        <f t="shared" si="8"/>
        <v>0</v>
      </c>
      <c r="AX83" s="1138"/>
      <c r="AY83" s="1131"/>
      <c r="AZ83" s="1132"/>
      <c r="BA83" s="1132"/>
      <c r="BB83" s="1132"/>
      <c r="BC83" s="1132"/>
      <c r="BD83" s="1133"/>
    </row>
    <row r="84" spans="2:56" ht="39.950000000000003" customHeight="1" x14ac:dyDescent="0.15">
      <c r="B84" s="331">
        <f t="shared" si="9"/>
        <v>72</v>
      </c>
      <c r="C84" s="1124"/>
      <c r="D84" s="1125"/>
      <c r="E84" s="1126"/>
      <c r="F84" s="1127"/>
      <c r="G84" s="1128"/>
      <c r="H84" s="1129"/>
      <c r="I84" s="1129"/>
      <c r="J84" s="1129"/>
      <c r="K84" s="1130"/>
      <c r="L84" s="1134"/>
      <c r="M84" s="1135"/>
      <c r="N84" s="1135"/>
      <c r="O84" s="1136"/>
      <c r="P84" s="330"/>
      <c r="Q84" s="329"/>
      <c r="R84" s="329"/>
      <c r="S84" s="329"/>
      <c r="T84" s="329"/>
      <c r="U84" s="329"/>
      <c r="V84" s="328"/>
      <c r="W84" s="330"/>
      <c r="X84" s="329"/>
      <c r="Y84" s="329"/>
      <c r="Z84" s="329"/>
      <c r="AA84" s="329"/>
      <c r="AB84" s="329"/>
      <c r="AC84" s="328"/>
      <c r="AD84" s="330"/>
      <c r="AE84" s="329"/>
      <c r="AF84" s="329"/>
      <c r="AG84" s="329"/>
      <c r="AH84" s="329"/>
      <c r="AI84" s="329"/>
      <c r="AJ84" s="328"/>
      <c r="AK84" s="330"/>
      <c r="AL84" s="329"/>
      <c r="AM84" s="329"/>
      <c r="AN84" s="329"/>
      <c r="AO84" s="329"/>
      <c r="AP84" s="329"/>
      <c r="AQ84" s="328"/>
      <c r="AR84" s="330"/>
      <c r="AS84" s="329"/>
      <c r="AT84" s="328"/>
      <c r="AU84" s="1152">
        <f t="shared" si="7"/>
        <v>0</v>
      </c>
      <c r="AV84" s="1153"/>
      <c r="AW84" s="1137">
        <f t="shared" si="8"/>
        <v>0</v>
      </c>
      <c r="AX84" s="1138"/>
      <c r="AY84" s="1131"/>
      <c r="AZ84" s="1132"/>
      <c r="BA84" s="1132"/>
      <c r="BB84" s="1132"/>
      <c r="BC84" s="1132"/>
      <c r="BD84" s="1133"/>
    </row>
    <row r="85" spans="2:56" ht="39.950000000000003" customHeight="1" x14ac:dyDescent="0.15">
      <c r="B85" s="331">
        <f t="shared" si="9"/>
        <v>73</v>
      </c>
      <c r="C85" s="1124"/>
      <c r="D85" s="1125"/>
      <c r="E85" s="1126"/>
      <c r="F85" s="1127"/>
      <c r="G85" s="1128"/>
      <c r="H85" s="1129"/>
      <c r="I85" s="1129"/>
      <c r="J85" s="1129"/>
      <c r="K85" s="1130"/>
      <c r="L85" s="1134"/>
      <c r="M85" s="1135"/>
      <c r="N85" s="1135"/>
      <c r="O85" s="1136"/>
      <c r="P85" s="330"/>
      <c r="Q85" s="329"/>
      <c r="R85" s="329"/>
      <c r="S85" s="329"/>
      <c r="T85" s="329"/>
      <c r="U85" s="329"/>
      <c r="V85" s="328"/>
      <c r="W85" s="330"/>
      <c r="X85" s="329"/>
      <c r="Y85" s="329"/>
      <c r="Z85" s="329"/>
      <c r="AA85" s="329"/>
      <c r="AB85" s="329"/>
      <c r="AC85" s="328"/>
      <c r="AD85" s="330"/>
      <c r="AE85" s="329"/>
      <c r="AF85" s="329"/>
      <c r="AG85" s="329"/>
      <c r="AH85" s="329"/>
      <c r="AI85" s="329"/>
      <c r="AJ85" s="328"/>
      <c r="AK85" s="330"/>
      <c r="AL85" s="329"/>
      <c r="AM85" s="329"/>
      <c r="AN85" s="329"/>
      <c r="AO85" s="329"/>
      <c r="AP85" s="329"/>
      <c r="AQ85" s="328"/>
      <c r="AR85" s="330"/>
      <c r="AS85" s="329"/>
      <c r="AT85" s="328"/>
      <c r="AU85" s="1152">
        <f t="shared" si="7"/>
        <v>0</v>
      </c>
      <c r="AV85" s="1153"/>
      <c r="AW85" s="1137">
        <f t="shared" si="8"/>
        <v>0</v>
      </c>
      <c r="AX85" s="1138"/>
      <c r="AY85" s="1131"/>
      <c r="AZ85" s="1132"/>
      <c r="BA85" s="1132"/>
      <c r="BB85" s="1132"/>
      <c r="BC85" s="1132"/>
      <c r="BD85" s="1133"/>
    </row>
    <row r="86" spans="2:56" ht="39.950000000000003" customHeight="1" x14ac:dyDescent="0.15">
      <c r="B86" s="331">
        <f t="shared" si="9"/>
        <v>74</v>
      </c>
      <c r="C86" s="1124"/>
      <c r="D86" s="1125"/>
      <c r="E86" s="1126"/>
      <c r="F86" s="1127"/>
      <c r="G86" s="1128"/>
      <c r="H86" s="1129"/>
      <c r="I86" s="1129"/>
      <c r="J86" s="1129"/>
      <c r="K86" s="1130"/>
      <c r="L86" s="1134"/>
      <c r="M86" s="1135"/>
      <c r="N86" s="1135"/>
      <c r="O86" s="1136"/>
      <c r="P86" s="330"/>
      <c r="Q86" s="329"/>
      <c r="R86" s="329"/>
      <c r="S86" s="329"/>
      <c r="T86" s="329"/>
      <c r="U86" s="329"/>
      <c r="V86" s="328"/>
      <c r="W86" s="330"/>
      <c r="X86" s="329"/>
      <c r="Y86" s="329"/>
      <c r="Z86" s="329"/>
      <c r="AA86" s="329"/>
      <c r="AB86" s="329"/>
      <c r="AC86" s="328"/>
      <c r="AD86" s="330"/>
      <c r="AE86" s="329"/>
      <c r="AF86" s="329"/>
      <c r="AG86" s="329"/>
      <c r="AH86" s="329"/>
      <c r="AI86" s="329"/>
      <c r="AJ86" s="328"/>
      <c r="AK86" s="330"/>
      <c r="AL86" s="329"/>
      <c r="AM86" s="329"/>
      <c r="AN86" s="329"/>
      <c r="AO86" s="329"/>
      <c r="AP86" s="329"/>
      <c r="AQ86" s="328"/>
      <c r="AR86" s="330"/>
      <c r="AS86" s="329"/>
      <c r="AT86" s="328"/>
      <c r="AU86" s="1152">
        <f t="shared" si="7"/>
        <v>0</v>
      </c>
      <c r="AV86" s="1153"/>
      <c r="AW86" s="1137">
        <f t="shared" si="8"/>
        <v>0</v>
      </c>
      <c r="AX86" s="1138"/>
      <c r="AY86" s="1131"/>
      <c r="AZ86" s="1132"/>
      <c r="BA86" s="1132"/>
      <c r="BB86" s="1132"/>
      <c r="BC86" s="1132"/>
      <c r="BD86" s="1133"/>
    </row>
    <row r="87" spans="2:56" ht="39.950000000000003" customHeight="1" x14ac:dyDescent="0.15">
      <c r="B87" s="331">
        <f t="shared" si="9"/>
        <v>75</v>
      </c>
      <c r="C87" s="1124"/>
      <c r="D87" s="1125"/>
      <c r="E87" s="1126"/>
      <c r="F87" s="1127"/>
      <c r="G87" s="1128"/>
      <c r="H87" s="1129"/>
      <c r="I87" s="1129"/>
      <c r="J87" s="1129"/>
      <c r="K87" s="1130"/>
      <c r="L87" s="1134"/>
      <c r="M87" s="1135"/>
      <c r="N87" s="1135"/>
      <c r="O87" s="1136"/>
      <c r="P87" s="330"/>
      <c r="Q87" s="329"/>
      <c r="R87" s="329"/>
      <c r="S87" s="329"/>
      <c r="T87" s="329"/>
      <c r="U87" s="329"/>
      <c r="V87" s="328"/>
      <c r="W87" s="330"/>
      <c r="X87" s="329"/>
      <c r="Y87" s="329"/>
      <c r="Z87" s="329"/>
      <c r="AA87" s="329"/>
      <c r="AB87" s="329"/>
      <c r="AC87" s="328"/>
      <c r="AD87" s="330"/>
      <c r="AE87" s="329"/>
      <c r="AF87" s="329"/>
      <c r="AG87" s="329"/>
      <c r="AH87" s="329"/>
      <c r="AI87" s="329"/>
      <c r="AJ87" s="328"/>
      <c r="AK87" s="330"/>
      <c r="AL87" s="329"/>
      <c r="AM87" s="329"/>
      <c r="AN87" s="329"/>
      <c r="AO87" s="329"/>
      <c r="AP87" s="329"/>
      <c r="AQ87" s="328"/>
      <c r="AR87" s="330"/>
      <c r="AS87" s="329"/>
      <c r="AT87" s="328"/>
      <c r="AU87" s="1152">
        <f t="shared" si="7"/>
        <v>0</v>
      </c>
      <c r="AV87" s="1153"/>
      <c r="AW87" s="1137">
        <f t="shared" si="8"/>
        <v>0</v>
      </c>
      <c r="AX87" s="1138"/>
      <c r="AY87" s="1131"/>
      <c r="AZ87" s="1132"/>
      <c r="BA87" s="1132"/>
      <c r="BB87" s="1132"/>
      <c r="BC87" s="1132"/>
      <c r="BD87" s="1133"/>
    </row>
    <row r="88" spans="2:56" ht="39.950000000000003" customHeight="1" x14ac:dyDescent="0.15">
      <c r="B88" s="331">
        <f t="shared" si="9"/>
        <v>76</v>
      </c>
      <c r="C88" s="1124"/>
      <c r="D88" s="1125"/>
      <c r="E88" s="1126"/>
      <c r="F88" s="1127"/>
      <c r="G88" s="1128"/>
      <c r="H88" s="1129"/>
      <c r="I88" s="1129"/>
      <c r="J88" s="1129"/>
      <c r="K88" s="1130"/>
      <c r="L88" s="1134"/>
      <c r="M88" s="1135"/>
      <c r="N88" s="1135"/>
      <c r="O88" s="1136"/>
      <c r="P88" s="330"/>
      <c r="Q88" s="329"/>
      <c r="R88" s="329"/>
      <c r="S88" s="329"/>
      <c r="T88" s="329"/>
      <c r="U88" s="329"/>
      <c r="V88" s="328"/>
      <c r="W88" s="330"/>
      <c r="X88" s="329"/>
      <c r="Y88" s="329"/>
      <c r="Z88" s="329"/>
      <c r="AA88" s="329"/>
      <c r="AB88" s="329"/>
      <c r="AC88" s="328"/>
      <c r="AD88" s="330"/>
      <c r="AE88" s="329"/>
      <c r="AF88" s="329"/>
      <c r="AG88" s="329"/>
      <c r="AH88" s="329"/>
      <c r="AI88" s="329"/>
      <c r="AJ88" s="328"/>
      <c r="AK88" s="330"/>
      <c r="AL88" s="329"/>
      <c r="AM88" s="329"/>
      <c r="AN88" s="329"/>
      <c r="AO88" s="329"/>
      <c r="AP88" s="329"/>
      <c r="AQ88" s="328"/>
      <c r="AR88" s="330"/>
      <c r="AS88" s="329"/>
      <c r="AT88" s="328"/>
      <c r="AU88" s="1152">
        <f t="shared" si="7"/>
        <v>0</v>
      </c>
      <c r="AV88" s="1153"/>
      <c r="AW88" s="1137">
        <f t="shared" si="8"/>
        <v>0</v>
      </c>
      <c r="AX88" s="1138"/>
      <c r="AY88" s="1131"/>
      <c r="AZ88" s="1132"/>
      <c r="BA88" s="1132"/>
      <c r="BB88" s="1132"/>
      <c r="BC88" s="1132"/>
      <c r="BD88" s="1133"/>
    </row>
    <row r="89" spans="2:56" ht="39.950000000000003" customHeight="1" x14ac:dyDescent="0.15">
      <c r="B89" s="331">
        <f t="shared" si="9"/>
        <v>77</v>
      </c>
      <c r="C89" s="1124"/>
      <c r="D89" s="1125"/>
      <c r="E89" s="1126"/>
      <c r="F89" s="1127"/>
      <c r="G89" s="1128"/>
      <c r="H89" s="1129"/>
      <c r="I89" s="1129"/>
      <c r="J89" s="1129"/>
      <c r="K89" s="1130"/>
      <c r="L89" s="1134"/>
      <c r="M89" s="1135"/>
      <c r="N89" s="1135"/>
      <c r="O89" s="1136"/>
      <c r="P89" s="330"/>
      <c r="Q89" s="329"/>
      <c r="R89" s="329"/>
      <c r="S89" s="329"/>
      <c r="T89" s="329"/>
      <c r="U89" s="329"/>
      <c r="V89" s="328"/>
      <c r="W89" s="330"/>
      <c r="X89" s="329"/>
      <c r="Y89" s="329"/>
      <c r="Z89" s="329"/>
      <c r="AA89" s="329"/>
      <c r="AB89" s="329"/>
      <c r="AC89" s="328"/>
      <c r="AD89" s="330"/>
      <c r="AE89" s="329"/>
      <c r="AF89" s="329"/>
      <c r="AG89" s="329"/>
      <c r="AH89" s="329"/>
      <c r="AI89" s="329"/>
      <c r="AJ89" s="328"/>
      <c r="AK89" s="330"/>
      <c r="AL89" s="329"/>
      <c r="AM89" s="329"/>
      <c r="AN89" s="329"/>
      <c r="AO89" s="329"/>
      <c r="AP89" s="329"/>
      <c r="AQ89" s="328"/>
      <c r="AR89" s="330"/>
      <c r="AS89" s="329"/>
      <c r="AT89" s="328"/>
      <c r="AU89" s="1152">
        <f t="shared" si="7"/>
        <v>0</v>
      </c>
      <c r="AV89" s="1153"/>
      <c r="AW89" s="1137">
        <f t="shared" si="8"/>
        <v>0</v>
      </c>
      <c r="AX89" s="1138"/>
      <c r="AY89" s="1131"/>
      <c r="AZ89" s="1132"/>
      <c r="BA89" s="1132"/>
      <c r="BB89" s="1132"/>
      <c r="BC89" s="1132"/>
      <c r="BD89" s="1133"/>
    </row>
    <row r="90" spans="2:56" ht="39.950000000000003" customHeight="1" x14ac:dyDescent="0.15">
      <c r="B90" s="331">
        <f t="shared" si="9"/>
        <v>78</v>
      </c>
      <c r="C90" s="1124"/>
      <c r="D90" s="1125"/>
      <c r="E90" s="1126"/>
      <c r="F90" s="1127"/>
      <c r="G90" s="1128"/>
      <c r="H90" s="1129"/>
      <c r="I90" s="1129"/>
      <c r="J90" s="1129"/>
      <c r="K90" s="1130"/>
      <c r="L90" s="1134"/>
      <c r="M90" s="1135"/>
      <c r="N90" s="1135"/>
      <c r="O90" s="1136"/>
      <c r="P90" s="330"/>
      <c r="Q90" s="329"/>
      <c r="R90" s="329"/>
      <c r="S90" s="329"/>
      <c r="T90" s="329"/>
      <c r="U90" s="329"/>
      <c r="V90" s="328"/>
      <c r="W90" s="330"/>
      <c r="X90" s="329"/>
      <c r="Y90" s="329"/>
      <c r="Z90" s="329"/>
      <c r="AA90" s="329"/>
      <c r="AB90" s="329"/>
      <c r="AC90" s="328"/>
      <c r="AD90" s="330"/>
      <c r="AE90" s="329"/>
      <c r="AF90" s="329"/>
      <c r="AG90" s="329"/>
      <c r="AH90" s="329"/>
      <c r="AI90" s="329"/>
      <c r="AJ90" s="328"/>
      <c r="AK90" s="330"/>
      <c r="AL90" s="329"/>
      <c r="AM90" s="329"/>
      <c r="AN90" s="329"/>
      <c r="AO90" s="329"/>
      <c r="AP90" s="329"/>
      <c r="AQ90" s="328"/>
      <c r="AR90" s="330"/>
      <c r="AS90" s="329"/>
      <c r="AT90" s="328"/>
      <c r="AU90" s="1152">
        <f t="shared" si="7"/>
        <v>0</v>
      </c>
      <c r="AV90" s="1153"/>
      <c r="AW90" s="1137">
        <f t="shared" si="8"/>
        <v>0</v>
      </c>
      <c r="AX90" s="1138"/>
      <c r="AY90" s="1131"/>
      <c r="AZ90" s="1132"/>
      <c r="BA90" s="1132"/>
      <c r="BB90" s="1132"/>
      <c r="BC90" s="1132"/>
      <c r="BD90" s="1133"/>
    </row>
    <row r="91" spans="2:56" ht="39.950000000000003" customHeight="1" x14ac:dyDescent="0.15">
      <c r="B91" s="331">
        <f t="shared" si="9"/>
        <v>79</v>
      </c>
      <c r="C91" s="1124"/>
      <c r="D91" s="1125"/>
      <c r="E91" s="1126"/>
      <c r="F91" s="1127"/>
      <c r="G91" s="1128"/>
      <c r="H91" s="1129"/>
      <c r="I91" s="1129"/>
      <c r="J91" s="1129"/>
      <c r="K91" s="1130"/>
      <c r="L91" s="1134"/>
      <c r="M91" s="1135"/>
      <c r="N91" s="1135"/>
      <c r="O91" s="1136"/>
      <c r="P91" s="330"/>
      <c r="Q91" s="329"/>
      <c r="R91" s="329"/>
      <c r="S91" s="329"/>
      <c r="T91" s="329"/>
      <c r="U91" s="329"/>
      <c r="V91" s="328"/>
      <c r="W91" s="330"/>
      <c r="X91" s="329"/>
      <c r="Y91" s="329"/>
      <c r="Z91" s="329"/>
      <c r="AA91" s="329"/>
      <c r="AB91" s="329"/>
      <c r="AC91" s="328"/>
      <c r="AD91" s="330"/>
      <c r="AE91" s="329"/>
      <c r="AF91" s="329"/>
      <c r="AG91" s="329"/>
      <c r="AH91" s="329"/>
      <c r="AI91" s="329"/>
      <c r="AJ91" s="328"/>
      <c r="AK91" s="330"/>
      <c r="AL91" s="329"/>
      <c r="AM91" s="329"/>
      <c r="AN91" s="329"/>
      <c r="AO91" s="329"/>
      <c r="AP91" s="329"/>
      <c r="AQ91" s="328"/>
      <c r="AR91" s="330"/>
      <c r="AS91" s="329"/>
      <c r="AT91" s="328"/>
      <c r="AU91" s="1152">
        <f t="shared" si="7"/>
        <v>0</v>
      </c>
      <c r="AV91" s="1153"/>
      <c r="AW91" s="1137">
        <f t="shared" si="8"/>
        <v>0</v>
      </c>
      <c r="AX91" s="1138"/>
      <c r="AY91" s="1131"/>
      <c r="AZ91" s="1132"/>
      <c r="BA91" s="1132"/>
      <c r="BB91" s="1132"/>
      <c r="BC91" s="1132"/>
      <c r="BD91" s="1133"/>
    </row>
    <row r="92" spans="2:56" ht="39.950000000000003" customHeight="1" x14ac:dyDescent="0.15">
      <c r="B92" s="331">
        <f t="shared" si="9"/>
        <v>80</v>
      </c>
      <c r="C92" s="1124"/>
      <c r="D92" s="1125"/>
      <c r="E92" s="1126"/>
      <c r="F92" s="1127"/>
      <c r="G92" s="1128"/>
      <c r="H92" s="1129"/>
      <c r="I92" s="1129"/>
      <c r="J92" s="1129"/>
      <c r="K92" s="1130"/>
      <c r="L92" s="1134"/>
      <c r="M92" s="1135"/>
      <c r="N92" s="1135"/>
      <c r="O92" s="1136"/>
      <c r="P92" s="330"/>
      <c r="Q92" s="329"/>
      <c r="R92" s="329"/>
      <c r="S92" s="329"/>
      <c r="T92" s="329"/>
      <c r="U92" s="329"/>
      <c r="V92" s="328"/>
      <c r="W92" s="330"/>
      <c r="X92" s="329"/>
      <c r="Y92" s="329"/>
      <c r="Z92" s="329"/>
      <c r="AA92" s="329"/>
      <c r="AB92" s="329"/>
      <c r="AC92" s="328"/>
      <c r="AD92" s="330"/>
      <c r="AE92" s="329"/>
      <c r="AF92" s="329"/>
      <c r="AG92" s="329"/>
      <c r="AH92" s="329"/>
      <c r="AI92" s="329"/>
      <c r="AJ92" s="328"/>
      <c r="AK92" s="330"/>
      <c r="AL92" s="329"/>
      <c r="AM92" s="329"/>
      <c r="AN92" s="329"/>
      <c r="AO92" s="329"/>
      <c r="AP92" s="329"/>
      <c r="AQ92" s="328"/>
      <c r="AR92" s="330"/>
      <c r="AS92" s="329"/>
      <c r="AT92" s="328"/>
      <c r="AU92" s="1152">
        <f t="shared" si="7"/>
        <v>0</v>
      </c>
      <c r="AV92" s="1153"/>
      <c r="AW92" s="1137">
        <f t="shared" si="8"/>
        <v>0</v>
      </c>
      <c r="AX92" s="1138"/>
      <c r="AY92" s="1131"/>
      <c r="AZ92" s="1132"/>
      <c r="BA92" s="1132"/>
      <c r="BB92" s="1132"/>
      <c r="BC92" s="1132"/>
      <c r="BD92" s="1133"/>
    </row>
    <row r="93" spans="2:56" ht="39.950000000000003" customHeight="1" x14ac:dyDescent="0.15">
      <c r="B93" s="331">
        <f t="shared" si="9"/>
        <v>81</v>
      </c>
      <c r="C93" s="1124"/>
      <c r="D93" s="1125"/>
      <c r="E93" s="1126"/>
      <c r="F93" s="1127"/>
      <c r="G93" s="1128"/>
      <c r="H93" s="1129"/>
      <c r="I93" s="1129"/>
      <c r="J93" s="1129"/>
      <c r="K93" s="1130"/>
      <c r="L93" s="1134"/>
      <c r="M93" s="1135"/>
      <c r="N93" s="1135"/>
      <c r="O93" s="1136"/>
      <c r="P93" s="330"/>
      <c r="Q93" s="329"/>
      <c r="R93" s="329"/>
      <c r="S93" s="329"/>
      <c r="T93" s="329"/>
      <c r="U93" s="329"/>
      <c r="V93" s="328"/>
      <c r="W93" s="330"/>
      <c r="X93" s="329"/>
      <c r="Y93" s="329"/>
      <c r="Z93" s="329"/>
      <c r="AA93" s="329"/>
      <c r="AB93" s="329"/>
      <c r="AC93" s="328"/>
      <c r="AD93" s="330"/>
      <c r="AE93" s="329"/>
      <c r="AF93" s="329"/>
      <c r="AG93" s="329"/>
      <c r="AH93" s="329"/>
      <c r="AI93" s="329"/>
      <c r="AJ93" s="328"/>
      <c r="AK93" s="330"/>
      <c r="AL93" s="329"/>
      <c r="AM93" s="329"/>
      <c r="AN93" s="329"/>
      <c r="AO93" s="329"/>
      <c r="AP93" s="329"/>
      <c r="AQ93" s="328"/>
      <c r="AR93" s="330"/>
      <c r="AS93" s="329"/>
      <c r="AT93" s="328"/>
      <c r="AU93" s="1152">
        <f t="shared" si="7"/>
        <v>0</v>
      </c>
      <c r="AV93" s="1153"/>
      <c r="AW93" s="1137">
        <f t="shared" si="8"/>
        <v>0</v>
      </c>
      <c r="AX93" s="1138"/>
      <c r="AY93" s="1131"/>
      <c r="AZ93" s="1132"/>
      <c r="BA93" s="1132"/>
      <c r="BB93" s="1132"/>
      <c r="BC93" s="1132"/>
      <c r="BD93" s="1133"/>
    </row>
    <row r="94" spans="2:56" ht="39.950000000000003" customHeight="1" x14ac:dyDescent="0.15">
      <c r="B94" s="331">
        <f t="shared" si="9"/>
        <v>82</v>
      </c>
      <c r="C94" s="1124"/>
      <c r="D94" s="1125"/>
      <c r="E94" s="1126"/>
      <c r="F94" s="1127"/>
      <c r="G94" s="1128"/>
      <c r="H94" s="1129"/>
      <c r="I94" s="1129"/>
      <c r="J94" s="1129"/>
      <c r="K94" s="1130"/>
      <c r="L94" s="1134"/>
      <c r="M94" s="1135"/>
      <c r="N94" s="1135"/>
      <c r="O94" s="1136"/>
      <c r="P94" s="330"/>
      <c r="Q94" s="329"/>
      <c r="R94" s="329"/>
      <c r="S94" s="329"/>
      <c r="T94" s="329"/>
      <c r="U94" s="329"/>
      <c r="V94" s="328"/>
      <c r="W94" s="330"/>
      <c r="X94" s="329"/>
      <c r="Y94" s="329"/>
      <c r="Z94" s="329"/>
      <c r="AA94" s="329"/>
      <c r="AB94" s="329"/>
      <c r="AC94" s="328"/>
      <c r="AD94" s="330"/>
      <c r="AE94" s="329"/>
      <c r="AF94" s="329"/>
      <c r="AG94" s="329"/>
      <c r="AH94" s="329"/>
      <c r="AI94" s="329"/>
      <c r="AJ94" s="328"/>
      <c r="AK94" s="330"/>
      <c r="AL94" s="329"/>
      <c r="AM94" s="329"/>
      <c r="AN94" s="329"/>
      <c r="AO94" s="329"/>
      <c r="AP94" s="329"/>
      <c r="AQ94" s="328"/>
      <c r="AR94" s="330"/>
      <c r="AS94" s="329"/>
      <c r="AT94" s="328"/>
      <c r="AU94" s="1152">
        <f t="shared" si="7"/>
        <v>0</v>
      </c>
      <c r="AV94" s="1153"/>
      <c r="AW94" s="1137">
        <f t="shared" si="8"/>
        <v>0</v>
      </c>
      <c r="AX94" s="1138"/>
      <c r="AY94" s="1131"/>
      <c r="AZ94" s="1132"/>
      <c r="BA94" s="1132"/>
      <c r="BB94" s="1132"/>
      <c r="BC94" s="1132"/>
      <c r="BD94" s="1133"/>
    </row>
    <row r="95" spans="2:56" ht="39.950000000000003" customHeight="1" x14ac:dyDescent="0.15">
      <c r="B95" s="331">
        <f t="shared" si="9"/>
        <v>83</v>
      </c>
      <c r="C95" s="1124"/>
      <c r="D95" s="1125"/>
      <c r="E95" s="1126"/>
      <c r="F95" s="1127"/>
      <c r="G95" s="1128"/>
      <c r="H95" s="1129"/>
      <c r="I95" s="1129"/>
      <c r="J95" s="1129"/>
      <c r="K95" s="1130"/>
      <c r="L95" s="1134"/>
      <c r="M95" s="1135"/>
      <c r="N95" s="1135"/>
      <c r="O95" s="1136"/>
      <c r="P95" s="330"/>
      <c r="Q95" s="329"/>
      <c r="R95" s="329"/>
      <c r="S95" s="329"/>
      <c r="T95" s="329"/>
      <c r="U95" s="329"/>
      <c r="V95" s="328"/>
      <c r="W95" s="330"/>
      <c r="X95" s="329"/>
      <c r="Y95" s="329"/>
      <c r="Z95" s="329"/>
      <c r="AA95" s="329"/>
      <c r="AB95" s="329"/>
      <c r="AC95" s="328"/>
      <c r="AD95" s="330"/>
      <c r="AE95" s="329"/>
      <c r="AF95" s="329"/>
      <c r="AG95" s="329"/>
      <c r="AH95" s="329"/>
      <c r="AI95" s="329"/>
      <c r="AJ95" s="328"/>
      <c r="AK95" s="330"/>
      <c r="AL95" s="329"/>
      <c r="AM95" s="329"/>
      <c r="AN95" s="329"/>
      <c r="AO95" s="329"/>
      <c r="AP95" s="329"/>
      <c r="AQ95" s="328"/>
      <c r="AR95" s="330"/>
      <c r="AS95" s="329"/>
      <c r="AT95" s="328"/>
      <c r="AU95" s="1152">
        <f t="shared" si="7"/>
        <v>0</v>
      </c>
      <c r="AV95" s="1153"/>
      <c r="AW95" s="1137">
        <f t="shared" si="8"/>
        <v>0</v>
      </c>
      <c r="AX95" s="1138"/>
      <c r="AY95" s="1131"/>
      <c r="AZ95" s="1132"/>
      <c r="BA95" s="1132"/>
      <c r="BB95" s="1132"/>
      <c r="BC95" s="1132"/>
      <c r="BD95" s="1133"/>
    </row>
    <row r="96" spans="2:56" ht="39.950000000000003" customHeight="1" x14ac:dyDescent="0.15">
      <c r="B96" s="331">
        <f t="shared" si="9"/>
        <v>84</v>
      </c>
      <c r="C96" s="1124"/>
      <c r="D96" s="1125"/>
      <c r="E96" s="1126"/>
      <c r="F96" s="1127"/>
      <c r="G96" s="1128"/>
      <c r="H96" s="1129"/>
      <c r="I96" s="1129"/>
      <c r="J96" s="1129"/>
      <c r="K96" s="1130"/>
      <c r="L96" s="1134"/>
      <c r="M96" s="1135"/>
      <c r="N96" s="1135"/>
      <c r="O96" s="1136"/>
      <c r="P96" s="374"/>
      <c r="Q96" s="373"/>
      <c r="R96" s="373"/>
      <c r="S96" s="373"/>
      <c r="T96" s="373"/>
      <c r="U96" s="373"/>
      <c r="V96" s="372"/>
      <c r="W96" s="374"/>
      <c r="X96" s="373"/>
      <c r="Y96" s="373"/>
      <c r="Z96" s="373"/>
      <c r="AA96" s="373"/>
      <c r="AB96" s="373"/>
      <c r="AC96" s="372"/>
      <c r="AD96" s="374"/>
      <c r="AE96" s="373"/>
      <c r="AF96" s="373"/>
      <c r="AG96" s="373"/>
      <c r="AH96" s="373"/>
      <c r="AI96" s="373"/>
      <c r="AJ96" s="372"/>
      <c r="AK96" s="374"/>
      <c r="AL96" s="373"/>
      <c r="AM96" s="373"/>
      <c r="AN96" s="373"/>
      <c r="AO96" s="373"/>
      <c r="AP96" s="373"/>
      <c r="AQ96" s="372"/>
      <c r="AR96" s="374"/>
      <c r="AS96" s="373"/>
      <c r="AT96" s="372"/>
      <c r="AU96" s="1152">
        <f t="shared" si="7"/>
        <v>0</v>
      </c>
      <c r="AV96" s="1153"/>
      <c r="AW96" s="1137">
        <f t="shared" si="8"/>
        <v>0</v>
      </c>
      <c r="AX96" s="1138"/>
      <c r="AY96" s="1131"/>
      <c r="AZ96" s="1132"/>
      <c r="BA96" s="1132"/>
      <c r="BB96" s="1132"/>
      <c r="BC96" s="1132"/>
      <c r="BD96" s="1133"/>
    </row>
    <row r="97" spans="2:56" ht="39.950000000000003" customHeight="1" x14ac:dyDescent="0.15">
      <c r="B97" s="331">
        <f t="shared" si="9"/>
        <v>85</v>
      </c>
      <c r="C97" s="1124"/>
      <c r="D97" s="1125"/>
      <c r="E97" s="1126"/>
      <c r="F97" s="1127"/>
      <c r="G97" s="1128"/>
      <c r="H97" s="1129"/>
      <c r="I97" s="1129"/>
      <c r="J97" s="1129"/>
      <c r="K97" s="1130"/>
      <c r="L97" s="1134"/>
      <c r="M97" s="1135"/>
      <c r="N97" s="1135"/>
      <c r="O97" s="1136"/>
      <c r="P97" s="330"/>
      <c r="Q97" s="329"/>
      <c r="R97" s="329"/>
      <c r="S97" s="329"/>
      <c r="T97" s="329"/>
      <c r="U97" s="329"/>
      <c r="V97" s="328"/>
      <c r="W97" s="330"/>
      <c r="X97" s="329"/>
      <c r="Y97" s="329"/>
      <c r="Z97" s="329"/>
      <c r="AA97" s="329"/>
      <c r="AB97" s="329"/>
      <c r="AC97" s="328"/>
      <c r="AD97" s="330"/>
      <c r="AE97" s="329"/>
      <c r="AF97" s="329"/>
      <c r="AG97" s="329"/>
      <c r="AH97" s="329"/>
      <c r="AI97" s="329"/>
      <c r="AJ97" s="328"/>
      <c r="AK97" s="330"/>
      <c r="AL97" s="329"/>
      <c r="AM97" s="329"/>
      <c r="AN97" s="329"/>
      <c r="AO97" s="329"/>
      <c r="AP97" s="329"/>
      <c r="AQ97" s="328"/>
      <c r="AR97" s="330"/>
      <c r="AS97" s="329"/>
      <c r="AT97" s="328"/>
      <c r="AU97" s="1152">
        <f t="shared" si="7"/>
        <v>0</v>
      </c>
      <c r="AV97" s="1153"/>
      <c r="AW97" s="1137">
        <f t="shared" si="8"/>
        <v>0</v>
      </c>
      <c r="AX97" s="1138"/>
      <c r="AY97" s="1131"/>
      <c r="AZ97" s="1132"/>
      <c r="BA97" s="1132"/>
      <c r="BB97" s="1132"/>
      <c r="BC97" s="1132"/>
      <c r="BD97" s="1133"/>
    </row>
    <row r="98" spans="2:56" ht="39.950000000000003" customHeight="1" x14ac:dyDescent="0.15">
      <c r="B98" s="331">
        <f t="shared" si="9"/>
        <v>86</v>
      </c>
      <c r="C98" s="1124"/>
      <c r="D98" s="1125"/>
      <c r="E98" s="1126"/>
      <c r="F98" s="1127"/>
      <c r="G98" s="1128"/>
      <c r="H98" s="1129"/>
      <c r="I98" s="1129"/>
      <c r="J98" s="1129"/>
      <c r="K98" s="1130"/>
      <c r="L98" s="1134"/>
      <c r="M98" s="1135"/>
      <c r="N98" s="1135"/>
      <c r="O98" s="1136"/>
      <c r="P98" s="330"/>
      <c r="Q98" s="329"/>
      <c r="R98" s="329"/>
      <c r="S98" s="329"/>
      <c r="T98" s="329"/>
      <c r="U98" s="329"/>
      <c r="V98" s="328"/>
      <c r="W98" s="330"/>
      <c r="X98" s="329"/>
      <c r="Y98" s="329"/>
      <c r="Z98" s="329"/>
      <c r="AA98" s="329"/>
      <c r="AB98" s="329"/>
      <c r="AC98" s="328"/>
      <c r="AD98" s="330"/>
      <c r="AE98" s="329"/>
      <c r="AF98" s="329"/>
      <c r="AG98" s="329"/>
      <c r="AH98" s="329"/>
      <c r="AI98" s="329"/>
      <c r="AJ98" s="328"/>
      <c r="AK98" s="330"/>
      <c r="AL98" s="329"/>
      <c r="AM98" s="329"/>
      <c r="AN98" s="329"/>
      <c r="AO98" s="329"/>
      <c r="AP98" s="329"/>
      <c r="AQ98" s="328"/>
      <c r="AR98" s="330"/>
      <c r="AS98" s="329"/>
      <c r="AT98" s="328"/>
      <c r="AU98" s="1152">
        <f t="shared" si="7"/>
        <v>0</v>
      </c>
      <c r="AV98" s="1153"/>
      <c r="AW98" s="1137">
        <f t="shared" si="8"/>
        <v>0</v>
      </c>
      <c r="AX98" s="1138"/>
      <c r="AY98" s="1131"/>
      <c r="AZ98" s="1132"/>
      <c r="BA98" s="1132"/>
      <c r="BB98" s="1132"/>
      <c r="BC98" s="1132"/>
      <c r="BD98" s="1133"/>
    </row>
    <row r="99" spans="2:56" ht="39.950000000000003" customHeight="1" x14ac:dyDescent="0.15">
      <c r="B99" s="331">
        <f t="shared" si="9"/>
        <v>87</v>
      </c>
      <c r="C99" s="1124"/>
      <c r="D99" s="1125"/>
      <c r="E99" s="1126"/>
      <c r="F99" s="1127"/>
      <c r="G99" s="1128"/>
      <c r="H99" s="1129"/>
      <c r="I99" s="1129"/>
      <c r="J99" s="1129"/>
      <c r="K99" s="1130"/>
      <c r="L99" s="1134"/>
      <c r="M99" s="1135"/>
      <c r="N99" s="1135"/>
      <c r="O99" s="1136"/>
      <c r="P99" s="330"/>
      <c r="Q99" s="329"/>
      <c r="R99" s="329"/>
      <c r="S99" s="329"/>
      <c r="T99" s="329"/>
      <c r="U99" s="329"/>
      <c r="V99" s="328"/>
      <c r="W99" s="330"/>
      <c r="X99" s="329"/>
      <c r="Y99" s="329"/>
      <c r="Z99" s="329"/>
      <c r="AA99" s="329"/>
      <c r="AB99" s="329"/>
      <c r="AC99" s="328"/>
      <c r="AD99" s="330"/>
      <c r="AE99" s="329"/>
      <c r="AF99" s="329"/>
      <c r="AG99" s="329"/>
      <c r="AH99" s="329"/>
      <c r="AI99" s="329"/>
      <c r="AJ99" s="328"/>
      <c r="AK99" s="330"/>
      <c r="AL99" s="329"/>
      <c r="AM99" s="329"/>
      <c r="AN99" s="329"/>
      <c r="AO99" s="329"/>
      <c r="AP99" s="329"/>
      <c r="AQ99" s="328"/>
      <c r="AR99" s="330"/>
      <c r="AS99" s="329"/>
      <c r="AT99" s="328"/>
      <c r="AU99" s="1152">
        <f t="shared" si="7"/>
        <v>0</v>
      </c>
      <c r="AV99" s="1153"/>
      <c r="AW99" s="1137">
        <f t="shared" si="8"/>
        <v>0</v>
      </c>
      <c r="AX99" s="1138"/>
      <c r="AY99" s="1131"/>
      <c r="AZ99" s="1132"/>
      <c r="BA99" s="1132"/>
      <c r="BB99" s="1132"/>
      <c r="BC99" s="1132"/>
      <c r="BD99" s="1133"/>
    </row>
    <row r="100" spans="2:56" ht="39.950000000000003" customHeight="1" x14ac:dyDescent="0.15">
      <c r="B100" s="331">
        <f t="shared" si="9"/>
        <v>88</v>
      </c>
      <c r="C100" s="1124"/>
      <c r="D100" s="1125"/>
      <c r="E100" s="1126"/>
      <c r="F100" s="1127"/>
      <c r="G100" s="1128"/>
      <c r="H100" s="1129"/>
      <c r="I100" s="1129"/>
      <c r="J100" s="1129"/>
      <c r="K100" s="1130"/>
      <c r="L100" s="1134"/>
      <c r="M100" s="1135"/>
      <c r="N100" s="1135"/>
      <c r="O100" s="1136"/>
      <c r="P100" s="330"/>
      <c r="Q100" s="329"/>
      <c r="R100" s="329"/>
      <c r="S100" s="329"/>
      <c r="T100" s="329"/>
      <c r="U100" s="329"/>
      <c r="V100" s="328"/>
      <c r="W100" s="330"/>
      <c r="X100" s="329"/>
      <c r="Y100" s="329"/>
      <c r="Z100" s="329"/>
      <c r="AA100" s="329"/>
      <c r="AB100" s="329"/>
      <c r="AC100" s="328"/>
      <c r="AD100" s="330"/>
      <c r="AE100" s="329"/>
      <c r="AF100" s="329"/>
      <c r="AG100" s="329"/>
      <c r="AH100" s="329"/>
      <c r="AI100" s="329"/>
      <c r="AJ100" s="328"/>
      <c r="AK100" s="330"/>
      <c r="AL100" s="329"/>
      <c r="AM100" s="329"/>
      <c r="AN100" s="329"/>
      <c r="AO100" s="329"/>
      <c r="AP100" s="329"/>
      <c r="AQ100" s="328"/>
      <c r="AR100" s="330"/>
      <c r="AS100" s="329"/>
      <c r="AT100" s="328"/>
      <c r="AU100" s="1152">
        <f t="shared" si="7"/>
        <v>0</v>
      </c>
      <c r="AV100" s="1153"/>
      <c r="AW100" s="1137">
        <f t="shared" si="8"/>
        <v>0</v>
      </c>
      <c r="AX100" s="1138"/>
      <c r="AY100" s="1131"/>
      <c r="AZ100" s="1132"/>
      <c r="BA100" s="1132"/>
      <c r="BB100" s="1132"/>
      <c r="BC100" s="1132"/>
      <c r="BD100" s="1133"/>
    </row>
    <row r="101" spans="2:56" ht="39.950000000000003" customHeight="1" x14ac:dyDescent="0.15">
      <c r="B101" s="331">
        <f t="shared" si="9"/>
        <v>89</v>
      </c>
      <c r="C101" s="1124"/>
      <c r="D101" s="1125"/>
      <c r="E101" s="1126"/>
      <c r="F101" s="1127"/>
      <c r="G101" s="1128"/>
      <c r="H101" s="1129"/>
      <c r="I101" s="1129"/>
      <c r="J101" s="1129"/>
      <c r="K101" s="1130"/>
      <c r="L101" s="1134"/>
      <c r="M101" s="1135"/>
      <c r="N101" s="1135"/>
      <c r="O101" s="1136"/>
      <c r="P101" s="330"/>
      <c r="Q101" s="329"/>
      <c r="R101" s="329"/>
      <c r="S101" s="329"/>
      <c r="T101" s="329"/>
      <c r="U101" s="329"/>
      <c r="V101" s="328"/>
      <c r="W101" s="330"/>
      <c r="X101" s="329"/>
      <c r="Y101" s="329"/>
      <c r="Z101" s="329"/>
      <c r="AA101" s="329"/>
      <c r="AB101" s="329"/>
      <c r="AC101" s="328"/>
      <c r="AD101" s="330"/>
      <c r="AE101" s="329"/>
      <c r="AF101" s="329"/>
      <c r="AG101" s="329"/>
      <c r="AH101" s="329"/>
      <c r="AI101" s="329"/>
      <c r="AJ101" s="328"/>
      <c r="AK101" s="330"/>
      <c r="AL101" s="329"/>
      <c r="AM101" s="329"/>
      <c r="AN101" s="329"/>
      <c r="AO101" s="329"/>
      <c r="AP101" s="329"/>
      <c r="AQ101" s="328"/>
      <c r="AR101" s="330"/>
      <c r="AS101" s="329"/>
      <c r="AT101" s="328"/>
      <c r="AU101" s="1152">
        <f t="shared" si="7"/>
        <v>0</v>
      </c>
      <c r="AV101" s="1153"/>
      <c r="AW101" s="1137">
        <f t="shared" si="8"/>
        <v>0</v>
      </c>
      <c r="AX101" s="1138"/>
      <c r="AY101" s="1131"/>
      <c r="AZ101" s="1132"/>
      <c r="BA101" s="1132"/>
      <c r="BB101" s="1132"/>
      <c r="BC101" s="1132"/>
      <c r="BD101" s="1133"/>
    </row>
    <row r="102" spans="2:56" ht="39.950000000000003" customHeight="1" x14ac:dyDescent="0.15">
      <c r="B102" s="331">
        <f t="shared" si="9"/>
        <v>90</v>
      </c>
      <c r="C102" s="1124"/>
      <c r="D102" s="1125"/>
      <c r="E102" s="1126"/>
      <c r="F102" s="1127"/>
      <c r="G102" s="1128"/>
      <c r="H102" s="1129"/>
      <c r="I102" s="1129"/>
      <c r="J102" s="1129"/>
      <c r="K102" s="1130"/>
      <c r="L102" s="1134"/>
      <c r="M102" s="1135"/>
      <c r="N102" s="1135"/>
      <c r="O102" s="1136"/>
      <c r="P102" s="330"/>
      <c r="Q102" s="329"/>
      <c r="R102" s="329"/>
      <c r="S102" s="329"/>
      <c r="T102" s="329"/>
      <c r="U102" s="329"/>
      <c r="V102" s="328"/>
      <c r="W102" s="330"/>
      <c r="X102" s="329"/>
      <c r="Y102" s="329"/>
      <c r="Z102" s="329"/>
      <c r="AA102" s="329"/>
      <c r="AB102" s="329"/>
      <c r="AC102" s="328"/>
      <c r="AD102" s="330"/>
      <c r="AE102" s="329"/>
      <c r="AF102" s="329"/>
      <c r="AG102" s="329"/>
      <c r="AH102" s="329"/>
      <c r="AI102" s="329"/>
      <c r="AJ102" s="328"/>
      <c r="AK102" s="330"/>
      <c r="AL102" s="329"/>
      <c r="AM102" s="329"/>
      <c r="AN102" s="329"/>
      <c r="AO102" s="329"/>
      <c r="AP102" s="329"/>
      <c r="AQ102" s="328"/>
      <c r="AR102" s="330"/>
      <c r="AS102" s="329"/>
      <c r="AT102" s="328"/>
      <c r="AU102" s="1152">
        <f t="shared" si="7"/>
        <v>0</v>
      </c>
      <c r="AV102" s="1153"/>
      <c r="AW102" s="1137">
        <f t="shared" si="8"/>
        <v>0</v>
      </c>
      <c r="AX102" s="1138"/>
      <c r="AY102" s="1131"/>
      <c r="AZ102" s="1132"/>
      <c r="BA102" s="1132"/>
      <c r="BB102" s="1132"/>
      <c r="BC102" s="1132"/>
      <c r="BD102" s="1133"/>
    </row>
    <row r="103" spans="2:56" ht="39.950000000000003" customHeight="1" x14ac:dyDescent="0.15">
      <c r="B103" s="331">
        <f t="shared" si="9"/>
        <v>91</v>
      </c>
      <c r="C103" s="1124"/>
      <c r="D103" s="1125"/>
      <c r="E103" s="1126"/>
      <c r="F103" s="1127"/>
      <c r="G103" s="1128"/>
      <c r="H103" s="1129"/>
      <c r="I103" s="1129"/>
      <c r="J103" s="1129"/>
      <c r="K103" s="1130"/>
      <c r="L103" s="1134"/>
      <c r="M103" s="1135"/>
      <c r="N103" s="1135"/>
      <c r="O103" s="1136"/>
      <c r="P103" s="330"/>
      <c r="Q103" s="329"/>
      <c r="R103" s="329"/>
      <c r="S103" s="329"/>
      <c r="T103" s="329"/>
      <c r="U103" s="329"/>
      <c r="V103" s="328"/>
      <c r="W103" s="330"/>
      <c r="X103" s="329"/>
      <c r="Y103" s="329"/>
      <c r="Z103" s="329"/>
      <c r="AA103" s="329"/>
      <c r="AB103" s="329"/>
      <c r="AC103" s="328"/>
      <c r="AD103" s="330"/>
      <c r="AE103" s="329"/>
      <c r="AF103" s="329"/>
      <c r="AG103" s="329"/>
      <c r="AH103" s="329"/>
      <c r="AI103" s="329"/>
      <c r="AJ103" s="328"/>
      <c r="AK103" s="330"/>
      <c r="AL103" s="329"/>
      <c r="AM103" s="329"/>
      <c r="AN103" s="329"/>
      <c r="AO103" s="329"/>
      <c r="AP103" s="329"/>
      <c r="AQ103" s="328"/>
      <c r="AR103" s="330"/>
      <c r="AS103" s="329"/>
      <c r="AT103" s="328"/>
      <c r="AU103" s="1152">
        <f t="shared" si="7"/>
        <v>0</v>
      </c>
      <c r="AV103" s="1153"/>
      <c r="AW103" s="1137">
        <f t="shared" si="8"/>
        <v>0</v>
      </c>
      <c r="AX103" s="1138"/>
      <c r="AY103" s="1131"/>
      <c r="AZ103" s="1132"/>
      <c r="BA103" s="1132"/>
      <c r="BB103" s="1132"/>
      <c r="BC103" s="1132"/>
      <c r="BD103" s="1133"/>
    </row>
    <row r="104" spans="2:56" ht="39.950000000000003" customHeight="1" x14ac:dyDescent="0.15">
      <c r="B104" s="331">
        <f t="shared" si="9"/>
        <v>92</v>
      </c>
      <c r="C104" s="1124"/>
      <c r="D104" s="1125"/>
      <c r="E104" s="1126"/>
      <c r="F104" s="1127"/>
      <c r="G104" s="1128"/>
      <c r="H104" s="1129"/>
      <c r="I104" s="1129"/>
      <c r="J104" s="1129"/>
      <c r="K104" s="1130"/>
      <c r="L104" s="1134"/>
      <c r="M104" s="1135"/>
      <c r="N104" s="1135"/>
      <c r="O104" s="1136"/>
      <c r="P104" s="330"/>
      <c r="Q104" s="329"/>
      <c r="R104" s="329"/>
      <c r="S104" s="329"/>
      <c r="T104" s="329"/>
      <c r="U104" s="329"/>
      <c r="V104" s="328"/>
      <c r="W104" s="330"/>
      <c r="X104" s="329"/>
      <c r="Y104" s="329"/>
      <c r="Z104" s="329"/>
      <c r="AA104" s="329"/>
      <c r="AB104" s="329"/>
      <c r="AC104" s="328"/>
      <c r="AD104" s="330"/>
      <c r="AE104" s="329"/>
      <c r="AF104" s="329"/>
      <c r="AG104" s="329"/>
      <c r="AH104" s="329"/>
      <c r="AI104" s="329"/>
      <c r="AJ104" s="328"/>
      <c r="AK104" s="330"/>
      <c r="AL104" s="329"/>
      <c r="AM104" s="329"/>
      <c r="AN104" s="329"/>
      <c r="AO104" s="329"/>
      <c r="AP104" s="329"/>
      <c r="AQ104" s="328"/>
      <c r="AR104" s="330"/>
      <c r="AS104" s="329"/>
      <c r="AT104" s="328"/>
      <c r="AU104" s="1152">
        <f t="shared" si="7"/>
        <v>0</v>
      </c>
      <c r="AV104" s="1153"/>
      <c r="AW104" s="1137">
        <f t="shared" si="8"/>
        <v>0</v>
      </c>
      <c r="AX104" s="1138"/>
      <c r="AY104" s="1131"/>
      <c r="AZ104" s="1132"/>
      <c r="BA104" s="1132"/>
      <c r="BB104" s="1132"/>
      <c r="BC104" s="1132"/>
      <c r="BD104" s="1133"/>
    </row>
    <row r="105" spans="2:56" ht="39.950000000000003" customHeight="1" x14ac:dyDescent="0.15">
      <c r="B105" s="331">
        <f t="shared" si="9"/>
        <v>93</v>
      </c>
      <c r="C105" s="1124"/>
      <c r="D105" s="1125"/>
      <c r="E105" s="1126"/>
      <c r="F105" s="1127"/>
      <c r="G105" s="1128"/>
      <c r="H105" s="1129"/>
      <c r="I105" s="1129"/>
      <c r="J105" s="1129"/>
      <c r="K105" s="1130"/>
      <c r="L105" s="1134"/>
      <c r="M105" s="1135"/>
      <c r="N105" s="1135"/>
      <c r="O105" s="1136"/>
      <c r="P105" s="330"/>
      <c r="Q105" s="329"/>
      <c r="R105" s="329"/>
      <c r="S105" s="329"/>
      <c r="T105" s="329"/>
      <c r="U105" s="329"/>
      <c r="V105" s="328"/>
      <c r="W105" s="330"/>
      <c r="X105" s="329"/>
      <c r="Y105" s="329"/>
      <c r="Z105" s="329"/>
      <c r="AA105" s="329"/>
      <c r="AB105" s="329"/>
      <c r="AC105" s="328"/>
      <c r="AD105" s="330"/>
      <c r="AE105" s="329"/>
      <c r="AF105" s="329"/>
      <c r="AG105" s="329"/>
      <c r="AH105" s="329"/>
      <c r="AI105" s="329"/>
      <c r="AJ105" s="328"/>
      <c r="AK105" s="330"/>
      <c r="AL105" s="329"/>
      <c r="AM105" s="329"/>
      <c r="AN105" s="329"/>
      <c r="AO105" s="329"/>
      <c r="AP105" s="329"/>
      <c r="AQ105" s="328"/>
      <c r="AR105" s="330"/>
      <c r="AS105" s="329"/>
      <c r="AT105" s="328"/>
      <c r="AU105" s="1152">
        <f t="shared" si="7"/>
        <v>0</v>
      </c>
      <c r="AV105" s="1153"/>
      <c r="AW105" s="1137">
        <f t="shared" si="8"/>
        <v>0</v>
      </c>
      <c r="AX105" s="1138"/>
      <c r="AY105" s="1131"/>
      <c r="AZ105" s="1132"/>
      <c r="BA105" s="1132"/>
      <c r="BB105" s="1132"/>
      <c r="BC105" s="1132"/>
      <c r="BD105" s="1133"/>
    </row>
    <row r="106" spans="2:56" ht="39.950000000000003" customHeight="1" x14ac:dyDescent="0.15">
      <c r="B106" s="331">
        <f t="shared" si="9"/>
        <v>94</v>
      </c>
      <c r="C106" s="1124"/>
      <c r="D106" s="1125"/>
      <c r="E106" s="1126"/>
      <c r="F106" s="1127"/>
      <c r="G106" s="1128"/>
      <c r="H106" s="1129"/>
      <c r="I106" s="1129"/>
      <c r="J106" s="1129"/>
      <c r="K106" s="1130"/>
      <c r="L106" s="1134"/>
      <c r="M106" s="1135"/>
      <c r="N106" s="1135"/>
      <c r="O106" s="1136"/>
      <c r="P106" s="330"/>
      <c r="Q106" s="329"/>
      <c r="R106" s="329"/>
      <c r="S106" s="329"/>
      <c r="T106" s="329"/>
      <c r="U106" s="329"/>
      <c r="V106" s="328"/>
      <c r="W106" s="330"/>
      <c r="X106" s="329"/>
      <c r="Y106" s="329"/>
      <c r="Z106" s="329"/>
      <c r="AA106" s="329"/>
      <c r="AB106" s="329"/>
      <c r="AC106" s="328"/>
      <c r="AD106" s="330"/>
      <c r="AE106" s="329"/>
      <c r="AF106" s="329"/>
      <c r="AG106" s="329"/>
      <c r="AH106" s="329"/>
      <c r="AI106" s="329"/>
      <c r="AJ106" s="328"/>
      <c r="AK106" s="330"/>
      <c r="AL106" s="329"/>
      <c r="AM106" s="329"/>
      <c r="AN106" s="329"/>
      <c r="AO106" s="329"/>
      <c r="AP106" s="329"/>
      <c r="AQ106" s="328"/>
      <c r="AR106" s="330"/>
      <c r="AS106" s="329"/>
      <c r="AT106" s="328"/>
      <c r="AU106" s="1152">
        <f t="shared" si="7"/>
        <v>0</v>
      </c>
      <c r="AV106" s="1153"/>
      <c r="AW106" s="1137">
        <f t="shared" si="8"/>
        <v>0</v>
      </c>
      <c r="AX106" s="1138"/>
      <c r="AY106" s="1131"/>
      <c r="AZ106" s="1132"/>
      <c r="BA106" s="1132"/>
      <c r="BB106" s="1132"/>
      <c r="BC106" s="1132"/>
      <c r="BD106" s="1133"/>
    </row>
    <row r="107" spans="2:56" ht="39.950000000000003" customHeight="1" x14ac:dyDescent="0.15">
      <c r="B107" s="331">
        <f t="shared" si="9"/>
        <v>95</v>
      </c>
      <c r="C107" s="1124"/>
      <c r="D107" s="1125"/>
      <c r="E107" s="1126"/>
      <c r="F107" s="1127"/>
      <c r="G107" s="1128"/>
      <c r="H107" s="1129"/>
      <c r="I107" s="1129"/>
      <c r="J107" s="1129"/>
      <c r="K107" s="1130"/>
      <c r="L107" s="1134"/>
      <c r="M107" s="1135"/>
      <c r="N107" s="1135"/>
      <c r="O107" s="1136"/>
      <c r="P107" s="330"/>
      <c r="Q107" s="329"/>
      <c r="R107" s="329"/>
      <c r="S107" s="329"/>
      <c r="T107" s="329"/>
      <c r="U107" s="329"/>
      <c r="V107" s="328"/>
      <c r="W107" s="330"/>
      <c r="X107" s="329"/>
      <c r="Y107" s="329"/>
      <c r="Z107" s="329"/>
      <c r="AA107" s="329"/>
      <c r="AB107" s="329"/>
      <c r="AC107" s="328"/>
      <c r="AD107" s="330"/>
      <c r="AE107" s="329"/>
      <c r="AF107" s="329"/>
      <c r="AG107" s="329"/>
      <c r="AH107" s="329"/>
      <c r="AI107" s="329"/>
      <c r="AJ107" s="328"/>
      <c r="AK107" s="330"/>
      <c r="AL107" s="329"/>
      <c r="AM107" s="329"/>
      <c r="AN107" s="329"/>
      <c r="AO107" s="329"/>
      <c r="AP107" s="329"/>
      <c r="AQ107" s="328"/>
      <c r="AR107" s="330"/>
      <c r="AS107" s="329"/>
      <c r="AT107" s="328"/>
      <c r="AU107" s="1152">
        <f t="shared" si="7"/>
        <v>0</v>
      </c>
      <c r="AV107" s="1153"/>
      <c r="AW107" s="1137">
        <f t="shared" si="8"/>
        <v>0</v>
      </c>
      <c r="AX107" s="1138"/>
      <c r="AY107" s="1131"/>
      <c r="AZ107" s="1132"/>
      <c r="BA107" s="1132"/>
      <c r="BB107" s="1132"/>
      <c r="BC107" s="1132"/>
      <c r="BD107" s="1133"/>
    </row>
    <row r="108" spans="2:56" ht="39.950000000000003" customHeight="1" x14ac:dyDescent="0.15">
      <c r="B108" s="331">
        <f t="shared" si="9"/>
        <v>96</v>
      </c>
      <c r="C108" s="1124"/>
      <c r="D108" s="1125"/>
      <c r="E108" s="1126"/>
      <c r="F108" s="1127"/>
      <c r="G108" s="1128"/>
      <c r="H108" s="1129"/>
      <c r="I108" s="1129"/>
      <c r="J108" s="1129"/>
      <c r="K108" s="1130"/>
      <c r="L108" s="1134"/>
      <c r="M108" s="1135"/>
      <c r="N108" s="1135"/>
      <c r="O108" s="1136"/>
      <c r="P108" s="330"/>
      <c r="Q108" s="329"/>
      <c r="R108" s="329"/>
      <c r="S108" s="329"/>
      <c r="T108" s="329"/>
      <c r="U108" s="329"/>
      <c r="V108" s="328"/>
      <c r="W108" s="330"/>
      <c r="X108" s="329"/>
      <c r="Y108" s="329"/>
      <c r="Z108" s="329"/>
      <c r="AA108" s="329"/>
      <c r="AB108" s="329"/>
      <c r="AC108" s="328"/>
      <c r="AD108" s="330"/>
      <c r="AE108" s="329"/>
      <c r="AF108" s="329"/>
      <c r="AG108" s="329"/>
      <c r="AH108" s="329"/>
      <c r="AI108" s="329"/>
      <c r="AJ108" s="328"/>
      <c r="AK108" s="330"/>
      <c r="AL108" s="329"/>
      <c r="AM108" s="329"/>
      <c r="AN108" s="329"/>
      <c r="AO108" s="329"/>
      <c r="AP108" s="329"/>
      <c r="AQ108" s="328"/>
      <c r="AR108" s="330"/>
      <c r="AS108" s="329"/>
      <c r="AT108" s="328"/>
      <c r="AU108" s="1152">
        <f t="shared" si="7"/>
        <v>0</v>
      </c>
      <c r="AV108" s="1153"/>
      <c r="AW108" s="1137">
        <f t="shared" si="8"/>
        <v>0</v>
      </c>
      <c r="AX108" s="1138"/>
      <c r="AY108" s="1131"/>
      <c r="AZ108" s="1132"/>
      <c r="BA108" s="1132"/>
      <c r="BB108" s="1132"/>
      <c r="BC108" s="1132"/>
      <c r="BD108" s="1133"/>
    </row>
    <row r="109" spans="2:56" ht="39.950000000000003" customHeight="1" x14ac:dyDescent="0.15">
      <c r="B109" s="331">
        <f t="shared" si="9"/>
        <v>97</v>
      </c>
      <c r="C109" s="1124"/>
      <c r="D109" s="1125"/>
      <c r="E109" s="1126"/>
      <c r="F109" s="1127"/>
      <c r="G109" s="1128"/>
      <c r="H109" s="1129"/>
      <c r="I109" s="1129"/>
      <c r="J109" s="1129"/>
      <c r="K109" s="1130"/>
      <c r="L109" s="1134"/>
      <c r="M109" s="1135"/>
      <c r="N109" s="1135"/>
      <c r="O109" s="1136"/>
      <c r="P109" s="330"/>
      <c r="Q109" s="329"/>
      <c r="R109" s="329"/>
      <c r="S109" s="329"/>
      <c r="T109" s="329"/>
      <c r="U109" s="329"/>
      <c r="V109" s="328"/>
      <c r="W109" s="330"/>
      <c r="X109" s="329"/>
      <c r="Y109" s="329"/>
      <c r="Z109" s="329"/>
      <c r="AA109" s="329"/>
      <c r="AB109" s="329"/>
      <c r="AC109" s="328"/>
      <c r="AD109" s="330"/>
      <c r="AE109" s="329"/>
      <c r="AF109" s="329"/>
      <c r="AG109" s="329"/>
      <c r="AH109" s="329"/>
      <c r="AI109" s="329"/>
      <c r="AJ109" s="328"/>
      <c r="AK109" s="330"/>
      <c r="AL109" s="329"/>
      <c r="AM109" s="329"/>
      <c r="AN109" s="329"/>
      <c r="AO109" s="329"/>
      <c r="AP109" s="329"/>
      <c r="AQ109" s="328"/>
      <c r="AR109" s="330"/>
      <c r="AS109" s="329"/>
      <c r="AT109" s="328"/>
      <c r="AU109" s="1152">
        <f t="shared" ref="AU109:AU112" si="10">IF($AZ$3="４週",SUM(P109:AQ109),IF($AZ$3="暦月",SUM(P109:AT109),""))</f>
        <v>0</v>
      </c>
      <c r="AV109" s="1153"/>
      <c r="AW109" s="1137">
        <f t="shared" si="8"/>
        <v>0</v>
      </c>
      <c r="AX109" s="1138"/>
      <c r="AY109" s="1131"/>
      <c r="AZ109" s="1132"/>
      <c r="BA109" s="1132"/>
      <c r="BB109" s="1132"/>
      <c r="BC109" s="1132"/>
      <c r="BD109" s="1133"/>
    </row>
    <row r="110" spans="2:56" ht="39.950000000000003" customHeight="1" x14ac:dyDescent="0.15">
      <c r="B110" s="331">
        <f t="shared" si="9"/>
        <v>98</v>
      </c>
      <c r="C110" s="1124"/>
      <c r="D110" s="1125"/>
      <c r="E110" s="1126"/>
      <c r="F110" s="1127"/>
      <c r="G110" s="1128"/>
      <c r="H110" s="1129"/>
      <c r="I110" s="1129"/>
      <c r="J110" s="1129"/>
      <c r="K110" s="1130"/>
      <c r="L110" s="1134"/>
      <c r="M110" s="1135"/>
      <c r="N110" s="1135"/>
      <c r="O110" s="1136"/>
      <c r="P110" s="330"/>
      <c r="Q110" s="329"/>
      <c r="R110" s="329"/>
      <c r="S110" s="329"/>
      <c r="T110" s="329"/>
      <c r="U110" s="329"/>
      <c r="V110" s="328"/>
      <c r="W110" s="330"/>
      <c r="X110" s="329"/>
      <c r="Y110" s="329"/>
      <c r="Z110" s="329"/>
      <c r="AA110" s="329"/>
      <c r="AB110" s="329"/>
      <c r="AC110" s="328"/>
      <c r="AD110" s="330"/>
      <c r="AE110" s="329"/>
      <c r="AF110" s="329"/>
      <c r="AG110" s="329"/>
      <c r="AH110" s="329"/>
      <c r="AI110" s="329"/>
      <c r="AJ110" s="328"/>
      <c r="AK110" s="330"/>
      <c r="AL110" s="329"/>
      <c r="AM110" s="329"/>
      <c r="AN110" s="329"/>
      <c r="AO110" s="329"/>
      <c r="AP110" s="329"/>
      <c r="AQ110" s="328"/>
      <c r="AR110" s="330"/>
      <c r="AS110" s="329"/>
      <c r="AT110" s="328"/>
      <c r="AU110" s="1152">
        <f t="shared" si="10"/>
        <v>0</v>
      </c>
      <c r="AV110" s="1153"/>
      <c r="AW110" s="1137">
        <f t="shared" si="8"/>
        <v>0</v>
      </c>
      <c r="AX110" s="1138"/>
      <c r="AY110" s="1131"/>
      <c r="AZ110" s="1132"/>
      <c r="BA110" s="1132"/>
      <c r="BB110" s="1132"/>
      <c r="BC110" s="1132"/>
      <c r="BD110" s="1133"/>
    </row>
    <row r="111" spans="2:56" ht="39.950000000000003" customHeight="1" x14ac:dyDescent="0.15">
      <c r="B111" s="331">
        <f t="shared" si="9"/>
        <v>99</v>
      </c>
      <c r="C111" s="1124"/>
      <c r="D111" s="1125"/>
      <c r="E111" s="1126"/>
      <c r="F111" s="1127"/>
      <c r="G111" s="1128"/>
      <c r="H111" s="1129"/>
      <c r="I111" s="1129"/>
      <c r="J111" s="1129"/>
      <c r="K111" s="1130"/>
      <c r="L111" s="1134"/>
      <c r="M111" s="1135"/>
      <c r="N111" s="1135"/>
      <c r="O111" s="1136"/>
      <c r="P111" s="330"/>
      <c r="Q111" s="329"/>
      <c r="R111" s="329"/>
      <c r="S111" s="329"/>
      <c r="T111" s="329"/>
      <c r="U111" s="329"/>
      <c r="V111" s="328"/>
      <c r="W111" s="330"/>
      <c r="X111" s="329"/>
      <c r="Y111" s="329"/>
      <c r="Z111" s="329"/>
      <c r="AA111" s="329"/>
      <c r="AB111" s="329"/>
      <c r="AC111" s="328"/>
      <c r="AD111" s="330"/>
      <c r="AE111" s="329"/>
      <c r="AF111" s="329"/>
      <c r="AG111" s="329"/>
      <c r="AH111" s="329"/>
      <c r="AI111" s="329"/>
      <c r="AJ111" s="328"/>
      <c r="AK111" s="330"/>
      <c r="AL111" s="329"/>
      <c r="AM111" s="329"/>
      <c r="AN111" s="329"/>
      <c r="AO111" s="329"/>
      <c r="AP111" s="329"/>
      <c r="AQ111" s="328"/>
      <c r="AR111" s="330"/>
      <c r="AS111" s="329"/>
      <c r="AT111" s="328"/>
      <c r="AU111" s="1152">
        <f t="shared" si="10"/>
        <v>0</v>
      </c>
      <c r="AV111" s="1153"/>
      <c r="AW111" s="1137">
        <f t="shared" si="8"/>
        <v>0</v>
      </c>
      <c r="AX111" s="1138"/>
      <c r="AY111" s="1131"/>
      <c r="AZ111" s="1132"/>
      <c r="BA111" s="1132"/>
      <c r="BB111" s="1132"/>
      <c r="BC111" s="1132"/>
      <c r="BD111" s="1133"/>
    </row>
    <row r="112" spans="2:56" ht="39.950000000000003" customHeight="1" thickBot="1" x14ac:dyDescent="0.2">
      <c r="B112" s="327">
        <f t="shared" si="9"/>
        <v>100</v>
      </c>
      <c r="C112" s="1139"/>
      <c r="D112" s="1140"/>
      <c r="E112" s="1141"/>
      <c r="F112" s="1142"/>
      <c r="G112" s="1143"/>
      <c r="H112" s="1144"/>
      <c r="I112" s="1144"/>
      <c r="J112" s="1144"/>
      <c r="K112" s="1145"/>
      <c r="L112" s="1146"/>
      <c r="M112" s="1147"/>
      <c r="N112" s="1147"/>
      <c r="O112" s="1148"/>
      <c r="P112" s="326"/>
      <c r="Q112" s="325"/>
      <c r="R112" s="325"/>
      <c r="S112" s="325"/>
      <c r="T112" s="325"/>
      <c r="U112" s="325"/>
      <c r="V112" s="324"/>
      <c r="W112" s="326"/>
      <c r="X112" s="325"/>
      <c r="Y112" s="325"/>
      <c r="Z112" s="325"/>
      <c r="AA112" s="325"/>
      <c r="AB112" s="325"/>
      <c r="AC112" s="324"/>
      <c r="AD112" s="326"/>
      <c r="AE112" s="325"/>
      <c r="AF112" s="325"/>
      <c r="AG112" s="325"/>
      <c r="AH112" s="325"/>
      <c r="AI112" s="325"/>
      <c r="AJ112" s="324"/>
      <c r="AK112" s="326"/>
      <c r="AL112" s="325"/>
      <c r="AM112" s="325"/>
      <c r="AN112" s="325"/>
      <c r="AO112" s="325"/>
      <c r="AP112" s="325"/>
      <c r="AQ112" s="324"/>
      <c r="AR112" s="326"/>
      <c r="AS112" s="325"/>
      <c r="AT112" s="324"/>
      <c r="AU112" s="1154">
        <f t="shared" si="10"/>
        <v>0</v>
      </c>
      <c r="AV112" s="1155"/>
      <c r="AW112" s="1156">
        <f t="shared" si="8"/>
        <v>0</v>
      </c>
      <c r="AX112" s="1157"/>
      <c r="AY112" s="1149"/>
      <c r="AZ112" s="1150"/>
      <c r="BA112" s="1150"/>
      <c r="BB112" s="1150"/>
      <c r="BC112" s="1150"/>
      <c r="BD112" s="1151"/>
    </row>
    <row r="113" spans="2:49" ht="20.25" customHeight="1" x14ac:dyDescent="0.15">
      <c r="B113" s="305"/>
      <c r="C113" s="364"/>
      <c r="D113" s="371"/>
      <c r="E113" s="371"/>
      <c r="F113" s="305"/>
      <c r="G113" s="305"/>
      <c r="H113" s="305"/>
      <c r="I113" s="305"/>
      <c r="J113" s="305"/>
      <c r="K113" s="305"/>
      <c r="L113" s="305"/>
      <c r="M113" s="305"/>
      <c r="N113" s="305"/>
      <c r="O113" s="305"/>
      <c r="P113" s="305"/>
      <c r="Q113" s="305"/>
      <c r="R113" s="305"/>
      <c r="S113" s="305"/>
      <c r="T113" s="305"/>
      <c r="U113" s="305"/>
      <c r="V113" s="305"/>
      <c r="W113" s="305"/>
      <c r="X113" s="305"/>
      <c r="Y113" s="305"/>
      <c r="Z113" s="305"/>
      <c r="AA113" s="305"/>
      <c r="AB113" s="305"/>
      <c r="AC113" s="308"/>
      <c r="AD113" s="305"/>
      <c r="AE113" s="305"/>
      <c r="AF113" s="305"/>
      <c r="AG113" s="305"/>
      <c r="AH113" s="305"/>
      <c r="AI113" s="305"/>
      <c r="AJ113" s="305"/>
      <c r="AK113" s="305"/>
      <c r="AL113" s="305"/>
      <c r="AM113" s="305"/>
      <c r="AN113" s="305"/>
      <c r="AO113" s="305"/>
      <c r="AP113" s="305"/>
      <c r="AQ113" s="305"/>
      <c r="AR113" s="305"/>
      <c r="AS113" s="305"/>
      <c r="AT113" s="305"/>
      <c r="AU113" s="305"/>
      <c r="AV113" s="305"/>
      <c r="AW113" s="305"/>
    </row>
    <row r="114" spans="2:49" ht="20.25" customHeight="1" x14ac:dyDescent="0.15">
      <c r="B114" s="305" t="s">
        <v>528</v>
      </c>
      <c r="C114" s="305"/>
      <c r="D114" s="305"/>
      <c r="E114" s="305"/>
      <c r="F114" s="305"/>
      <c r="G114" s="305"/>
      <c r="H114" s="305"/>
      <c r="I114" s="305"/>
      <c r="J114" s="305"/>
      <c r="K114" s="305"/>
      <c r="L114" s="308"/>
      <c r="M114" s="305"/>
      <c r="N114" s="305"/>
      <c r="O114" s="305"/>
      <c r="P114" s="305"/>
      <c r="Q114" s="305"/>
      <c r="R114" s="305"/>
      <c r="S114" s="305"/>
      <c r="T114" s="305" t="s">
        <v>529</v>
      </c>
      <c r="U114" s="305"/>
      <c r="V114" s="305"/>
      <c r="W114" s="305"/>
      <c r="X114" s="305"/>
      <c r="Y114" s="305"/>
      <c r="Z114" s="310"/>
    </row>
    <row r="115" spans="2:49" ht="20.25" customHeight="1" x14ac:dyDescent="0.15">
      <c r="B115" s="305"/>
      <c r="C115" s="1202" t="s">
        <v>530</v>
      </c>
      <c r="D115" s="1202"/>
      <c r="E115" s="1202" t="s">
        <v>531</v>
      </c>
      <c r="F115" s="1202"/>
      <c r="G115" s="1202"/>
      <c r="H115" s="1202"/>
      <c r="I115" s="305"/>
      <c r="J115" s="1204" t="s">
        <v>532</v>
      </c>
      <c r="K115" s="1204"/>
      <c r="L115" s="1204"/>
      <c r="M115" s="1204"/>
      <c r="N115" s="305"/>
      <c r="O115" s="305"/>
      <c r="P115" s="320" t="s">
        <v>533</v>
      </c>
      <c r="Q115" s="320"/>
      <c r="R115" s="305"/>
      <c r="S115" s="305"/>
      <c r="T115" s="1193" t="s">
        <v>534</v>
      </c>
      <c r="U115" s="1194"/>
      <c r="V115" s="1193" t="s">
        <v>535</v>
      </c>
      <c r="W115" s="1201"/>
      <c r="X115" s="1201"/>
      <c r="Y115" s="1194"/>
      <c r="Z115" s="310"/>
    </row>
    <row r="116" spans="2:49" ht="20.25" customHeight="1" x14ac:dyDescent="0.15">
      <c r="B116" s="305"/>
      <c r="C116" s="1203"/>
      <c r="D116" s="1203"/>
      <c r="E116" s="1203" t="s">
        <v>536</v>
      </c>
      <c r="F116" s="1203"/>
      <c r="G116" s="1203" t="s">
        <v>537</v>
      </c>
      <c r="H116" s="1203"/>
      <c r="I116" s="305"/>
      <c r="J116" s="1203" t="s">
        <v>536</v>
      </c>
      <c r="K116" s="1203"/>
      <c r="L116" s="1203" t="s">
        <v>537</v>
      </c>
      <c r="M116" s="1203"/>
      <c r="N116" s="305"/>
      <c r="O116" s="305"/>
      <c r="P116" s="320" t="s">
        <v>538</v>
      </c>
      <c r="Q116" s="320"/>
      <c r="R116" s="305"/>
      <c r="S116" s="305"/>
      <c r="T116" s="1193" t="s">
        <v>539</v>
      </c>
      <c r="U116" s="1194"/>
      <c r="V116" s="1193" t="s">
        <v>540</v>
      </c>
      <c r="W116" s="1201"/>
      <c r="X116" s="1201"/>
      <c r="Y116" s="1194"/>
      <c r="Z116" s="319"/>
    </row>
    <row r="117" spans="2:49" ht="20.25" customHeight="1" x14ac:dyDescent="0.15">
      <c r="B117" s="305"/>
      <c r="C117" s="1193" t="s">
        <v>539</v>
      </c>
      <c r="D117" s="1194"/>
      <c r="E117" s="1195">
        <f>SUMIFS($AU$13:$AV$112,$C$13:$D$112,"看護職員",$E$13:$F$112,"A")</f>
        <v>0</v>
      </c>
      <c r="F117" s="1196"/>
      <c r="G117" s="1197">
        <f>SUMIFS($AW$13:$AX$112,$C$13:$D$112,"看護職員",$E$13:$F$112,"A")</f>
        <v>0</v>
      </c>
      <c r="H117" s="1198"/>
      <c r="I117" s="316"/>
      <c r="J117" s="1199">
        <v>0</v>
      </c>
      <c r="K117" s="1200"/>
      <c r="L117" s="1199">
        <v>0</v>
      </c>
      <c r="M117" s="1200"/>
      <c r="N117" s="316"/>
      <c r="O117" s="316"/>
      <c r="P117" s="1199">
        <v>0</v>
      </c>
      <c r="Q117" s="1200"/>
      <c r="R117" s="305"/>
      <c r="S117" s="305"/>
      <c r="T117" s="1193" t="s">
        <v>541</v>
      </c>
      <c r="U117" s="1194"/>
      <c r="V117" s="1193" t="s">
        <v>542</v>
      </c>
      <c r="W117" s="1201"/>
      <c r="X117" s="1201"/>
      <c r="Y117" s="1194"/>
      <c r="Z117" s="311"/>
    </row>
    <row r="118" spans="2:49" ht="20.25" customHeight="1" x14ac:dyDescent="0.15">
      <c r="B118" s="305"/>
      <c r="C118" s="1193" t="s">
        <v>541</v>
      </c>
      <c r="D118" s="1194"/>
      <c r="E118" s="1195">
        <f>SUMIFS($AU$13:$AV$112,$C$13:$D$112,"看護職員",$E$13:$F$112,"B")</f>
        <v>0</v>
      </c>
      <c r="F118" s="1196"/>
      <c r="G118" s="1197">
        <f>SUMIFS($AW$13:$AX$112,$C$13:$D$112,"看護職員",$E$13:$F$112,"B")</f>
        <v>0</v>
      </c>
      <c r="H118" s="1198"/>
      <c r="I118" s="316"/>
      <c r="J118" s="1199">
        <v>0</v>
      </c>
      <c r="K118" s="1200"/>
      <c r="L118" s="1199">
        <v>0</v>
      </c>
      <c r="M118" s="1200"/>
      <c r="N118" s="316"/>
      <c r="O118" s="316"/>
      <c r="P118" s="1199">
        <v>0</v>
      </c>
      <c r="Q118" s="1200"/>
      <c r="R118" s="305"/>
      <c r="S118" s="305"/>
      <c r="T118" s="1193" t="s">
        <v>543</v>
      </c>
      <c r="U118" s="1194"/>
      <c r="V118" s="1193" t="s">
        <v>544</v>
      </c>
      <c r="W118" s="1201"/>
      <c r="X118" s="1201"/>
      <c r="Y118" s="1194"/>
      <c r="Z118" s="311"/>
    </row>
    <row r="119" spans="2:49" ht="20.25" customHeight="1" x14ac:dyDescent="0.15">
      <c r="B119" s="305"/>
      <c r="C119" s="1193" t="s">
        <v>543</v>
      </c>
      <c r="D119" s="1194"/>
      <c r="E119" s="1195">
        <f>SUMIFS($AU$13:$AV$112,$C$13:$D$112,"看護職員",$E$13:$F$112,"C")</f>
        <v>0</v>
      </c>
      <c r="F119" s="1196"/>
      <c r="G119" s="1197">
        <f>SUMIFS($AW$13:$AX$112,$C$13:$D$112,"看護職員",$E$13:$F$112,"C")</f>
        <v>0</v>
      </c>
      <c r="H119" s="1198"/>
      <c r="I119" s="316"/>
      <c r="J119" s="1199">
        <v>0</v>
      </c>
      <c r="K119" s="1200"/>
      <c r="L119" s="1226">
        <v>0</v>
      </c>
      <c r="M119" s="1227"/>
      <c r="N119" s="316"/>
      <c r="O119" s="316"/>
      <c r="P119" s="1195" t="s">
        <v>545</v>
      </c>
      <c r="Q119" s="1196"/>
      <c r="R119" s="305"/>
      <c r="S119" s="305"/>
      <c r="T119" s="1193" t="s">
        <v>546</v>
      </c>
      <c r="U119" s="1194"/>
      <c r="V119" s="1193" t="s">
        <v>547</v>
      </c>
      <c r="W119" s="1201"/>
      <c r="X119" s="1201"/>
      <c r="Y119" s="1194"/>
      <c r="Z119" s="318"/>
    </row>
    <row r="120" spans="2:49" ht="20.25" customHeight="1" x14ac:dyDescent="0.15">
      <c r="B120" s="305"/>
      <c r="C120" s="1193" t="s">
        <v>546</v>
      </c>
      <c r="D120" s="1194"/>
      <c r="E120" s="1195">
        <f>SUMIFS($AU$13:$AV$112,$C$13:$D$112,"看護職員",$E$13:$F$112,"D")</f>
        <v>0</v>
      </c>
      <c r="F120" s="1196"/>
      <c r="G120" s="1197">
        <f>SUMIFS($AW$13:$AX$112,$C$13:$D$112,"看護職員",$E$13:$F$112,"D")</f>
        <v>0</v>
      </c>
      <c r="H120" s="1198"/>
      <c r="I120" s="316"/>
      <c r="J120" s="1199">
        <v>0</v>
      </c>
      <c r="K120" s="1200"/>
      <c r="L120" s="1226">
        <v>0</v>
      </c>
      <c r="M120" s="1227"/>
      <c r="N120" s="316"/>
      <c r="O120" s="316"/>
      <c r="P120" s="1195" t="s">
        <v>545</v>
      </c>
      <c r="Q120" s="1196"/>
      <c r="R120" s="305"/>
      <c r="S120" s="305"/>
      <c r="T120" s="305"/>
      <c r="U120" s="1225"/>
      <c r="V120" s="1225"/>
      <c r="W120" s="1237"/>
      <c r="X120" s="1237"/>
      <c r="Y120" s="317"/>
      <c r="Z120" s="317"/>
    </row>
    <row r="121" spans="2:49" ht="20.25" customHeight="1" x14ac:dyDescent="0.15">
      <c r="B121" s="305"/>
      <c r="C121" s="1193" t="s">
        <v>548</v>
      </c>
      <c r="D121" s="1194"/>
      <c r="E121" s="1195">
        <f>SUM(E117:F120)</f>
        <v>0</v>
      </c>
      <c r="F121" s="1196"/>
      <c r="G121" s="1197">
        <f>SUM(G117:H120)</f>
        <v>0</v>
      </c>
      <c r="H121" s="1198"/>
      <c r="I121" s="316"/>
      <c r="J121" s="1195">
        <f>SUM(J117:K120)</f>
        <v>0</v>
      </c>
      <c r="K121" s="1196"/>
      <c r="L121" s="1195">
        <f>SUM(L117:M120)</f>
        <v>0</v>
      </c>
      <c r="M121" s="1196"/>
      <c r="N121" s="316"/>
      <c r="O121" s="316"/>
      <c r="P121" s="1195">
        <f>SUM(P117:Q118)</f>
        <v>0</v>
      </c>
      <c r="Q121" s="1196"/>
      <c r="R121" s="305"/>
      <c r="S121" s="305"/>
      <c r="T121" s="305"/>
      <c r="U121" s="1225"/>
      <c r="V121" s="1225"/>
      <c r="W121" s="1237"/>
      <c r="X121" s="1237"/>
      <c r="Y121" s="315"/>
      <c r="Z121" s="315"/>
    </row>
    <row r="122" spans="2:49" ht="20.25" customHeight="1" x14ac:dyDescent="0.15">
      <c r="B122" s="305"/>
      <c r="C122" s="305"/>
      <c r="D122" s="305"/>
      <c r="E122" s="305"/>
      <c r="F122" s="305"/>
      <c r="G122" s="305"/>
      <c r="H122" s="305"/>
      <c r="I122" s="305"/>
      <c r="J122" s="305"/>
      <c r="K122" s="305"/>
      <c r="L122" s="308"/>
      <c r="M122" s="305"/>
      <c r="N122" s="305"/>
      <c r="O122" s="305"/>
      <c r="P122" s="305"/>
      <c r="Q122" s="305"/>
      <c r="R122" s="305"/>
      <c r="S122" s="305"/>
      <c r="T122" s="305"/>
      <c r="U122" s="310"/>
      <c r="V122" s="310"/>
      <c r="W122" s="310"/>
      <c r="X122" s="310"/>
      <c r="Y122" s="310"/>
      <c r="Z122" s="310"/>
    </row>
    <row r="123" spans="2:49" ht="20.25" customHeight="1" x14ac:dyDescent="0.15">
      <c r="B123" s="305"/>
      <c r="C123" s="308" t="s">
        <v>549</v>
      </c>
      <c r="D123" s="305"/>
      <c r="E123" s="305"/>
      <c r="F123" s="305"/>
      <c r="G123" s="305"/>
      <c r="H123" s="305"/>
      <c r="I123" s="313" t="s">
        <v>550</v>
      </c>
      <c r="J123" s="1229" t="s">
        <v>551</v>
      </c>
      <c r="K123" s="1230"/>
      <c r="L123" s="314"/>
      <c r="M123" s="313"/>
      <c r="N123" s="305"/>
      <c r="O123" s="305"/>
      <c r="P123" s="305"/>
      <c r="Q123" s="305"/>
      <c r="R123" s="305"/>
      <c r="S123" s="305"/>
      <c r="T123" s="305"/>
      <c r="U123" s="312"/>
      <c r="V123" s="310"/>
      <c r="W123" s="310"/>
      <c r="X123" s="310"/>
      <c r="Y123" s="310"/>
      <c r="Z123" s="310"/>
    </row>
    <row r="124" spans="2:49" ht="20.25" customHeight="1" x14ac:dyDescent="0.15">
      <c r="B124" s="305"/>
      <c r="C124" s="305" t="s">
        <v>552</v>
      </c>
      <c r="D124" s="305"/>
      <c r="E124" s="305"/>
      <c r="F124" s="305"/>
      <c r="G124" s="305"/>
      <c r="H124" s="305" t="s">
        <v>553</v>
      </c>
      <c r="I124" s="305"/>
      <c r="J124" s="305"/>
      <c r="K124" s="305"/>
      <c r="L124" s="308"/>
      <c r="M124" s="305"/>
      <c r="N124" s="305"/>
      <c r="O124" s="305"/>
      <c r="P124" s="305"/>
      <c r="Q124" s="305"/>
      <c r="R124" s="305"/>
      <c r="S124" s="305"/>
      <c r="T124" s="305"/>
      <c r="U124" s="310"/>
      <c r="V124" s="310"/>
      <c r="W124" s="310"/>
      <c r="X124" s="310"/>
      <c r="Y124" s="310"/>
      <c r="Z124" s="310"/>
    </row>
    <row r="125" spans="2:49" ht="20.25" customHeight="1" x14ac:dyDescent="0.15">
      <c r="B125" s="305"/>
      <c r="C125" s="305" t="str">
        <f>IF($J$123="週","対象時間数（週平均）","対象時間数（当月合計）")</f>
        <v>対象時間数（週平均）</v>
      </c>
      <c r="D125" s="305"/>
      <c r="E125" s="305"/>
      <c r="F125" s="305"/>
      <c r="G125" s="305"/>
      <c r="H125" s="305" t="str">
        <f>IF($J$123="週","週に勤務すべき時間数","当月に勤務すべき時間数")</f>
        <v>週に勤務すべき時間数</v>
      </c>
      <c r="I125" s="305"/>
      <c r="J125" s="305"/>
      <c r="K125" s="305"/>
      <c r="L125" s="308"/>
      <c r="M125" s="1203" t="s">
        <v>554</v>
      </c>
      <c r="N125" s="1203"/>
      <c r="O125" s="1203"/>
      <c r="P125" s="1203"/>
      <c r="Q125" s="305"/>
      <c r="R125" s="305"/>
      <c r="S125" s="305"/>
      <c r="T125" s="305"/>
      <c r="U125" s="310"/>
      <c r="V125" s="310"/>
      <c r="W125" s="310"/>
      <c r="X125" s="310"/>
      <c r="Y125" s="310"/>
      <c r="Z125" s="310"/>
    </row>
    <row r="126" spans="2:49" ht="20.25" customHeight="1" x14ac:dyDescent="0.15">
      <c r="B126" s="305"/>
      <c r="C126" s="1231">
        <f>IF($J$123="週",L121,J121)</f>
        <v>0</v>
      </c>
      <c r="D126" s="1232"/>
      <c r="E126" s="1232"/>
      <c r="F126" s="1233"/>
      <c r="G126" s="309" t="s">
        <v>555</v>
      </c>
      <c r="H126" s="1193">
        <f>IF($J$123="週",$AV$5,$AZ$5)</f>
        <v>40</v>
      </c>
      <c r="I126" s="1201"/>
      <c r="J126" s="1201"/>
      <c r="K126" s="1194"/>
      <c r="L126" s="309" t="s">
        <v>556</v>
      </c>
      <c r="M126" s="1234">
        <f>ROUNDDOWN(C126/H126,1)</f>
        <v>0</v>
      </c>
      <c r="N126" s="1235"/>
      <c r="O126" s="1235"/>
      <c r="P126" s="1236"/>
      <c r="Q126" s="305"/>
      <c r="R126" s="305"/>
      <c r="S126" s="305"/>
      <c r="T126" s="305"/>
      <c r="U126" s="1228"/>
      <c r="V126" s="1228"/>
      <c r="W126" s="1228"/>
      <c r="X126" s="1228"/>
      <c r="Y126" s="311"/>
      <c r="Z126" s="310"/>
    </row>
    <row r="127" spans="2:49" ht="20.25" customHeight="1" x14ac:dyDescent="0.15">
      <c r="B127" s="305"/>
      <c r="C127" s="305"/>
      <c r="D127" s="305"/>
      <c r="E127" s="305"/>
      <c r="F127" s="305"/>
      <c r="G127" s="305"/>
      <c r="H127" s="305"/>
      <c r="I127" s="305"/>
      <c r="J127" s="305"/>
      <c r="K127" s="305"/>
      <c r="L127" s="308"/>
      <c r="M127" s="305" t="s">
        <v>557</v>
      </c>
      <c r="N127" s="305"/>
      <c r="O127" s="305"/>
      <c r="P127" s="305"/>
      <c r="Q127" s="305"/>
      <c r="R127" s="305"/>
      <c r="S127" s="305"/>
      <c r="T127" s="305"/>
      <c r="U127" s="310"/>
      <c r="V127" s="310"/>
      <c r="W127" s="310"/>
      <c r="X127" s="310"/>
      <c r="Y127" s="310"/>
      <c r="Z127" s="310"/>
    </row>
    <row r="128" spans="2:49" ht="20.25" customHeight="1" x14ac:dyDescent="0.15">
      <c r="B128" s="305"/>
      <c r="C128" s="305" t="s">
        <v>558</v>
      </c>
      <c r="D128" s="305"/>
      <c r="E128" s="305"/>
      <c r="F128" s="305"/>
      <c r="G128" s="305"/>
      <c r="H128" s="305"/>
      <c r="I128" s="305"/>
      <c r="J128" s="305"/>
      <c r="K128" s="305"/>
      <c r="L128" s="308"/>
      <c r="M128" s="305"/>
      <c r="N128" s="305"/>
      <c r="O128" s="305"/>
      <c r="P128" s="305"/>
      <c r="Q128" s="305"/>
      <c r="R128" s="305"/>
      <c r="S128" s="305"/>
      <c r="T128" s="305"/>
      <c r="U128" s="305"/>
      <c r="V128" s="307"/>
      <c r="W128" s="306"/>
      <c r="X128" s="306"/>
      <c r="Y128" s="305"/>
      <c r="Z128" s="305"/>
    </row>
    <row r="129" spans="2:58" ht="20.25" customHeight="1" x14ac:dyDescent="0.15">
      <c r="B129" s="305"/>
      <c r="C129" s="305" t="s">
        <v>533</v>
      </c>
      <c r="D129" s="305"/>
      <c r="E129" s="305"/>
      <c r="F129" s="305"/>
      <c r="G129" s="305"/>
      <c r="H129" s="305"/>
      <c r="I129" s="305"/>
      <c r="J129" s="305"/>
      <c r="K129" s="305"/>
      <c r="L129" s="308"/>
      <c r="M129" s="309"/>
      <c r="N129" s="309"/>
      <c r="O129" s="309"/>
      <c r="P129" s="309"/>
      <c r="Q129" s="305"/>
      <c r="R129" s="305"/>
      <c r="S129" s="305"/>
      <c r="T129" s="305"/>
      <c r="U129" s="305"/>
      <c r="V129" s="307"/>
      <c r="W129" s="306"/>
      <c r="X129" s="306"/>
      <c r="Y129" s="305"/>
      <c r="Z129" s="305"/>
    </row>
    <row r="130" spans="2:58" ht="20.25" customHeight="1" x14ac:dyDescent="0.15">
      <c r="B130" s="305"/>
      <c r="C130" s="305" t="s">
        <v>559</v>
      </c>
      <c r="D130" s="305"/>
      <c r="E130" s="305"/>
      <c r="F130" s="305"/>
      <c r="G130" s="305"/>
      <c r="H130" s="305" t="s">
        <v>560</v>
      </c>
      <c r="I130" s="305"/>
      <c r="J130" s="305"/>
      <c r="K130" s="305"/>
      <c r="L130" s="305"/>
      <c r="M130" s="1203" t="s">
        <v>548</v>
      </c>
      <c r="N130" s="1203"/>
      <c r="O130" s="1203"/>
      <c r="P130" s="1203"/>
      <c r="Q130" s="305"/>
      <c r="R130" s="305"/>
      <c r="S130" s="305"/>
      <c r="T130" s="305"/>
      <c r="U130" s="305"/>
      <c r="V130" s="307"/>
      <c r="W130" s="306"/>
      <c r="X130" s="306"/>
      <c r="Y130" s="305"/>
      <c r="Z130" s="305"/>
    </row>
    <row r="131" spans="2:58" ht="20.25" customHeight="1" x14ac:dyDescent="0.15">
      <c r="B131" s="305"/>
      <c r="C131" s="1193">
        <f>P121</f>
        <v>0</v>
      </c>
      <c r="D131" s="1201"/>
      <c r="E131" s="1201"/>
      <c r="F131" s="1194"/>
      <c r="G131" s="309" t="s">
        <v>561</v>
      </c>
      <c r="H131" s="1234">
        <f>M126</f>
        <v>0</v>
      </c>
      <c r="I131" s="1235"/>
      <c r="J131" s="1235"/>
      <c r="K131" s="1236"/>
      <c r="L131" s="309" t="s">
        <v>556</v>
      </c>
      <c r="M131" s="1238">
        <f>ROUNDDOWN(C131+H131,1)</f>
        <v>0</v>
      </c>
      <c r="N131" s="1239"/>
      <c r="O131" s="1239"/>
      <c r="P131" s="1240"/>
      <c r="Q131" s="305"/>
      <c r="R131" s="305"/>
      <c r="S131" s="305"/>
      <c r="T131" s="305"/>
      <c r="U131" s="305"/>
      <c r="V131" s="307"/>
      <c r="W131" s="306"/>
      <c r="X131" s="306"/>
      <c r="Y131" s="305"/>
      <c r="Z131" s="305"/>
    </row>
    <row r="132" spans="2:58" ht="20.25" customHeight="1" x14ac:dyDescent="0.15">
      <c r="B132" s="305"/>
      <c r="C132" s="305"/>
      <c r="D132" s="305"/>
      <c r="E132" s="305"/>
      <c r="F132" s="305"/>
      <c r="G132" s="305"/>
      <c r="H132" s="305"/>
      <c r="I132" s="305"/>
      <c r="J132" s="305"/>
      <c r="K132" s="305"/>
      <c r="L132" s="305"/>
      <c r="M132" s="305"/>
      <c r="N132" s="308"/>
      <c r="O132" s="305"/>
      <c r="P132" s="305"/>
      <c r="Q132" s="305"/>
      <c r="R132" s="305"/>
      <c r="S132" s="305"/>
      <c r="T132" s="305"/>
      <c r="U132" s="305"/>
      <c r="V132" s="307"/>
      <c r="W132" s="306"/>
      <c r="X132" s="306"/>
      <c r="Y132" s="305"/>
      <c r="Z132" s="305"/>
    </row>
    <row r="133" spans="2:58" ht="20.25" customHeight="1" x14ac:dyDescent="0.15">
      <c r="C133" s="304"/>
      <c r="D133" s="304"/>
      <c r="T133" s="304"/>
      <c r="AJ133" s="303"/>
      <c r="AK133" s="302"/>
      <c r="AL133" s="302"/>
      <c r="BE133" s="302"/>
    </row>
    <row r="134" spans="2:58" ht="20.25" customHeight="1" x14ac:dyDescent="0.15">
      <c r="C134" s="304"/>
      <c r="D134" s="304"/>
      <c r="U134" s="304"/>
      <c r="AK134" s="303"/>
      <c r="AL134" s="302"/>
      <c r="AM134" s="302"/>
      <c r="BF134" s="302"/>
    </row>
    <row r="135" spans="2:58" ht="20.25" customHeight="1" x14ac:dyDescent="0.15">
      <c r="D135" s="304"/>
      <c r="U135" s="304"/>
      <c r="AK135" s="303"/>
      <c r="AL135" s="302"/>
      <c r="AM135" s="302"/>
      <c r="BF135" s="302"/>
    </row>
    <row r="136" spans="2:58" ht="20.25" customHeight="1" x14ac:dyDescent="0.15">
      <c r="C136" s="304"/>
      <c r="D136" s="304"/>
      <c r="U136" s="304"/>
      <c r="AK136" s="303"/>
      <c r="AL136" s="302"/>
      <c r="AM136" s="302"/>
      <c r="BF136" s="302"/>
    </row>
    <row r="137" spans="2:58" ht="20.25" customHeight="1" x14ac:dyDescent="0.15">
      <c r="C137" s="303"/>
      <c r="D137" s="303"/>
      <c r="E137" s="303"/>
      <c r="F137" s="303"/>
      <c r="G137" s="303"/>
      <c r="H137" s="303"/>
      <c r="I137" s="303"/>
      <c r="J137" s="303"/>
      <c r="K137" s="303"/>
      <c r="L137" s="303"/>
      <c r="M137" s="303"/>
      <c r="N137" s="303"/>
      <c r="O137" s="303"/>
      <c r="P137" s="303"/>
      <c r="Q137" s="303"/>
      <c r="R137" s="303"/>
      <c r="S137" s="303"/>
      <c r="T137" s="303"/>
      <c r="U137" s="302"/>
      <c r="V137" s="302"/>
      <c r="W137" s="303"/>
      <c r="X137" s="303"/>
      <c r="Y137" s="303"/>
      <c r="Z137" s="303"/>
      <c r="AA137" s="303"/>
      <c r="AB137" s="303"/>
      <c r="AC137" s="303"/>
      <c r="AD137" s="303"/>
      <c r="AE137" s="303"/>
      <c r="AF137" s="303"/>
      <c r="AG137" s="303"/>
      <c r="AH137" s="303"/>
      <c r="AI137" s="303"/>
      <c r="AJ137" s="303"/>
      <c r="AK137" s="303"/>
      <c r="AL137" s="302"/>
      <c r="AM137" s="302"/>
      <c r="BF137" s="302"/>
    </row>
    <row r="138" spans="2:58" ht="20.25" customHeight="1" x14ac:dyDescent="0.15">
      <c r="C138" s="303"/>
      <c r="D138" s="303"/>
      <c r="E138" s="303"/>
      <c r="F138" s="303"/>
      <c r="G138" s="303"/>
      <c r="H138" s="303"/>
      <c r="I138" s="303"/>
      <c r="J138" s="303"/>
      <c r="K138" s="303"/>
      <c r="L138" s="303"/>
      <c r="M138" s="303"/>
      <c r="N138" s="303"/>
      <c r="O138" s="303"/>
      <c r="P138" s="303"/>
      <c r="Q138" s="303"/>
      <c r="R138" s="303"/>
      <c r="S138" s="303"/>
      <c r="T138" s="303"/>
      <c r="U138" s="302"/>
      <c r="V138" s="302"/>
      <c r="W138" s="303"/>
      <c r="X138" s="303"/>
      <c r="Y138" s="303"/>
      <c r="Z138" s="303"/>
      <c r="AA138" s="303"/>
      <c r="AB138" s="303"/>
      <c r="AC138" s="303"/>
      <c r="AD138" s="303"/>
      <c r="AE138" s="303"/>
      <c r="AF138" s="303"/>
      <c r="AG138" s="303"/>
      <c r="AH138" s="303"/>
      <c r="AI138" s="303"/>
      <c r="AJ138" s="303"/>
      <c r="AK138" s="303"/>
      <c r="AL138" s="302"/>
      <c r="AM138" s="302"/>
      <c r="BF138" s="302"/>
    </row>
  </sheetData>
  <sheetProtection insertRows="0"/>
  <mergeCells count="785">
    <mergeCell ref="M130:P130"/>
    <mergeCell ref="C131:F131"/>
    <mergeCell ref="H131:K131"/>
    <mergeCell ref="M131:P131"/>
    <mergeCell ref="E118:F118"/>
    <mergeCell ref="G118:H118"/>
    <mergeCell ref="P118:Q118"/>
    <mergeCell ref="W121:X121"/>
    <mergeCell ref="J123:K123"/>
    <mergeCell ref="M125:P125"/>
    <mergeCell ref="C126:F126"/>
    <mergeCell ref="H126:K126"/>
    <mergeCell ref="M126:P126"/>
    <mergeCell ref="U126:X126"/>
    <mergeCell ref="W120:X120"/>
    <mergeCell ref="C121:D121"/>
    <mergeCell ref="E121:F121"/>
    <mergeCell ref="G121:H121"/>
    <mergeCell ref="J121:K121"/>
    <mergeCell ref="L121:M121"/>
    <mergeCell ref="P121:Q121"/>
    <mergeCell ref="U121:V121"/>
    <mergeCell ref="V118:Y118"/>
    <mergeCell ref="C119:D119"/>
    <mergeCell ref="AV5:AW5"/>
    <mergeCell ref="AZ5:BA5"/>
    <mergeCell ref="AZ6:BA6"/>
    <mergeCell ref="AM1:BA1"/>
    <mergeCell ref="U2:V2"/>
    <mergeCell ref="X2:Y2"/>
    <mergeCell ref="AB2:AC2"/>
    <mergeCell ref="AM2:BA2"/>
    <mergeCell ref="AZ3:BC3"/>
    <mergeCell ref="AZ4:BC4"/>
    <mergeCell ref="B8:B12"/>
    <mergeCell ref="C8:D12"/>
    <mergeCell ref="E8:F12"/>
    <mergeCell ref="G8:K12"/>
    <mergeCell ref="L8:O12"/>
    <mergeCell ref="P8:AT8"/>
    <mergeCell ref="AU8:AV12"/>
    <mergeCell ref="AW8:AX12"/>
    <mergeCell ref="AY8:BD12"/>
    <mergeCell ref="P9:V9"/>
    <mergeCell ref="W9:AC9"/>
    <mergeCell ref="AD9:AJ9"/>
    <mergeCell ref="AK9:AQ9"/>
    <mergeCell ref="AR9:AT9"/>
    <mergeCell ref="G13:K13"/>
    <mergeCell ref="L13:O13"/>
    <mergeCell ref="AU13:AV13"/>
    <mergeCell ref="AW13:AX13"/>
    <mergeCell ref="AY15:BD15"/>
    <mergeCell ref="C16:D16"/>
    <mergeCell ref="E16:F16"/>
    <mergeCell ref="G16:K16"/>
    <mergeCell ref="L16:O16"/>
    <mergeCell ref="AU16:AV16"/>
    <mergeCell ref="AY13:BD13"/>
    <mergeCell ref="C14:D14"/>
    <mergeCell ref="E14:F14"/>
    <mergeCell ref="G14:K14"/>
    <mergeCell ref="L14:O14"/>
    <mergeCell ref="AU14:AV14"/>
    <mergeCell ref="AW14:AX14"/>
    <mergeCell ref="AY14:BD14"/>
    <mergeCell ref="C13:D13"/>
    <mergeCell ref="E13:F13"/>
    <mergeCell ref="AW18:AX18"/>
    <mergeCell ref="AY18:BD18"/>
    <mergeCell ref="C17:D17"/>
    <mergeCell ref="E17:F17"/>
    <mergeCell ref="AW16:AX16"/>
    <mergeCell ref="AY16:BD16"/>
    <mergeCell ref="C15:D15"/>
    <mergeCell ref="E15:F15"/>
    <mergeCell ref="G15:K15"/>
    <mergeCell ref="L15:O15"/>
    <mergeCell ref="AU15:AV15"/>
    <mergeCell ref="AW15:AX15"/>
    <mergeCell ref="AW20:AX20"/>
    <mergeCell ref="AY20:BD20"/>
    <mergeCell ref="C19:D19"/>
    <mergeCell ref="E19:F19"/>
    <mergeCell ref="G19:K19"/>
    <mergeCell ref="L19:O19"/>
    <mergeCell ref="AU19:AV19"/>
    <mergeCell ref="AW19:AX19"/>
    <mergeCell ref="G17:K17"/>
    <mergeCell ref="L17:O17"/>
    <mergeCell ref="AU17:AV17"/>
    <mergeCell ref="AW17:AX17"/>
    <mergeCell ref="AY19:BD19"/>
    <mergeCell ref="C20:D20"/>
    <mergeCell ref="E20:F20"/>
    <mergeCell ref="G20:K20"/>
    <mergeCell ref="L20:O20"/>
    <mergeCell ref="AU20:AV20"/>
    <mergeCell ref="AY17:BD17"/>
    <mergeCell ref="C18:D18"/>
    <mergeCell ref="E18:F18"/>
    <mergeCell ref="G18:K18"/>
    <mergeCell ref="L18:O18"/>
    <mergeCell ref="AU18:AV18"/>
    <mergeCell ref="G21:K21"/>
    <mergeCell ref="L21:O21"/>
    <mergeCell ref="AU21:AV21"/>
    <mergeCell ref="AW21:AX21"/>
    <mergeCell ref="AY23:BD23"/>
    <mergeCell ref="C24:D24"/>
    <mergeCell ref="E24:F24"/>
    <mergeCell ref="G24:K24"/>
    <mergeCell ref="L24:O24"/>
    <mergeCell ref="AU24:AV24"/>
    <mergeCell ref="AY21:BD21"/>
    <mergeCell ref="C22:D22"/>
    <mergeCell ref="E22:F22"/>
    <mergeCell ref="G22:K22"/>
    <mergeCell ref="L22:O22"/>
    <mergeCell ref="AU22:AV22"/>
    <mergeCell ref="AW22:AX22"/>
    <mergeCell ref="AY22:BD22"/>
    <mergeCell ref="C21:D21"/>
    <mergeCell ref="E21:F21"/>
    <mergeCell ref="AW26:AX26"/>
    <mergeCell ref="AY26:BD26"/>
    <mergeCell ref="C25:D25"/>
    <mergeCell ref="E25:F25"/>
    <mergeCell ref="AW24:AX24"/>
    <mergeCell ref="AY24:BD24"/>
    <mergeCell ref="C23:D23"/>
    <mergeCell ref="E23:F23"/>
    <mergeCell ref="G23:K23"/>
    <mergeCell ref="L23:O23"/>
    <mergeCell ref="AU23:AV23"/>
    <mergeCell ref="AW23:AX23"/>
    <mergeCell ref="AW28:AX28"/>
    <mergeCell ref="AY28:BD28"/>
    <mergeCell ref="C27:D27"/>
    <mergeCell ref="E27:F27"/>
    <mergeCell ref="G27:K27"/>
    <mergeCell ref="L27:O27"/>
    <mergeCell ref="AU27:AV27"/>
    <mergeCell ref="AW27:AX27"/>
    <mergeCell ref="G25:K25"/>
    <mergeCell ref="L25:O25"/>
    <mergeCell ref="AU25:AV25"/>
    <mergeCell ref="AW25:AX25"/>
    <mergeCell ref="AY27:BD27"/>
    <mergeCell ref="C28:D28"/>
    <mergeCell ref="E28:F28"/>
    <mergeCell ref="G28:K28"/>
    <mergeCell ref="L28:O28"/>
    <mergeCell ref="AU28:AV28"/>
    <mergeCell ref="AY25:BD25"/>
    <mergeCell ref="C26:D26"/>
    <mergeCell ref="E26:F26"/>
    <mergeCell ref="G26:K26"/>
    <mergeCell ref="L26:O26"/>
    <mergeCell ref="AU26:AV26"/>
    <mergeCell ref="C29:D29"/>
    <mergeCell ref="E29:F29"/>
    <mergeCell ref="G29:K29"/>
    <mergeCell ref="L29:O29"/>
    <mergeCell ref="AU29:AV29"/>
    <mergeCell ref="AW29:AX29"/>
    <mergeCell ref="AY29:BD29"/>
    <mergeCell ref="C112:D112"/>
    <mergeCell ref="E112:F112"/>
    <mergeCell ref="G112:K112"/>
    <mergeCell ref="L112:O112"/>
    <mergeCell ref="AU112:AV112"/>
    <mergeCell ref="AW112:AX112"/>
    <mergeCell ref="AY112:BD112"/>
    <mergeCell ref="C30:D30"/>
    <mergeCell ref="E30:F30"/>
    <mergeCell ref="AY30:BD30"/>
    <mergeCell ref="C31:D31"/>
    <mergeCell ref="E31:F31"/>
    <mergeCell ref="AY31:BD31"/>
    <mergeCell ref="C32:D32"/>
    <mergeCell ref="E32:F32"/>
    <mergeCell ref="AY32:BD32"/>
    <mergeCell ref="G30:K30"/>
    <mergeCell ref="L30:O30"/>
    <mergeCell ref="AU30:AV30"/>
    <mergeCell ref="T116:U116"/>
    <mergeCell ref="AY33:BD33"/>
    <mergeCell ref="C115:D116"/>
    <mergeCell ref="E115:H115"/>
    <mergeCell ref="E116:F116"/>
    <mergeCell ref="G116:H116"/>
    <mergeCell ref="C117:D117"/>
    <mergeCell ref="E117:F117"/>
    <mergeCell ref="G117:H117"/>
    <mergeCell ref="P117:Q117"/>
    <mergeCell ref="V117:Y117"/>
    <mergeCell ref="J117:K117"/>
    <mergeCell ref="L117:M117"/>
    <mergeCell ref="T117:U117"/>
    <mergeCell ref="AW30:AX30"/>
    <mergeCell ref="G31:K31"/>
    <mergeCell ref="L31:O31"/>
    <mergeCell ref="AU31:AV31"/>
    <mergeCell ref="AW31:AX31"/>
    <mergeCell ref="G32:K32"/>
    <mergeCell ref="L32:O32"/>
    <mergeCell ref="AU32:AV32"/>
    <mergeCell ref="E119:F119"/>
    <mergeCell ref="G119:H119"/>
    <mergeCell ref="P119:Q119"/>
    <mergeCell ref="V119:Y119"/>
    <mergeCell ref="C118:D118"/>
    <mergeCell ref="J118:K118"/>
    <mergeCell ref="L118:M118"/>
    <mergeCell ref="T118:U118"/>
    <mergeCell ref="T119:U119"/>
    <mergeCell ref="J119:K119"/>
    <mergeCell ref="L119:M119"/>
    <mergeCell ref="C120:D120"/>
    <mergeCell ref="E120:F120"/>
    <mergeCell ref="G120:H120"/>
    <mergeCell ref="P120:Q120"/>
    <mergeCell ref="U120:V120"/>
    <mergeCell ref="C34:D34"/>
    <mergeCell ref="E34:F34"/>
    <mergeCell ref="G34:K34"/>
    <mergeCell ref="L34:O34"/>
    <mergeCell ref="J120:K120"/>
    <mergeCell ref="L120:M120"/>
    <mergeCell ref="G35:K35"/>
    <mergeCell ref="L35:O35"/>
    <mergeCell ref="C37:D37"/>
    <mergeCell ref="E37:F37"/>
    <mergeCell ref="J115:M115"/>
    <mergeCell ref="T115:U115"/>
    <mergeCell ref="V115:Y115"/>
    <mergeCell ref="V116:Y116"/>
    <mergeCell ref="J116:K116"/>
    <mergeCell ref="L116:M116"/>
    <mergeCell ref="G41:K41"/>
    <mergeCell ref="L41:O41"/>
    <mergeCell ref="G49:K49"/>
    <mergeCell ref="AW32:AX32"/>
    <mergeCell ref="AU34:AV34"/>
    <mergeCell ref="AW34:AX34"/>
    <mergeCell ref="AY34:BD34"/>
    <mergeCell ref="C33:D33"/>
    <mergeCell ref="E33:F33"/>
    <mergeCell ref="G33:K33"/>
    <mergeCell ref="L33:O33"/>
    <mergeCell ref="AU33:AV33"/>
    <mergeCell ref="AW33:AX33"/>
    <mergeCell ref="AU35:AV35"/>
    <mergeCell ref="AW35:AX35"/>
    <mergeCell ref="AY37:BD37"/>
    <mergeCell ref="C38:D38"/>
    <mergeCell ref="E38:F38"/>
    <mergeCell ref="G38:K38"/>
    <mergeCell ref="L38:O38"/>
    <mergeCell ref="AU38:AV38"/>
    <mergeCell ref="AW38:AX38"/>
    <mergeCell ref="AY38:BD38"/>
    <mergeCell ref="AY35:BD35"/>
    <mergeCell ref="C36:D36"/>
    <mergeCell ref="E36:F36"/>
    <mergeCell ref="G36:K36"/>
    <mergeCell ref="L36:O36"/>
    <mergeCell ref="AU36:AV36"/>
    <mergeCell ref="AW36:AX36"/>
    <mergeCell ref="AY36:BD36"/>
    <mergeCell ref="C35:D35"/>
    <mergeCell ref="E35:F35"/>
    <mergeCell ref="G37:K37"/>
    <mergeCell ref="L37:O37"/>
    <mergeCell ref="AU37:AV37"/>
    <mergeCell ref="AW37:AX37"/>
    <mergeCell ref="AY39:BD39"/>
    <mergeCell ref="C40:D40"/>
    <mergeCell ref="E40:F40"/>
    <mergeCell ref="G40:K40"/>
    <mergeCell ref="L40:O40"/>
    <mergeCell ref="AU40:AV40"/>
    <mergeCell ref="C41:D41"/>
    <mergeCell ref="E41:F41"/>
    <mergeCell ref="AW40:AX40"/>
    <mergeCell ref="AY40:BD40"/>
    <mergeCell ref="C39:D39"/>
    <mergeCell ref="E39:F39"/>
    <mergeCell ref="G39:K39"/>
    <mergeCell ref="L39:O39"/>
    <mergeCell ref="AU39:AV39"/>
    <mergeCell ref="AW39:AX39"/>
    <mergeCell ref="AW44:AX44"/>
    <mergeCell ref="AY44:BD44"/>
    <mergeCell ref="C43:D43"/>
    <mergeCell ref="E43:F43"/>
    <mergeCell ref="G43:K43"/>
    <mergeCell ref="L43:O43"/>
    <mergeCell ref="AU43:AV43"/>
    <mergeCell ref="AW43:AX43"/>
    <mergeCell ref="AU41:AV41"/>
    <mergeCell ref="AW41:AX41"/>
    <mergeCell ref="AY43:BD43"/>
    <mergeCell ref="C44:D44"/>
    <mergeCell ref="E44:F44"/>
    <mergeCell ref="G44:K44"/>
    <mergeCell ref="L44:O44"/>
    <mergeCell ref="AU44:AV44"/>
    <mergeCell ref="AY41:BD41"/>
    <mergeCell ref="C42:D42"/>
    <mergeCell ref="E42:F42"/>
    <mergeCell ref="G42:K42"/>
    <mergeCell ref="L42:O42"/>
    <mergeCell ref="AU42:AV42"/>
    <mergeCell ref="AW42:AX42"/>
    <mergeCell ref="AY42:BD42"/>
    <mergeCell ref="G45:K45"/>
    <mergeCell ref="L45:O45"/>
    <mergeCell ref="AU45:AV45"/>
    <mergeCell ref="AW45:AX45"/>
    <mergeCell ref="AY47:BD47"/>
    <mergeCell ref="C48:D48"/>
    <mergeCell ref="E48:F48"/>
    <mergeCell ref="G48:K48"/>
    <mergeCell ref="L48:O48"/>
    <mergeCell ref="AU48:AV48"/>
    <mergeCell ref="AY45:BD45"/>
    <mergeCell ref="C46:D46"/>
    <mergeCell ref="E46:F46"/>
    <mergeCell ref="G46:K46"/>
    <mergeCell ref="L46:O46"/>
    <mergeCell ref="AU46:AV46"/>
    <mergeCell ref="AW46:AX46"/>
    <mergeCell ref="AY46:BD46"/>
    <mergeCell ref="C45:D45"/>
    <mergeCell ref="E45:F45"/>
    <mergeCell ref="AY50:BD50"/>
    <mergeCell ref="C49:D49"/>
    <mergeCell ref="E49:F49"/>
    <mergeCell ref="AW48:AX48"/>
    <mergeCell ref="AY48:BD48"/>
    <mergeCell ref="C47:D47"/>
    <mergeCell ref="E47:F47"/>
    <mergeCell ref="G47:K47"/>
    <mergeCell ref="L47:O47"/>
    <mergeCell ref="AU47:AV47"/>
    <mergeCell ref="AW47:AX47"/>
    <mergeCell ref="AW52:AX52"/>
    <mergeCell ref="AY52:BD52"/>
    <mergeCell ref="C51:D51"/>
    <mergeCell ref="E51:F51"/>
    <mergeCell ref="G51:K51"/>
    <mergeCell ref="L51:O51"/>
    <mergeCell ref="AU51:AV51"/>
    <mergeCell ref="AW51:AX51"/>
    <mergeCell ref="L49:O49"/>
    <mergeCell ref="AU49:AV49"/>
    <mergeCell ref="AW49:AX49"/>
    <mergeCell ref="AY51:BD51"/>
    <mergeCell ref="C52:D52"/>
    <mergeCell ref="E52:F52"/>
    <mergeCell ref="G52:K52"/>
    <mergeCell ref="L52:O52"/>
    <mergeCell ref="AU52:AV52"/>
    <mergeCell ref="AY49:BD49"/>
    <mergeCell ref="C50:D50"/>
    <mergeCell ref="E50:F50"/>
    <mergeCell ref="G50:K50"/>
    <mergeCell ref="L50:O50"/>
    <mergeCell ref="AU50:AV50"/>
    <mergeCell ref="AW50:AX50"/>
    <mergeCell ref="G53:K53"/>
    <mergeCell ref="L53:O53"/>
    <mergeCell ref="AU53:AV53"/>
    <mergeCell ref="AW53:AX53"/>
    <mergeCell ref="AY55:BD55"/>
    <mergeCell ref="C56:D56"/>
    <mergeCell ref="E56:F56"/>
    <mergeCell ref="G56:K56"/>
    <mergeCell ref="L56:O56"/>
    <mergeCell ref="AU56:AV56"/>
    <mergeCell ref="AY53:BD53"/>
    <mergeCell ref="C54:D54"/>
    <mergeCell ref="E54:F54"/>
    <mergeCell ref="G54:K54"/>
    <mergeCell ref="L54:O54"/>
    <mergeCell ref="AU54:AV54"/>
    <mergeCell ref="AW54:AX54"/>
    <mergeCell ref="AY54:BD54"/>
    <mergeCell ref="C53:D53"/>
    <mergeCell ref="E53:F53"/>
    <mergeCell ref="AW58:AX58"/>
    <mergeCell ref="AY58:BD58"/>
    <mergeCell ref="C57:D57"/>
    <mergeCell ref="E57:F57"/>
    <mergeCell ref="AW56:AX56"/>
    <mergeCell ref="AY56:BD56"/>
    <mergeCell ref="C55:D55"/>
    <mergeCell ref="E55:F55"/>
    <mergeCell ref="G55:K55"/>
    <mergeCell ref="L55:O55"/>
    <mergeCell ref="AU55:AV55"/>
    <mergeCell ref="AW55:AX55"/>
    <mergeCell ref="AW60:AX60"/>
    <mergeCell ref="AY60:BD60"/>
    <mergeCell ref="C59:D59"/>
    <mergeCell ref="E59:F59"/>
    <mergeCell ref="G59:K59"/>
    <mergeCell ref="L59:O59"/>
    <mergeCell ref="AU59:AV59"/>
    <mergeCell ref="AW59:AX59"/>
    <mergeCell ref="G57:K57"/>
    <mergeCell ref="L57:O57"/>
    <mergeCell ref="AU57:AV57"/>
    <mergeCell ref="AW57:AX57"/>
    <mergeCell ref="AY59:BD59"/>
    <mergeCell ref="C60:D60"/>
    <mergeCell ref="E60:F60"/>
    <mergeCell ref="G60:K60"/>
    <mergeCell ref="L60:O60"/>
    <mergeCell ref="AU60:AV60"/>
    <mergeCell ref="AY57:BD57"/>
    <mergeCell ref="C58:D58"/>
    <mergeCell ref="E58:F58"/>
    <mergeCell ref="G58:K58"/>
    <mergeCell ref="L58:O58"/>
    <mergeCell ref="AU58:AV58"/>
    <mergeCell ref="G61:K61"/>
    <mergeCell ref="L61:O61"/>
    <mergeCell ref="AU61:AV61"/>
    <mergeCell ref="AW61:AX61"/>
    <mergeCell ref="AY63:BD63"/>
    <mergeCell ref="C64:D64"/>
    <mergeCell ref="E64:F64"/>
    <mergeCell ref="G64:K64"/>
    <mergeCell ref="L64:O64"/>
    <mergeCell ref="AU64:AV64"/>
    <mergeCell ref="AY61:BD61"/>
    <mergeCell ref="C62:D62"/>
    <mergeCell ref="E62:F62"/>
    <mergeCell ref="G62:K62"/>
    <mergeCell ref="L62:O62"/>
    <mergeCell ref="AU62:AV62"/>
    <mergeCell ref="AW62:AX62"/>
    <mergeCell ref="AY62:BD62"/>
    <mergeCell ref="C61:D61"/>
    <mergeCell ref="E61:F61"/>
    <mergeCell ref="AW66:AX66"/>
    <mergeCell ref="AY66:BD66"/>
    <mergeCell ref="C65:D65"/>
    <mergeCell ref="E65:F65"/>
    <mergeCell ref="AW64:AX64"/>
    <mergeCell ref="AY64:BD64"/>
    <mergeCell ref="C63:D63"/>
    <mergeCell ref="E63:F63"/>
    <mergeCell ref="G63:K63"/>
    <mergeCell ref="L63:O63"/>
    <mergeCell ref="AU63:AV63"/>
    <mergeCell ref="AW63:AX63"/>
    <mergeCell ref="AW68:AX68"/>
    <mergeCell ref="AY68:BD68"/>
    <mergeCell ref="C67:D67"/>
    <mergeCell ref="E67:F67"/>
    <mergeCell ref="G67:K67"/>
    <mergeCell ref="L67:O67"/>
    <mergeCell ref="AU67:AV67"/>
    <mergeCell ref="AW67:AX67"/>
    <mergeCell ref="G65:K65"/>
    <mergeCell ref="L65:O65"/>
    <mergeCell ref="AU65:AV65"/>
    <mergeCell ref="AW65:AX65"/>
    <mergeCell ref="AY67:BD67"/>
    <mergeCell ref="C68:D68"/>
    <mergeCell ref="E68:F68"/>
    <mergeCell ref="G68:K68"/>
    <mergeCell ref="L68:O68"/>
    <mergeCell ref="AU68:AV68"/>
    <mergeCell ref="AY65:BD65"/>
    <mergeCell ref="C66:D66"/>
    <mergeCell ref="E66:F66"/>
    <mergeCell ref="G66:K66"/>
    <mergeCell ref="L66:O66"/>
    <mergeCell ref="AU66:AV66"/>
    <mergeCell ref="G69:K69"/>
    <mergeCell ref="L69:O69"/>
    <mergeCell ref="AU69:AV69"/>
    <mergeCell ref="AW69:AX69"/>
    <mergeCell ref="AY71:BD71"/>
    <mergeCell ref="C72:D72"/>
    <mergeCell ref="E72:F72"/>
    <mergeCell ref="G72:K72"/>
    <mergeCell ref="L72:O72"/>
    <mergeCell ref="AU72:AV72"/>
    <mergeCell ref="AY69:BD69"/>
    <mergeCell ref="C70:D70"/>
    <mergeCell ref="E70:F70"/>
    <mergeCell ref="G70:K70"/>
    <mergeCell ref="L70:O70"/>
    <mergeCell ref="AU70:AV70"/>
    <mergeCell ref="AW70:AX70"/>
    <mergeCell ref="AY70:BD70"/>
    <mergeCell ref="C69:D69"/>
    <mergeCell ref="E69:F69"/>
    <mergeCell ref="AW74:AX74"/>
    <mergeCell ref="AY74:BD74"/>
    <mergeCell ref="C73:D73"/>
    <mergeCell ref="E73:F73"/>
    <mergeCell ref="AW72:AX72"/>
    <mergeCell ref="AY72:BD72"/>
    <mergeCell ref="C71:D71"/>
    <mergeCell ref="E71:F71"/>
    <mergeCell ref="G71:K71"/>
    <mergeCell ref="L71:O71"/>
    <mergeCell ref="AU71:AV71"/>
    <mergeCell ref="AW71:AX71"/>
    <mergeCell ref="AW76:AX76"/>
    <mergeCell ref="AY76:BD76"/>
    <mergeCell ref="C75:D75"/>
    <mergeCell ref="E75:F75"/>
    <mergeCell ref="G75:K75"/>
    <mergeCell ref="L75:O75"/>
    <mergeCell ref="AU75:AV75"/>
    <mergeCell ref="AW75:AX75"/>
    <mergeCell ref="G73:K73"/>
    <mergeCell ref="L73:O73"/>
    <mergeCell ref="AU73:AV73"/>
    <mergeCell ref="AW73:AX73"/>
    <mergeCell ref="AY75:BD75"/>
    <mergeCell ref="C76:D76"/>
    <mergeCell ref="E76:F76"/>
    <mergeCell ref="G76:K76"/>
    <mergeCell ref="L76:O76"/>
    <mergeCell ref="AU76:AV76"/>
    <mergeCell ref="AY73:BD73"/>
    <mergeCell ref="C74:D74"/>
    <mergeCell ref="E74:F74"/>
    <mergeCell ref="G74:K74"/>
    <mergeCell ref="L74:O74"/>
    <mergeCell ref="AU74:AV74"/>
    <mergeCell ref="G77:K77"/>
    <mergeCell ref="L77:O77"/>
    <mergeCell ref="AU77:AV77"/>
    <mergeCell ref="AW77:AX77"/>
    <mergeCell ref="AY79:BD79"/>
    <mergeCell ref="C80:D80"/>
    <mergeCell ref="E80:F80"/>
    <mergeCell ref="G80:K80"/>
    <mergeCell ref="L80:O80"/>
    <mergeCell ref="AU80:AV80"/>
    <mergeCell ref="AY77:BD77"/>
    <mergeCell ref="C78:D78"/>
    <mergeCell ref="E78:F78"/>
    <mergeCell ref="G78:K78"/>
    <mergeCell ref="L78:O78"/>
    <mergeCell ref="AU78:AV78"/>
    <mergeCell ref="AW78:AX78"/>
    <mergeCell ref="AY78:BD78"/>
    <mergeCell ref="C77:D77"/>
    <mergeCell ref="E77:F77"/>
    <mergeCell ref="AW82:AX82"/>
    <mergeCell ref="AY82:BD82"/>
    <mergeCell ref="C81:D81"/>
    <mergeCell ref="E81:F81"/>
    <mergeCell ref="AW80:AX80"/>
    <mergeCell ref="AY80:BD80"/>
    <mergeCell ref="C79:D79"/>
    <mergeCell ref="E79:F79"/>
    <mergeCell ref="G79:K79"/>
    <mergeCell ref="L79:O79"/>
    <mergeCell ref="AU79:AV79"/>
    <mergeCell ref="AW79:AX79"/>
    <mergeCell ref="AW84:AX84"/>
    <mergeCell ref="AY84:BD84"/>
    <mergeCell ref="C83:D83"/>
    <mergeCell ref="E83:F83"/>
    <mergeCell ref="G83:K83"/>
    <mergeCell ref="L83:O83"/>
    <mergeCell ref="AU83:AV83"/>
    <mergeCell ref="AW83:AX83"/>
    <mergeCell ref="G81:K81"/>
    <mergeCell ref="L81:O81"/>
    <mergeCell ref="AU81:AV81"/>
    <mergeCell ref="AW81:AX81"/>
    <mergeCell ref="AY83:BD83"/>
    <mergeCell ref="C84:D84"/>
    <mergeCell ref="E84:F84"/>
    <mergeCell ref="G84:K84"/>
    <mergeCell ref="L84:O84"/>
    <mergeCell ref="AU84:AV84"/>
    <mergeCell ref="AY81:BD81"/>
    <mergeCell ref="C82:D82"/>
    <mergeCell ref="E82:F82"/>
    <mergeCell ref="G82:K82"/>
    <mergeCell ref="L82:O82"/>
    <mergeCell ref="AU82:AV82"/>
    <mergeCell ref="G85:K85"/>
    <mergeCell ref="L85:O85"/>
    <mergeCell ref="AU85:AV85"/>
    <mergeCell ref="AW85:AX85"/>
    <mergeCell ref="AY87:BD87"/>
    <mergeCell ref="C88:D88"/>
    <mergeCell ref="E88:F88"/>
    <mergeCell ref="G88:K88"/>
    <mergeCell ref="L88:O88"/>
    <mergeCell ref="AU88:AV88"/>
    <mergeCell ref="AY85:BD85"/>
    <mergeCell ref="C86:D86"/>
    <mergeCell ref="E86:F86"/>
    <mergeCell ref="G86:K86"/>
    <mergeCell ref="L86:O86"/>
    <mergeCell ref="AU86:AV86"/>
    <mergeCell ref="AW86:AX86"/>
    <mergeCell ref="AY86:BD86"/>
    <mergeCell ref="C85:D85"/>
    <mergeCell ref="E85:F85"/>
    <mergeCell ref="AW90:AX90"/>
    <mergeCell ref="AY90:BD90"/>
    <mergeCell ref="C89:D89"/>
    <mergeCell ref="E89:F89"/>
    <mergeCell ref="AW88:AX88"/>
    <mergeCell ref="AY88:BD88"/>
    <mergeCell ref="C87:D87"/>
    <mergeCell ref="E87:F87"/>
    <mergeCell ref="G87:K87"/>
    <mergeCell ref="L87:O87"/>
    <mergeCell ref="AU87:AV87"/>
    <mergeCell ref="AW87:AX87"/>
    <mergeCell ref="AW92:AX92"/>
    <mergeCell ref="AY92:BD92"/>
    <mergeCell ref="C91:D91"/>
    <mergeCell ref="E91:F91"/>
    <mergeCell ref="G91:K91"/>
    <mergeCell ref="L91:O91"/>
    <mergeCell ref="AU91:AV91"/>
    <mergeCell ref="AW91:AX91"/>
    <mergeCell ref="G89:K89"/>
    <mergeCell ref="L89:O89"/>
    <mergeCell ref="AU89:AV89"/>
    <mergeCell ref="AW89:AX89"/>
    <mergeCell ref="AY91:BD91"/>
    <mergeCell ref="C92:D92"/>
    <mergeCell ref="E92:F92"/>
    <mergeCell ref="G92:K92"/>
    <mergeCell ref="L92:O92"/>
    <mergeCell ref="AU92:AV92"/>
    <mergeCell ref="AY89:BD89"/>
    <mergeCell ref="C90:D90"/>
    <mergeCell ref="E90:F90"/>
    <mergeCell ref="G90:K90"/>
    <mergeCell ref="L90:O90"/>
    <mergeCell ref="AU90:AV90"/>
    <mergeCell ref="G93:K93"/>
    <mergeCell ref="L93:O93"/>
    <mergeCell ref="AU93:AV93"/>
    <mergeCell ref="AW93:AX93"/>
    <mergeCell ref="AY95:BD95"/>
    <mergeCell ref="C96:D96"/>
    <mergeCell ref="E96:F96"/>
    <mergeCell ref="G96:K96"/>
    <mergeCell ref="L96:O96"/>
    <mergeCell ref="AU96:AV96"/>
    <mergeCell ref="AY93:BD93"/>
    <mergeCell ref="C94:D94"/>
    <mergeCell ref="E94:F94"/>
    <mergeCell ref="G94:K94"/>
    <mergeCell ref="L94:O94"/>
    <mergeCell ref="AU94:AV94"/>
    <mergeCell ref="AW94:AX94"/>
    <mergeCell ref="AY94:BD94"/>
    <mergeCell ref="C93:D93"/>
    <mergeCell ref="E93:F93"/>
    <mergeCell ref="AW98:AX98"/>
    <mergeCell ref="AY98:BD98"/>
    <mergeCell ref="C97:D97"/>
    <mergeCell ref="E97:F97"/>
    <mergeCell ref="AW96:AX96"/>
    <mergeCell ref="AY96:BD96"/>
    <mergeCell ref="C95:D95"/>
    <mergeCell ref="E95:F95"/>
    <mergeCell ref="G95:K95"/>
    <mergeCell ref="L95:O95"/>
    <mergeCell ref="AU95:AV95"/>
    <mergeCell ref="AW95:AX95"/>
    <mergeCell ref="AW100:AX100"/>
    <mergeCell ref="AY100:BD100"/>
    <mergeCell ref="C99:D99"/>
    <mergeCell ref="E99:F99"/>
    <mergeCell ref="G99:K99"/>
    <mergeCell ref="L99:O99"/>
    <mergeCell ref="AU99:AV99"/>
    <mergeCell ref="AW99:AX99"/>
    <mergeCell ref="G97:K97"/>
    <mergeCell ref="L97:O97"/>
    <mergeCell ref="AU97:AV97"/>
    <mergeCell ref="AW97:AX97"/>
    <mergeCell ref="AY99:BD99"/>
    <mergeCell ref="C100:D100"/>
    <mergeCell ref="E100:F100"/>
    <mergeCell ref="G100:K100"/>
    <mergeCell ref="L100:O100"/>
    <mergeCell ref="AU100:AV100"/>
    <mergeCell ref="AY97:BD97"/>
    <mergeCell ref="C98:D98"/>
    <mergeCell ref="E98:F98"/>
    <mergeCell ref="G98:K98"/>
    <mergeCell ref="L98:O98"/>
    <mergeCell ref="AU98:AV98"/>
    <mergeCell ref="G101:K101"/>
    <mergeCell ref="L101:O101"/>
    <mergeCell ref="AU101:AV101"/>
    <mergeCell ref="AW101:AX101"/>
    <mergeCell ref="AY103:BD103"/>
    <mergeCell ref="C104:D104"/>
    <mergeCell ref="E104:F104"/>
    <mergeCell ref="G104:K104"/>
    <mergeCell ref="L104:O104"/>
    <mergeCell ref="AU104:AV104"/>
    <mergeCell ref="AY101:BD101"/>
    <mergeCell ref="C102:D102"/>
    <mergeCell ref="E102:F102"/>
    <mergeCell ref="G102:K102"/>
    <mergeCell ref="L102:O102"/>
    <mergeCell ref="AU102:AV102"/>
    <mergeCell ref="AW102:AX102"/>
    <mergeCell ref="AY102:BD102"/>
    <mergeCell ref="C101:D101"/>
    <mergeCell ref="E101:F101"/>
    <mergeCell ref="L105:O105"/>
    <mergeCell ref="AW104:AX104"/>
    <mergeCell ref="AY104:BD104"/>
    <mergeCell ref="C103:D103"/>
    <mergeCell ref="E103:F103"/>
    <mergeCell ref="G103:K103"/>
    <mergeCell ref="L103:O103"/>
    <mergeCell ref="AU103:AV103"/>
    <mergeCell ref="AW103:AX103"/>
    <mergeCell ref="C109:D109"/>
    <mergeCell ref="AY107:BD107"/>
    <mergeCell ref="C108:D108"/>
    <mergeCell ref="E108:F108"/>
    <mergeCell ref="G108:K108"/>
    <mergeCell ref="L108:O108"/>
    <mergeCell ref="AU108:AV108"/>
    <mergeCell ref="AY105:BD105"/>
    <mergeCell ref="C106:D106"/>
    <mergeCell ref="E106:F106"/>
    <mergeCell ref="G106:K106"/>
    <mergeCell ref="L106:O106"/>
    <mergeCell ref="AU106:AV106"/>
    <mergeCell ref="AW106:AX106"/>
    <mergeCell ref="AY106:BD106"/>
    <mergeCell ref="C105:D105"/>
    <mergeCell ref="E105:F105"/>
    <mergeCell ref="C107:D107"/>
    <mergeCell ref="E107:F107"/>
    <mergeCell ref="G107:K107"/>
    <mergeCell ref="L107:O107"/>
    <mergeCell ref="AU107:AV107"/>
    <mergeCell ref="AW107:AX107"/>
    <mergeCell ref="G105:K105"/>
    <mergeCell ref="E109:F109"/>
    <mergeCell ref="AU105:AV105"/>
    <mergeCell ref="AW105:AX105"/>
    <mergeCell ref="AY111:BD111"/>
    <mergeCell ref="C111:D111"/>
    <mergeCell ref="E111:F111"/>
    <mergeCell ref="G111:K111"/>
    <mergeCell ref="L111:O111"/>
    <mergeCell ref="AU111:AV111"/>
    <mergeCell ref="AW111:AX111"/>
    <mergeCell ref="AW108:AX108"/>
    <mergeCell ref="AY108:BD108"/>
    <mergeCell ref="G109:K109"/>
    <mergeCell ref="L109:O109"/>
    <mergeCell ref="AU109:AV109"/>
    <mergeCell ref="AW109:AX109"/>
    <mergeCell ref="AY109:BD109"/>
    <mergeCell ref="C110:D110"/>
    <mergeCell ref="E110:F110"/>
    <mergeCell ref="G110:K110"/>
    <mergeCell ref="L110:O110"/>
    <mergeCell ref="AU110:AV110"/>
    <mergeCell ref="AW110:AX110"/>
    <mergeCell ref="AY110:BD110"/>
  </mergeCells>
  <phoneticPr fontId="3"/>
  <conditionalFormatting sqref="C126:F126">
    <cfRule type="expression" dxfId="5" priority="1">
      <formula>INDIRECT(ADDRESS(ROW(),COLUMN()))=TRUNC(INDIRECT(ADDRESS(ROW(),COLUMN())))</formula>
    </cfRule>
  </conditionalFormatting>
  <conditionalFormatting sqref="E117:Q121">
    <cfRule type="expression" dxfId="4" priority="2">
      <formula>INDIRECT(ADDRESS(ROW(),COLUMN()))=TRUNC(INDIRECT(ADDRESS(ROW(),COLUMN())))</formula>
    </cfRule>
  </conditionalFormatting>
  <conditionalFormatting sqref="P13:AX112">
    <cfRule type="expression" dxfId="3" priority="3">
      <formula>INDIRECT(ADDRESS(ROW(),COLUMN()))=TRUNC(INDIRECT(ADDRESS(ROW(),COLUMN())))</formula>
    </cfRule>
  </conditionalFormatting>
  <dataValidations count="7">
    <dataValidation type="list" allowBlank="1" showInputMessage="1" sqref="E13:F112">
      <formula1>"A, B, C, D"</formula1>
    </dataValidation>
    <dataValidation type="list" allowBlank="1" showInputMessage="1" showErrorMessage="1" sqref="AZ4:BC4">
      <formula1>"予定,実績,予定・実績"</formula1>
    </dataValidation>
    <dataValidation type="list" errorStyle="warning" allowBlank="1" showInputMessage="1" error="リストにない場合のみ、入力してください。" sqref="G13:K112">
      <formula1>INDIRECT(C13)</formula1>
    </dataValidation>
    <dataValidation type="list" allowBlank="1" showInputMessage="1" sqref="C13:D112">
      <formula1>職種</formula1>
    </dataValidation>
    <dataValidation type="decimal" allowBlank="1" showInputMessage="1" showErrorMessage="1" error="入力可能範囲　32～40" sqref="AV5">
      <formula1>32</formula1>
      <formula2>40</formula2>
    </dataValidation>
    <dataValidation type="list" allowBlank="1" showInputMessage="1" showErrorMessage="1" sqref="J123:K123">
      <formula1>"週,暦月"</formula1>
    </dataValidation>
    <dataValidation type="list" allowBlank="1" showInputMessage="1" showErrorMessage="1" sqref="AZ3">
      <formula1>"４週,暦月"</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標準様式１プルダウン・リスト!$C$4:$C$8</xm:f>
          </x14:formula1>
          <xm:sqref>AM1:BA1</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F56"/>
  <sheetViews>
    <sheetView showGridLines="0" view="pageBreakPreview" zoomScale="50" zoomScaleNormal="55" zoomScaleSheetLayoutView="50" workbookViewId="0"/>
  </sheetViews>
  <sheetFormatPr defaultColWidth="5" defaultRowHeight="20.25" customHeight="1" x14ac:dyDescent="0.15"/>
  <cols>
    <col min="1" max="1" width="1.5" style="376" customWidth="1"/>
    <col min="2" max="56" width="6.25" style="376" customWidth="1"/>
    <col min="57" max="16384" width="5" style="376"/>
  </cols>
  <sheetData>
    <row r="1" spans="1:57" s="384" customFormat="1" ht="20.25" customHeight="1" x14ac:dyDescent="0.15">
      <c r="A1" s="347"/>
      <c r="B1" s="347"/>
      <c r="C1" s="370" t="s">
        <v>495</v>
      </c>
      <c r="D1" s="370"/>
      <c r="E1" s="347"/>
      <c r="F1" s="347"/>
      <c r="G1" s="369" t="s">
        <v>496</v>
      </c>
      <c r="H1" s="347"/>
      <c r="I1" s="347"/>
      <c r="J1" s="370"/>
      <c r="K1" s="370"/>
      <c r="L1" s="370"/>
      <c r="M1" s="370"/>
      <c r="N1" s="347"/>
      <c r="O1" s="347"/>
      <c r="P1" s="347"/>
      <c r="Q1" s="347"/>
      <c r="R1" s="347"/>
      <c r="S1" s="347"/>
      <c r="T1" s="347"/>
      <c r="U1" s="347"/>
      <c r="V1" s="347"/>
      <c r="W1" s="347"/>
      <c r="X1" s="347"/>
      <c r="Y1" s="347"/>
      <c r="Z1" s="347"/>
      <c r="AA1" s="347"/>
      <c r="AB1" s="347"/>
      <c r="AC1" s="347"/>
      <c r="AD1" s="347"/>
      <c r="AE1" s="347"/>
      <c r="AF1" s="347"/>
      <c r="AG1" s="347"/>
      <c r="AH1" s="347"/>
      <c r="AI1" s="347"/>
      <c r="AJ1" s="347"/>
      <c r="AK1" s="346" t="s">
        <v>497</v>
      </c>
      <c r="AL1" s="346" t="s">
        <v>498</v>
      </c>
      <c r="AM1" s="1213" t="s">
        <v>499</v>
      </c>
      <c r="AN1" s="1213"/>
      <c r="AO1" s="1213"/>
      <c r="AP1" s="1213"/>
      <c r="AQ1" s="1213"/>
      <c r="AR1" s="1213"/>
      <c r="AS1" s="1213"/>
      <c r="AT1" s="1213"/>
      <c r="AU1" s="1213"/>
      <c r="AV1" s="1213"/>
      <c r="AW1" s="1213"/>
      <c r="AX1" s="1213"/>
      <c r="AY1" s="1213"/>
      <c r="AZ1" s="1213"/>
      <c r="BA1" s="1213"/>
      <c r="BB1" s="363" t="s">
        <v>500</v>
      </c>
      <c r="BC1" s="347"/>
      <c r="BD1" s="347"/>
    </row>
    <row r="2" spans="1:57" s="382" customFormat="1" ht="20.25" customHeight="1" x14ac:dyDescent="0.15">
      <c r="A2" s="345"/>
      <c r="B2" s="345"/>
      <c r="C2" s="345"/>
      <c r="D2" s="369"/>
      <c r="E2" s="345"/>
      <c r="F2" s="345"/>
      <c r="G2" s="345"/>
      <c r="H2" s="369"/>
      <c r="I2" s="346"/>
      <c r="J2" s="346"/>
      <c r="K2" s="346"/>
      <c r="L2" s="346"/>
      <c r="M2" s="346"/>
      <c r="N2" s="345"/>
      <c r="O2" s="345"/>
      <c r="P2" s="345"/>
      <c r="Q2" s="345"/>
      <c r="R2" s="345"/>
      <c r="S2" s="345"/>
      <c r="T2" s="346" t="s">
        <v>501</v>
      </c>
      <c r="U2" s="1211">
        <v>6</v>
      </c>
      <c r="V2" s="1211"/>
      <c r="W2" s="346" t="s">
        <v>498</v>
      </c>
      <c r="X2" s="1214">
        <f>IF(U2=0,"",YEAR(DATE(2018+U2,1,1)))</f>
        <v>2024</v>
      </c>
      <c r="Y2" s="1214"/>
      <c r="Z2" s="345" t="s">
        <v>502</v>
      </c>
      <c r="AA2" s="345" t="s">
        <v>503</v>
      </c>
      <c r="AB2" s="1211">
        <v>4</v>
      </c>
      <c r="AC2" s="1211"/>
      <c r="AD2" s="345" t="s">
        <v>504</v>
      </c>
      <c r="AE2" s="345"/>
      <c r="AF2" s="345"/>
      <c r="AG2" s="345"/>
      <c r="AH2" s="345"/>
      <c r="AI2" s="345"/>
      <c r="AJ2" s="363"/>
      <c r="AK2" s="346" t="s">
        <v>505</v>
      </c>
      <c r="AL2" s="346" t="s">
        <v>498</v>
      </c>
      <c r="AM2" s="1211" t="s">
        <v>562</v>
      </c>
      <c r="AN2" s="1211"/>
      <c r="AO2" s="1211"/>
      <c r="AP2" s="1211"/>
      <c r="AQ2" s="1211"/>
      <c r="AR2" s="1211"/>
      <c r="AS2" s="1211"/>
      <c r="AT2" s="1211"/>
      <c r="AU2" s="1211"/>
      <c r="AV2" s="1211"/>
      <c r="AW2" s="1211"/>
      <c r="AX2" s="1211"/>
      <c r="AY2" s="1211"/>
      <c r="AZ2" s="1211"/>
      <c r="BA2" s="1211"/>
      <c r="BB2" s="363" t="s">
        <v>500</v>
      </c>
      <c r="BC2" s="346"/>
      <c r="BD2" s="346"/>
      <c r="BE2" s="383"/>
    </row>
    <row r="3" spans="1:57" s="382" customFormat="1" ht="20.25" customHeight="1" x14ac:dyDescent="0.15">
      <c r="A3" s="345"/>
      <c r="B3" s="345"/>
      <c r="C3" s="345"/>
      <c r="D3" s="369"/>
      <c r="E3" s="345"/>
      <c r="F3" s="345"/>
      <c r="G3" s="345"/>
      <c r="H3" s="369"/>
      <c r="I3" s="346"/>
      <c r="J3" s="346"/>
      <c r="K3" s="346"/>
      <c r="L3" s="346"/>
      <c r="M3" s="346"/>
      <c r="N3" s="345"/>
      <c r="O3" s="345"/>
      <c r="P3" s="345"/>
      <c r="Q3" s="345"/>
      <c r="R3" s="345"/>
      <c r="S3" s="345"/>
      <c r="T3" s="368"/>
      <c r="U3" s="350"/>
      <c r="V3" s="350"/>
      <c r="W3" s="367"/>
      <c r="X3" s="350"/>
      <c r="Y3" s="350"/>
      <c r="Z3" s="351"/>
      <c r="AA3" s="351"/>
      <c r="AB3" s="350"/>
      <c r="AC3" s="350"/>
      <c r="AD3" s="364"/>
      <c r="AE3" s="345"/>
      <c r="AF3" s="345"/>
      <c r="AG3" s="345"/>
      <c r="AH3" s="345"/>
      <c r="AI3" s="345"/>
      <c r="AJ3" s="363"/>
      <c r="AK3" s="346"/>
      <c r="AL3" s="346"/>
      <c r="AM3" s="362"/>
      <c r="AN3" s="362"/>
      <c r="AO3" s="362"/>
      <c r="AP3" s="362"/>
      <c r="AQ3" s="362"/>
      <c r="AR3" s="362"/>
      <c r="AS3" s="362"/>
      <c r="AT3" s="362"/>
      <c r="AU3" s="362"/>
      <c r="AV3" s="362"/>
      <c r="AW3" s="362"/>
      <c r="AX3" s="362"/>
      <c r="AY3" s="361" t="s">
        <v>506</v>
      </c>
      <c r="AZ3" s="1212" t="s">
        <v>507</v>
      </c>
      <c r="BA3" s="1212"/>
      <c r="BB3" s="1212"/>
      <c r="BC3" s="1212"/>
      <c r="BD3" s="346"/>
      <c r="BE3" s="383"/>
    </row>
    <row r="4" spans="1:57" s="382" customFormat="1" ht="20.25" customHeight="1" x14ac:dyDescent="0.15">
      <c r="A4" s="345"/>
      <c r="B4" s="357"/>
      <c r="C4" s="357"/>
      <c r="D4" s="357"/>
      <c r="E4" s="357"/>
      <c r="F4" s="357"/>
      <c r="G4" s="357"/>
      <c r="H4" s="357"/>
      <c r="I4" s="357"/>
      <c r="J4" s="366"/>
      <c r="K4" s="360"/>
      <c r="L4" s="360"/>
      <c r="M4" s="360"/>
      <c r="N4" s="360"/>
      <c r="O4" s="360"/>
      <c r="P4" s="365"/>
      <c r="Q4" s="360"/>
      <c r="R4" s="360"/>
      <c r="S4" s="345"/>
      <c r="T4" s="345"/>
      <c r="U4" s="345"/>
      <c r="V4" s="345"/>
      <c r="W4" s="345"/>
      <c r="X4" s="345"/>
      <c r="Y4" s="345"/>
      <c r="Z4" s="351"/>
      <c r="AA4" s="351"/>
      <c r="AB4" s="350"/>
      <c r="AC4" s="350"/>
      <c r="AD4" s="364"/>
      <c r="AE4" s="345"/>
      <c r="AF4" s="345"/>
      <c r="AG4" s="345"/>
      <c r="AH4" s="345"/>
      <c r="AI4" s="345"/>
      <c r="AJ4" s="363"/>
      <c r="AK4" s="346"/>
      <c r="AL4" s="346"/>
      <c r="AM4" s="362"/>
      <c r="AN4" s="362"/>
      <c r="AO4" s="362"/>
      <c r="AP4" s="362"/>
      <c r="AQ4" s="362"/>
      <c r="AR4" s="362"/>
      <c r="AS4" s="362"/>
      <c r="AT4" s="362"/>
      <c r="AU4" s="362"/>
      <c r="AV4" s="362"/>
      <c r="AW4" s="362"/>
      <c r="AX4" s="362"/>
      <c r="AY4" s="361" t="s">
        <v>508</v>
      </c>
      <c r="AZ4" s="1212" t="s">
        <v>509</v>
      </c>
      <c r="BA4" s="1212"/>
      <c r="BB4" s="1212"/>
      <c r="BC4" s="1212"/>
      <c r="BD4" s="346"/>
      <c r="BE4" s="383"/>
    </row>
    <row r="5" spans="1:57" s="382" customFormat="1" ht="20.25" customHeight="1" x14ac:dyDescent="0.15">
      <c r="A5" s="345"/>
      <c r="B5" s="355"/>
      <c r="C5" s="355"/>
      <c r="D5" s="355"/>
      <c r="E5" s="355"/>
      <c r="F5" s="355"/>
      <c r="G5" s="355"/>
      <c r="H5" s="355"/>
      <c r="I5" s="355"/>
      <c r="J5" s="360"/>
      <c r="K5" s="359"/>
      <c r="L5" s="358"/>
      <c r="M5" s="358"/>
      <c r="N5" s="358"/>
      <c r="O5" s="358"/>
      <c r="P5" s="355"/>
      <c r="Q5" s="357"/>
      <c r="R5" s="357"/>
      <c r="S5" s="347"/>
      <c r="T5" s="345"/>
      <c r="U5" s="345"/>
      <c r="V5" s="345"/>
      <c r="W5" s="345"/>
      <c r="X5" s="345"/>
      <c r="Y5" s="345"/>
      <c r="Z5" s="351"/>
      <c r="AA5" s="351"/>
      <c r="AB5" s="350"/>
      <c r="AC5" s="350"/>
      <c r="AD5" s="347"/>
      <c r="AE5" s="347"/>
      <c r="AF5" s="347"/>
      <c r="AG5" s="347"/>
      <c r="AH5" s="345"/>
      <c r="AI5" s="345"/>
      <c r="AJ5" s="347" t="s">
        <v>510</v>
      </c>
      <c r="AK5" s="347"/>
      <c r="AL5" s="347"/>
      <c r="AM5" s="347"/>
      <c r="AN5" s="347"/>
      <c r="AO5" s="347"/>
      <c r="AP5" s="347"/>
      <c r="AQ5" s="347"/>
      <c r="AR5" s="357"/>
      <c r="AS5" s="357"/>
      <c r="AT5" s="305"/>
      <c r="AU5" s="347"/>
      <c r="AV5" s="1205">
        <v>40</v>
      </c>
      <c r="AW5" s="1206"/>
      <c r="AX5" s="305" t="s">
        <v>511</v>
      </c>
      <c r="AY5" s="347"/>
      <c r="AZ5" s="1241">
        <v>160</v>
      </c>
      <c r="BA5" s="1242"/>
      <c r="BB5" s="305" t="s">
        <v>512</v>
      </c>
      <c r="BC5" s="347"/>
      <c r="BD5" s="345"/>
      <c r="BE5" s="383"/>
    </row>
    <row r="6" spans="1:57" s="382" customFormat="1" ht="20.25" customHeight="1" x14ac:dyDescent="0.15">
      <c r="A6" s="345"/>
      <c r="B6" s="355"/>
      <c r="C6" s="355"/>
      <c r="D6" s="355"/>
      <c r="E6" s="355"/>
      <c r="F6" s="355"/>
      <c r="G6" s="355"/>
      <c r="H6" s="355"/>
      <c r="I6" s="355"/>
      <c r="J6" s="355"/>
      <c r="K6" s="356"/>
      <c r="L6" s="356"/>
      <c r="M6" s="356"/>
      <c r="N6" s="355"/>
      <c r="O6" s="354"/>
      <c r="P6" s="353"/>
      <c r="Q6" s="353"/>
      <c r="R6" s="352"/>
      <c r="S6" s="348"/>
      <c r="T6" s="345"/>
      <c r="U6" s="345"/>
      <c r="V6" s="345"/>
      <c r="W6" s="345"/>
      <c r="X6" s="345"/>
      <c r="Y6" s="345"/>
      <c r="Z6" s="351"/>
      <c r="AA6" s="351"/>
      <c r="AB6" s="350"/>
      <c r="AC6" s="350"/>
      <c r="AD6" s="305"/>
      <c r="AE6" s="347"/>
      <c r="AF6" s="347"/>
      <c r="AG6" s="347"/>
      <c r="AH6" s="345"/>
      <c r="AI6" s="345"/>
      <c r="AJ6" s="345"/>
      <c r="AK6" s="345"/>
      <c r="AL6" s="347"/>
      <c r="AM6" s="347"/>
      <c r="AN6" s="308"/>
      <c r="AO6" s="349"/>
      <c r="AP6" s="349"/>
      <c r="AQ6" s="348"/>
      <c r="AR6" s="348"/>
      <c r="AS6" s="348"/>
      <c r="AT6" s="348"/>
      <c r="AU6" s="348"/>
      <c r="AV6" s="348"/>
      <c r="AW6" s="347" t="s">
        <v>513</v>
      </c>
      <c r="AX6" s="347"/>
      <c r="AY6" s="347"/>
      <c r="AZ6" s="1209">
        <f>DAY(EOMONTH(DATE(X2,AB2,1),0))</f>
        <v>30</v>
      </c>
      <c r="BA6" s="1210"/>
      <c r="BB6" s="305" t="s">
        <v>514</v>
      </c>
      <c r="BC6" s="345"/>
      <c r="BD6" s="345"/>
      <c r="BE6" s="383"/>
    </row>
    <row r="7" spans="1:57" ht="20.25" customHeight="1" thickBot="1" x14ac:dyDescent="0.2">
      <c r="A7" s="301"/>
      <c r="B7" s="301"/>
      <c r="C7" s="304"/>
      <c r="D7" s="304"/>
      <c r="E7" s="301"/>
      <c r="F7" s="301"/>
      <c r="G7" s="301"/>
      <c r="H7" s="301"/>
      <c r="I7" s="301"/>
      <c r="J7" s="301"/>
      <c r="K7" s="301"/>
      <c r="L7" s="301"/>
      <c r="M7" s="301"/>
      <c r="N7" s="301"/>
      <c r="O7" s="301"/>
      <c r="P7" s="301"/>
      <c r="Q7" s="301"/>
      <c r="R7" s="301"/>
      <c r="S7" s="304"/>
      <c r="T7" s="301"/>
      <c r="U7" s="301"/>
      <c r="V7" s="301"/>
      <c r="W7" s="301"/>
      <c r="X7" s="301"/>
      <c r="Y7" s="301"/>
      <c r="Z7" s="301"/>
      <c r="AA7" s="301"/>
      <c r="AB7" s="301"/>
      <c r="AC7" s="301"/>
      <c r="AD7" s="301"/>
      <c r="AE7" s="301"/>
      <c r="AF7" s="301"/>
      <c r="AG7" s="301"/>
      <c r="AH7" s="301"/>
      <c r="AI7" s="301"/>
      <c r="AJ7" s="304"/>
      <c r="AK7" s="301"/>
      <c r="AL7" s="301"/>
      <c r="AM7" s="301"/>
      <c r="AN7" s="301"/>
      <c r="AO7" s="301"/>
      <c r="AP7" s="301"/>
      <c r="AQ7" s="301"/>
      <c r="AR7" s="301"/>
      <c r="AS7" s="301"/>
      <c r="AT7" s="301"/>
      <c r="AU7" s="301"/>
      <c r="AV7" s="301"/>
      <c r="AW7" s="301"/>
      <c r="AX7" s="301"/>
      <c r="AY7" s="301"/>
      <c r="AZ7" s="301"/>
      <c r="BA7" s="301"/>
      <c r="BB7" s="301"/>
      <c r="BC7" s="344"/>
      <c r="BD7" s="344"/>
      <c r="BE7" s="381"/>
    </row>
    <row r="8" spans="1:57" ht="20.25" customHeight="1" thickBot="1" x14ac:dyDescent="0.2">
      <c r="A8" s="301"/>
      <c r="B8" s="1184" t="s">
        <v>515</v>
      </c>
      <c r="C8" s="1172" t="s">
        <v>516</v>
      </c>
      <c r="D8" s="1173"/>
      <c r="E8" s="1171" t="s">
        <v>517</v>
      </c>
      <c r="F8" s="1173"/>
      <c r="G8" s="1171" t="s">
        <v>518</v>
      </c>
      <c r="H8" s="1172"/>
      <c r="I8" s="1172"/>
      <c r="J8" s="1172"/>
      <c r="K8" s="1173"/>
      <c r="L8" s="1171" t="s">
        <v>519</v>
      </c>
      <c r="M8" s="1172"/>
      <c r="N8" s="1172"/>
      <c r="O8" s="1187"/>
      <c r="P8" s="1207" t="s">
        <v>520</v>
      </c>
      <c r="Q8" s="1208"/>
      <c r="R8" s="1208"/>
      <c r="S8" s="1208"/>
      <c r="T8" s="1208"/>
      <c r="U8" s="1208"/>
      <c r="V8" s="1208"/>
      <c r="W8" s="1208"/>
      <c r="X8" s="1208"/>
      <c r="Y8" s="1208"/>
      <c r="Z8" s="1208"/>
      <c r="AA8" s="1208"/>
      <c r="AB8" s="1208"/>
      <c r="AC8" s="1208"/>
      <c r="AD8" s="1208"/>
      <c r="AE8" s="1208"/>
      <c r="AF8" s="1208"/>
      <c r="AG8" s="1208"/>
      <c r="AH8" s="1208"/>
      <c r="AI8" s="1208"/>
      <c r="AJ8" s="1208"/>
      <c r="AK8" s="1208"/>
      <c r="AL8" s="1208"/>
      <c r="AM8" s="1208"/>
      <c r="AN8" s="1208"/>
      <c r="AO8" s="1208"/>
      <c r="AP8" s="1208"/>
      <c r="AQ8" s="1208"/>
      <c r="AR8" s="1208"/>
      <c r="AS8" s="1208"/>
      <c r="AT8" s="1208"/>
      <c r="AU8" s="1217" t="str">
        <f>IF(AZ3="４週","(9)1～4週目の勤務時間数合計","(9)1か月の勤務時間数合計")</f>
        <v>(9)1～4週目の勤務時間数合計</v>
      </c>
      <c r="AV8" s="1218"/>
      <c r="AW8" s="1217" t="s">
        <v>521</v>
      </c>
      <c r="AX8" s="1218"/>
      <c r="AY8" s="1215" t="s">
        <v>522</v>
      </c>
      <c r="AZ8" s="1215"/>
      <c r="BA8" s="1215"/>
      <c r="BB8" s="1215"/>
      <c r="BC8" s="1215"/>
      <c r="BD8" s="1215"/>
    </row>
    <row r="9" spans="1:57" ht="20.25" customHeight="1" thickBot="1" x14ac:dyDescent="0.2">
      <c r="A9" s="301"/>
      <c r="B9" s="1185"/>
      <c r="C9" s="1175"/>
      <c r="D9" s="1176"/>
      <c r="E9" s="1174"/>
      <c r="F9" s="1176"/>
      <c r="G9" s="1174"/>
      <c r="H9" s="1175"/>
      <c r="I9" s="1175"/>
      <c r="J9" s="1175"/>
      <c r="K9" s="1176"/>
      <c r="L9" s="1174"/>
      <c r="M9" s="1175"/>
      <c r="N9" s="1175"/>
      <c r="O9" s="1188"/>
      <c r="P9" s="1190" t="s">
        <v>523</v>
      </c>
      <c r="Q9" s="1191"/>
      <c r="R9" s="1191"/>
      <c r="S9" s="1191"/>
      <c r="T9" s="1191"/>
      <c r="U9" s="1191"/>
      <c r="V9" s="1192"/>
      <c r="W9" s="1190" t="s">
        <v>524</v>
      </c>
      <c r="X9" s="1191"/>
      <c r="Y9" s="1191"/>
      <c r="Z9" s="1191"/>
      <c r="AA9" s="1191"/>
      <c r="AB9" s="1191"/>
      <c r="AC9" s="1192"/>
      <c r="AD9" s="1190" t="s">
        <v>525</v>
      </c>
      <c r="AE9" s="1191"/>
      <c r="AF9" s="1191"/>
      <c r="AG9" s="1191"/>
      <c r="AH9" s="1191"/>
      <c r="AI9" s="1191"/>
      <c r="AJ9" s="1192"/>
      <c r="AK9" s="1190" t="s">
        <v>526</v>
      </c>
      <c r="AL9" s="1191"/>
      <c r="AM9" s="1191"/>
      <c r="AN9" s="1191"/>
      <c r="AO9" s="1191"/>
      <c r="AP9" s="1191"/>
      <c r="AQ9" s="1192"/>
      <c r="AR9" s="1190" t="s">
        <v>527</v>
      </c>
      <c r="AS9" s="1191"/>
      <c r="AT9" s="1192"/>
      <c r="AU9" s="1219"/>
      <c r="AV9" s="1220"/>
      <c r="AW9" s="1219"/>
      <c r="AX9" s="1220"/>
      <c r="AY9" s="1215"/>
      <c r="AZ9" s="1215"/>
      <c r="BA9" s="1215"/>
      <c r="BB9" s="1215"/>
      <c r="BC9" s="1215"/>
      <c r="BD9" s="1215"/>
    </row>
    <row r="10" spans="1:57" ht="20.25" customHeight="1" thickBot="1" x14ac:dyDescent="0.2">
      <c r="A10" s="301"/>
      <c r="B10" s="1185"/>
      <c r="C10" s="1175"/>
      <c r="D10" s="1176"/>
      <c r="E10" s="1174"/>
      <c r="F10" s="1176"/>
      <c r="G10" s="1174"/>
      <c r="H10" s="1175"/>
      <c r="I10" s="1175"/>
      <c r="J10" s="1175"/>
      <c r="K10" s="1176"/>
      <c r="L10" s="1174"/>
      <c r="M10" s="1175"/>
      <c r="N10" s="1175"/>
      <c r="O10" s="1188"/>
      <c r="P10" s="342">
        <f>DAY(DATE($X$2,$AB$2,1))</f>
        <v>1</v>
      </c>
      <c r="Q10" s="341">
        <f>DAY(DATE($X$2,$AB$2,2))</f>
        <v>2</v>
      </c>
      <c r="R10" s="341">
        <f>DAY(DATE($X$2,$AB$2,3))</f>
        <v>3</v>
      </c>
      <c r="S10" s="341">
        <f>DAY(DATE($X$2,$AB$2,4))</f>
        <v>4</v>
      </c>
      <c r="T10" s="341">
        <f>DAY(DATE($X$2,$AB$2,5))</f>
        <v>5</v>
      </c>
      <c r="U10" s="341">
        <f>DAY(DATE($X$2,$AB$2,6))</f>
        <v>6</v>
      </c>
      <c r="V10" s="343">
        <f>DAY(DATE($X$2,$AB$2,7))</f>
        <v>7</v>
      </c>
      <c r="W10" s="342">
        <f>DAY(DATE($X$2,$AB$2,8))</f>
        <v>8</v>
      </c>
      <c r="X10" s="341">
        <f>DAY(DATE($X$2,$AB$2,9))</f>
        <v>9</v>
      </c>
      <c r="Y10" s="341">
        <f>DAY(DATE($X$2,$AB$2,10))</f>
        <v>10</v>
      </c>
      <c r="Z10" s="341">
        <f>DAY(DATE($X$2,$AB$2,11))</f>
        <v>11</v>
      </c>
      <c r="AA10" s="341">
        <f>DAY(DATE($X$2,$AB$2,12))</f>
        <v>12</v>
      </c>
      <c r="AB10" s="341">
        <f>DAY(DATE($X$2,$AB$2,13))</f>
        <v>13</v>
      </c>
      <c r="AC10" s="343">
        <f>DAY(DATE($X$2,$AB$2,14))</f>
        <v>14</v>
      </c>
      <c r="AD10" s="342">
        <f>DAY(DATE($X$2,$AB$2,15))</f>
        <v>15</v>
      </c>
      <c r="AE10" s="341">
        <f>DAY(DATE($X$2,$AB$2,16))</f>
        <v>16</v>
      </c>
      <c r="AF10" s="341">
        <f>DAY(DATE($X$2,$AB$2,17))</f>
        <v>17</v>
      </c>
      <c r="AG10" s="341">
        <f>DAY(DATE($X$2,$AB$2,18))</f>
        <v>18</v>
      </c>
      <c r="AH10" s="341">
        <f>DAY(DATE($X$2,$AB$2,19))</f>
        <v>19</v>
      </c>
      <c r="AI10" s="341">
        <f>DAY(DATE($X$2,$AB$2,20))</f>
        <v>20</v>
      </c>
      <c r="AJ10" s="343">
        <f>DAY(DATE($X$2,$AB$2,21))</f>
        <v>21</v>
      </c>
      <c r="AK10" s="342">
        <f>DAY(DATE($X$2,$AB$2,22))</f>
        <v>22</v>
      </c>
      <c r="AL10" s="341">
        <f>DAY(DATE($X$2,$AB$2,23))</f>
        <v>23</v>
      </c>
      <c r="AM10" s="341">
        <f>DAY(DATE($X$2,$AB$2,24))</f>
        <v>24</v>
      </c>
      <c r="AN10" s="341">
        <f>DAY(DATE($X$2,$AB$2,25))</f>
        <v>25</v>
      </c>
      <c r="AO10" s="341">
        <f>DAY(DATE($X$2,$AB$2,26))</f>
        <v>26</v>
      </c>
      <c r="AP10" s="341">
        <f>DAY(DATE($X$2,$AB$2,27))</f>
        <v>27</v>
      </c>
      <c r="AQ10" s="343">
        <f>DAY(DATE($X$2,$AB$2,28))</f>
        <v>28</v>
      </c>
      <c r="AR10" s="342" t="str">
        <f>IF(AZ3="暦月",IF(DAY(DATE($X$2,$AB$2,29))=29,29,""),"")</f>
        <v/>
      </c>
      <c r="AS10" s="341" t="str">
        <f>IF(AZ3="暦月",IF(DAY(DATE($X$2,$AB$2,30))=30,30,""),"")</f>
        <v/>
      </c>
      <c r="AT10" s="343" t="str">
        <f>IF(AZ3="暦月",IF(DAY(DATE($X$2,$AB$2,31))=31,31,""),"")</f>
        <v/>
      </c>
      <c r="AU10" s="1219"/>
      <c r="AV10" s="1220"/>
      <c r="AW10" s="1219"/>
      <c r="AX10" s="1220"/>
      <c r="AY10" s="1215"/>
      <c r="AZ10" s="1215"/>
      <c r="BA10" s="1215"/>
      <c r="BB10" s="1215"/>
      <c r="BC10" s="1215"/>
      <c r="BD10" s="1215"/>
    </row>
    <row r="11" spans="1:57" ht="20.25" hidden="1" customHeight="1" thickBot="1" x14ac:dyDescent="0.2">
      <c r="A11" s="301"/>
      <c r="B11" s="1185"/>
      <c r="C11" s="1175"/>
      <c r="D11" s="1176"/>
      <c r="E11" s="1174"/>
      <c r="F11" s="1176"/>
      <c r="G11" s="1174"/>
      <c r="H11" s="1175"/>
      <c r="I11" s="1175"/>
      <c r="J11" s="1175"/>
      <c r="K11" s="1176"/>
      <c r="L11" s="1174"/>
      <c r="M11" s="1175"/>
      <c r="N11" s="1175"/>
      <c r="O11" s="1188"/>
      <c r="P11" s="342">
        <f>WEEKDAY(DATE($X$2,$AB$2,1))</f>
        <v>2</v>
      </c>
      <c r="Q11" s="341">
        <f>WEEKDAY(DATE($X$2,$AB$2,2))</f>
        <v>3</v>
      </c>
      <c r="R11" s="341">
        <f>WEEKDAY(DATE($X$2,$AB$2,3))</f>
        <v>4</v>
      </c>
      <c r="S11" s="341">
        <f>WEEKDAY(DATE($X$2,$AB$2,4))</f>
        <v>5</v>
      </c>
      <c r="T11" s="341">
        <f>WEEKDAY(DATE($X$2,$AB$2,5))</f>
        <v>6</v>
      </c>
      <c r="U11" s="341">
        <f>WEEKDAY(DATE($X$2,$AB$2,6))</f>
        <v>7</v>
      </c>
      <c r="V11" s="343">
        <f>WEEKDAY(DATE($X$2,$AB$2,7))</f>
        <v>1</v>
      </c>
      <c r="W11" s="342">
        <f>WEEKDAY(DATE($X$2,$AB$2,8))</f>
        <v>2</v>
      </c>
      <c r="X11" s="341">
        <f>WEEKDAY(DATE($X$2,$AB$2,9))</f>
        <v>3</v>
      </c>
      <c r="Y11" s="341">
        <f>WEEKDAY(DATE($X$2,$AB$2,10))</f>
        <v>4</v>
      </c>
      <c r="Z11" s="341">
        <f>WEEKDAY(DATE($X$2,$AB$2,11))</f>
        <v>5</v>
      </c>
      <c r="AA11" s="341">
        <f>WEEKDAY(DATE($X$2,$AB$2,12))</f>
        <v>6</v>
      </c>
      <c r="AB11" s="341">
        <f>WEEKDAY(DATE($X$2,$AB$2,13))</f>
        <v>7</v>
      </c>
      <c r="AC11" s="343">
        <f>WEEKDAY(DATE($X$2,$AB$2,14))</f>
        <v>1</v>
      </c>
      <c r="AD11" s="342">
        <f>WEEKDAY(DATE($X$2,$AB$2,15))</f>
        <v>2</v>
      </c>
      <c r="AE11" s="341">
        <f>WEEKDAY(DATE($X$2,$AB$2,16))</f>
        <v>3</v>
      </c>
      <c r="AF11" s="341">
        <f>WEEKDAY(DATE($X$2,$AB$2,17))</f>
        <v>4</v>
      </c>
      <c r="AG11" s="341">
        <f>WEEKDAY(DATE($X$2,$AB$2,18))</f>
        <v>5</v>
      </c>
      <c r="AH11" s="341">
        <f>WEEKDAY(DATE($X$2,$AB$2,19))</f>
        <v>6</v>
      </c>
      <c r="AI11" s="341">
        <f>WEEKDAY(DATE($X$2,$AB$2,20))</f>
        <v>7</v>
      </c>
      <c r="AJ11" s="343">
        <f>WEEKDAY(DATE($X$2,$AB$2,21))</f>
        <v>1</v>
      </c>
      <c r="AK11" s="342">
        <f>WEEKDAY(DATE($X$2,$AB$2,22))</f>
        <v>2</v>
      </c>
      <c r="AL11" s="341">
        <f>WEEKDAY(DATE($X$2,$AB$2,23))</f>
        <v>3</v>
      </c>
      <c r="AM11" s="341">
        <f>WEEKDAY(DATE($X$2,$AB$2,24))</f>
        <v>4</v>
      </c>
      <c r="AN11" s="341">
        <f>WEEKDAY(DATE($X$2,$AB$2,25))</f>
        <v>5</v>
      </c>
      <c r="AO11" s="341">
        <f>WEEKDAY(DATE($X$2,$AB$2,26))</f>
        <v>6</v>
      </c>
      <c r="AP11" s="341">
        <f>WEEKDAY(DATE($X$2,$AB$2,27))</f>
        <v>7</v>
      </c>
      <c r="AQ11" s="343">
        <f>WEEKDAY(DATE($X$2,$AB$2,28))</f>
        <v>1</v>
      </c>
      <c r="AR11" s="342">
        <f>IF(AR10=29,WEEKDAY(DATE($X$2,$AB$2,29)),0)</f>
        <v>0</v>
      </c>
      <c r="AS11" s="341">
        <f>IF(AS10=30,WEEKDAY(DATE($X$2,$AB$2,30)),0)</f>
        <v>0</v>
      </c>
      <c r="AT11" s="343">
        <f>IF(AT10=31,WEEKDAY(DATE($X$2,$AB$2,31)),0)</f>
        <v>0</v>
      </c>
      <c r="AU11" s="1221"/>
      <c r="AV11" s="1222"/>
      <c r="AW11" s="1221"/>
      <c r="AX11" s="1222"/>
      <c r="AY11" s="1216"/>
      <c r="AZ11" s="1216"/>
      <c r="BA11" s="1216"/>
      <c r="BB11" s="1216"/>
      <c r="BC11" s="1216"/>
      <c r="BD11" s="1216"/>
    </row>
    <row r="12" spans="1:57" ht="20.25" customHeight="1" thickBot="1" x14ac:dyDescent="0.2">
      <c r="A12" s="301"/>
      <c r="B12" s="1186"/>
      <c r="C12" s="1178"/>
      <c r="D12" s="1179"/>
      <c r="E12" s="1177"/>
      <c r="F12" s="1179"/>
      <c r="G12" s="1177"/>
      <c r="H12" s="1178"/>
      <c r="I12" s="1178"/>
      <c r="J12" s="1178"/>
      <c r="K12" s="1179"/>
      <c r="L12" s="1177"/>
      <c r="M12" s="1178"/>
      <c r="N12" s="1178"/>
      <c r="O12" s="1189"/>
      <c r="P12" s="339" t="str">
        <f t="shared" ref="P12:AQ12" si="0">IF(P11=1,"日",IF(P11=2,"月",IF(P11=3,"火",IF(P11=4,"水",IF(P11=5,"木",IF(P11=6,"金","土"))))))</f>
        <v>月</v>
      </c>
      <c r="Q12" s="337" t="str">
        <f t="shared" si="0"/>
        <v>火</v>
      </c>
      <c r="R12" s="337" t="str">
        <f t="shared" si="0"/>
        <v>水</v>
      </c>
      <c r="S12" s="337" t="str">
        <f t="shared" si="0"/>
        <v>木</v>
      </c>
      <c r="T12" s="337" t="str">
        <f t="shared" si="0"/>
        <v>金</v>
      </c>
      <c r="U12" s="337" t="str">
        <f t="shared" si="0"/>
        <v>土</v>
      </c>
      <c r="V12" s="338" t="str">
        <f t="shared" si="0"/>
        <v>日</v>
      </c>
      <c r="W12" s="339" t="str">
        <f t="shared" si="0"/>
        <v>月</v>
      </c>
      <c r="X12" s="337" t="str">
        <f t="shared" si="0"/>
        <v>火</v>
      </c>
      <c r="Y12" s="337" t="str">
        <f t="shared" si="0"/>
        <v>水</v>
      </c>
      <c r="Z12" s="337" t="str">
        <f t="shared" si="0"/>
        <v>木</v>
      </c>
      <c r="AA12" s="337" t="str">
        <f t="shared" si="0"/>
        <v>金</v>
      </c>
      <c r="AB12" s="337" t="str">
        <f t="shared" si="0"/>
        <v>土</v>
      </c>
      <c r="AC12" s="338" t="str">
        <f t="shared" si="0"/>
        <v>日</v>
      </c>
      <c r="AD12" s="339" t="str">
        <f t="shared" si="0"/>
        <v>月</v>
      </c>
      <c r="AE12" s="337" t="str">
        <f t="shared" si="0"/>
        <v>火</v>
      </c>
      <c r="AF12" s="337" t="str">
        <f t="shared" si="0"/>
        <v>水</v>
      </c>
      <c r="AG12" s="337" t="str">
        <f t="shared" si="0"/>
        <v>木</v>
      </c>
      <c r="AH12" s="337" t="str">
        <f t="shared" si="0"/>
        <v>金</v>
      </c>
      <c r="AI12" s="337" t="str">
        <f t="shared" si="0"/>
        <v>土</v>
      </c>
      <c r="AJ12" s="338" t="str">
        <f t="shared" si="0"/>
        <v>日</v>
      </c>
      <c r="AK12" s="339" t="str">
        <f t="shared" si="0"/>
        <v>月</v>
      </c>
      <c r="AL12" s="337" t="str">
        <f t="shared" si="0"/>
        <v>火</v>
      </c>
      <c r="AM12" s="337" t="str">
        <f t="shared" si="0"/>
        <v>水</v>
      </c>
      <c r="AN12" s="337" t="str">
        <f t="shared" si="0"/>
        <v>木</v>
      </c>
      <c r="AO12" s="337" t="str">
        <f t="shared" si="0"/>
        <v>金</v>
      </c>
      <c r="AP12" s="337" t="str">
        <f t="shared" si="0"/>
        <v>土</v>
      </c>
      <c r="AQ12" s="338" t="str">
        <f t="shared" si="0"/>
        <v>日</v>
      </c>
      <c r="AR12" s="337" t="str">
        <f>IF(AR11=1,"日",IF(AR11=2,"月",IF(AR11=3,"火",IF(AR11=4,"水",IF(AR11=5,"木",IF(AR11=6,"金",IF(AR11=0,"","土")))))))</f>
        <v/>
      </c>
      <c r="AS12" s="337" t="str">
        <f>IF(AS11=1,"日",IF(AS11=2,"月",IF(AS11=3,"火",IF(AS11=4,"水",IF(AS11=5,"木",IF(AS11=6,"金",IF(AS11=0,"","土")))))))</f>
        <v/>
      </c>
      <c r="AT12" s="337" t="str">
        <f>IF(AT11=1,"日",IF(AT11=2,"月",IF(AT11=3,"火",IF(AT11=4,"水",IF(AT11=5,"木",IF(AT11=6,"金",IF(AT11=0,"","土")))))))</f>
        <v/>
      </c>
      <c r="AU12" s="1223"/>
      <c r="AV12" s="1224"/>
      <c r="AW12" s="1223"/>
      <c r="AX12" s="1224"/>
      <c r="AY12" s="1216"/>
      <c r="AZ12" s="1216"/>
      <c r="BA12" s="1216"/>
      <c r="BB12" s="1216"/>
      <c r="BC12" s="1216"/>
      <c r="BD12" s="1216"/>
    </row>
    <row r="13" spans="1:57" ht="39.950000000000003" customHeight="1" x14ac:dyDescent="0.15">
      <c r="A13" s="301"/>
      <c r="B13" s="335">
        <v>1</v>
      </c>
      <c r="C13" s="1161" t="s">
        <v>563</v>
      </c>
      <c r="D13" s="1162"/>
      <c r="E13" s="1163" t="s">
        <v>564</v>
      </c>
      <c r="F13" s="1164"/>
      <c r="G13" s="1165" t="s">
        <v>565</v>
      </c>
      <c r="H13" s="1166"/>
      <c r="I13" s="1166"/>
      <c r="J13" s="1166"/>
      <c r="K13" s="1167"/>
      <c r="L13" s="1168" t="s">
        <v>566</v>
      </c>
      <c r="M13" s="1169"/>
      <c r="N13" s="1169"/>
      <c r="O13" s="1170"/>
      <c r="P13" s="334">
        <v>8</v>
      </c>
      <c r="Q13" s="333">
        <v>8</v>
      </c>
      <c r="R13" s="333"/>
      <c r="S13" s="333"/>
      <c r="T13" s="333">
        <v>8</v>
      </c>
      <c r="U13" s="333">
        <v>8</v>
      </c>
      <c r="V13" s="332">
        <v>8</v>
      </c>
      <c r="W13" s="334">
        <v>8</v>
      </c>
      <c r="X13" s="333">
        <v>8</v>
      </c>
      <c r="Y13" s="333"/>
      <c r="Z13" s="333"/>
      <c r="AA13" s="333">
        <v>8</v>
      </c>
      <c r="AB13" s="333">
        <v>8</v>
      </c>
      <c r="AC13" s="332">
        <v>8</v>
      </c>
      <c r="AD13" s="334">
        <v>8</v>
      </c>
      <c r="AE13" s="333">
        <v>8</v>
      </c>
      <c r="AF13" s="333"/>
      <c r="AG13" s="333"/>
      <c r="AH13" s="333">
        <v>8</v>
      </c>
      <c r="AI13" s="333">
        <v>8</v>
      </c>
      <c r="AJ13" s="332">
        <v>8</v>
      </c>
      <c r="AK13" s="334">
        <v>8</v>
      </c>
      <c r="AL13" s="333">
        <v>8</v>
      </c>
      <c r="AM13" s="333"/>
      <c r="AN13" s="333"/>
      <c r="AO13" s="333">
        <v>8</v>
      </c>
      <c r="AP13" s="333">
        <v>8</v>
      </c>
      <c r="AQ13" s="332">
        <v>8</v>
      </c>
      <c r="AR13" s="334"/>
      <c r="AS13" s="333"/>
      <c r="AT13" s="332"/>
      <c r="AU13" s="1180">
        <f t="shared" ref="AU13:AU30" si="1">IF($AZ$3="４週",SUM(P13:AQ13),IF($AZ$3="暦月",SUM(P13:AT13),""))</f>
        <v>160</v>
      </c>
      <c r="AV13" s="1181"/>
      <c r="AW13" s="1182">
        <f t="shared" ref="AW13:AW30" si="2">IF($AZ$3="４週",AU13/4,IF($AZ$3="暦月",AU13/($AZ$6/7),""))</f>
        <v>40</v>
      </c>
      <c r="AX13" s="1183"/>
      <c r="AY13" s="1158"/>
      <c r="AZ13" s="1159"/>
      <c r="BA13" s="1159"/>
      <c r="BB13" s="1159"/>
      <c r="BC13" s="1159"/>
      <c r="BD13" s="1160"/>
    </row>
    <row r="14" spans="1:57" ht="39.950000000000003" customHeight="1" x14ac:dyDescent="0.15">
      <c r="A14" s="301"/>
      <c r="B14" s="331">
        <f t="shared" ref="B14:B30" si="3">B13+1</f>
        <v>2</v>
      </c>
      <c r="C14" s="1124" t="s">
        <v>567</v>
      </c>
      <c r="D14" s="1125"/>
      <c r="E14" s="1126" t="s">
        <v>564</v>
      </c>
      <c r="F14" s="1127"/>
      <c r="G14" s="1128" t="s">
        <v>568</v>
      </c>
      <c r="H14" s="1129"/>
      <c r="I14" s="1129"/>
      <c r="J14" s="1129"/>
      <c r="K14" s="1130"/>
      <c r="L14" s="1134" t="s">
        <v>569</v>
      </c>
      <c r="M14" s="1135"/>
      <c r="N14" s="1135"/>
      <c r="O14" s="1136"/>
      <c r="P14" s="330">
        <v>8</v>
      </c>
      <c r="Q14" s="329">
        <v>8</v>
      </c>
      <c r="R14" s="329"/>
      <c r="S14" s="329"/>
      <c r="T14" s="329">
        <v>8</v>
      </c>
      <c r="U14" s="329">
        <v>8</v>
      </c>
      <c r="V14" s="328">
        <v>8</v>
      </c>
      <c r="W14" s="330">
        <v>8</v>
      </c>
      <c r="X14" s="329">
        <v>8</v>
      </c>
      <c r="Y14" s="329"/>
      <c r="Z14" s="329"/>
      <c r="AA14" s="329">
        <v>8</v>
      </c>
      <c r="AB14" s="329">
        <v>8</v>
      </c>
      <c r="AC14" s="328">
        <v>8</v>
      </c>
      <c r="AD14" s="330">
        <v>8</v>
      </c>
      <c r="AE14" s="329">
        <v>8</v>
      </c>
      <c r="AF14" s="329"/>
      <c r="AG14" s="329"/>
      <c r="AH14" s="329">
        <v>8</v>
      </c>
      <c r="AI14" s="329">
        <v>8</v>
      </c>
      <c r="AJ14" s="328">
        <v>8</v>
      </c>
      <c r="AK14" s="330">
        <v>8</v>
      </c>
      <c r="AL14" s="329">
        <v>8</v>
      </c>
      <c r="AM14" s="329"/>
      <c r="AN14" s="329"/>
      <c r="AO14" s="329">
        <v>8</v>
      </c>
      <c r="AP14" s="329">
        <v>8</v>
      </c>
      <c r="AQ14" s="328">
        <v>8</v>
      </c>
      <c r="AR14" s="330"/>
      <c r="AS14" s="329"/>
      <c r="AT14" s="328"/>
      <c r="AU14" s="1152">
        <f t="shared" si="1"/>
        <v>160</v>
      </c>
      <c r="AV14" s="1153"/>
      <c r="AW14" s="1137">
        <f t="shared" si="2"/>
        <v>40</v>
      </c>
      <c r="AX14" s="1138"/>
      <c r="AY14" s="1131"/>
      <c r="AZ14" s="1132"/>
      <c r="BA14" s="1132"/>
      <c r="BB14" s="1132"/>
      <c r="BC14" s="1132"/>
      <c r="BD14" s="1133"/>
    </row>
    <row r="15" spans="1:57" ht="39.950000000000003" customHeight="1" x14ac:dyDescent="0.15">
      <c r="A15" s="301"/>
      <c r="B15" s="331">
        <f t="shared" si="3"/>
        <v>3</v>
      </c>
      <c r="C15" s="1124" t="s">
        <v>567</v>
      </c>
      <c r="D15" s="1125"/>
      <c r="E15" s="1126" t="s">
        <v>564</v>
      </c>
      <c r="F15" s="1127"/>
      <c r="G15" s="1128" t="s">
        <v>568</v>
      </c>
      <c r="H15" s="1129"/>
      <c r="I15" s="1129"/>
      <c r="J15" s="1129"/>
      <c r="K15" s="1130"/>
      <c r="L15" s="1134" t="s">
        <v>570</v>
      </c>
      <c r="M15" s="1135"/>
      <c r="N15" s="1135"/>
      <c r="O15" s="1136"/>
      <c r="P15" s="330">
        <v>8</v>
      </c>
      <c r="Q15" s="329">
        <v>8</v>
      </c>
      <c r="R15" s="329"/>
      <c r="S15" s="329"/>
      <c r="T15" s="329">
        <v>8</v>
      </c>
      <c r="U15" s="329">
        <v>8</v>
      </c>
      <c r="V15" s="328">
        <v>8</v>
      </c>
      <c r="W15" s="330">
        <v>8</v>
      </c>
      <c r="X15" s="329">
        <v>8</v>
      </c>
      <c r="Y15" s="329"/>
      <c r="Z15" s="329"/>
      <c r="AA15" s="329">
        <v>8</v>
      </c>
      <c r="AB15" s="329">
        <v>8</v>
      </c>
      <c r="AC15" s="328">
        <v>8</v>
      </c>
      <c r="AD15" s="330">
        <v>8</v>
      </c>
      <c r="AE15" s="329">
        <v>8</v>
      </c>
      <c r="AF15" s="329"/>
      <c r="AG15" s="329"/>
      <c r="AH15" s="329">
        <v>8</v>
      </c>
      <c r="AI15" s="329">
        <v>8</v>
      </c>
      <c r="AJ15" s="328">
        <v>8</v>
      </c>
      <c r="AK15" s="330">
        <v>8</v>
      </c>
      <c r="AL15" s="329">
        <v>8</v>
      </c>
      <c r="AM15" s="329"/>
      <c r="AN15" s="329"/>
      <c r="AO15" s="329">
        <v>8</v>
      </c>
      <c r="AP15" s="329">
        <v>8</v>
      </c>
      <c r="AQ15" s="328">
        <v>8</v>
      </c>
      <c r="AR15" s="330"/>
      <c r="AS15" s="329"/>
      <c r="AT15" s="328"/>
      <c r="AU15" s="1152">
        <f t="shared" si="1"/>
        <v>160</v>
      </c>
      <c r="AV15" s="1153"/>
      <c r="AW15" s="1137">
        <f t="shared" si="2"/>
        <v>40</v>
      </c>
      <c r="AX15" s="1138"/>
      <c r="AY15" s="1131"/>
      <c r="AZ15" s="1132"/>
      <c r="BA15" s="1132"/>
      <c r="BB15" s="1132"/>
      <c r="BC15" s="1132"/>
      <c r="BD15" s="1133"/>
    </row>
    <row r="16" spans="1:57" ht="39.950000000000003" customHeight="1" x14ac:dyDescent="0.15">
      <c r="A16" s="301"/>
      <c r="B16" s="331">
        <f t="shared" si="3"/>
        <v>4</v>
      </c>
      <c r="C16" s="1124" t="s">
        <v>567</v>
      </c>
      <c r="D16" s="1125"/>
      <c r="E16" s="1126" t="s">
        <v>571</v>
      </c>
      <c r="F16" s="1127"/>
      <c r="G16" s="1128" t="s">
        <v>572</v>
      </c>
      <c r="H16" s="1129"/>
      <c r="I16" s="1129"/>
      <c r="J16" s="1129"/>
      <c r="K16" s="1130"/>
      <c r="L16" s="1134" t="s">
        <v>573</v>
      </c>
      <c r="M16" s="1135"/>
      <c r="N16" s="1135"/>
      <c r="O16" s="1136"/>
      <c r="P16" s="330">
        <v>4</v>
      </c>
      <c r="Q16" s="329">
        <v>4</v>
      </c>
      <c r="R16" s="329"/>
      <c r="S16" s="329"/>
      <c r="T16" s="329">
        <v>4</v>
      </c>
      <c r="U16" s="329">
        <v>4</v>
      </c>
      <c r="V16" s="328">
        <v>4</v>
      </c>
      <c r="W16" s="330">
        <v>4</v>
      </c>
      <c r="X16" s="329">
        <v>4</v>
      </c>
      <c r="Y16" s="329"/>
      <c r="Z16" s="329"/>
      <c r="AA16" s="329">
        <v>4</v>
      </c>
      <c r="AB16" s="329">
        <v>4</v>
      </c>
      <c r="AC16" s="328">
        <v>4</v>
      </c>
      <c r="AD16" s="330">
        <v>4</v>
      </c>
      <c r="AE16" s="329">
        <v>4</v>
      </c>
      <c r="AF16" s="329"/>
      <c r="AG16" s="329"/>
      <c r="AH16" s="329">
        <v>4</v>
      </c>
      <c r="AI16" s="329">
        <v>4</v>
      </c>
      <c r="AJ16" s="328">
        <v>4</v>
      </c>
      <c r="AK16" s="330">
        <v>4</v>
      </c>
      <c r="AL16" s="329">
        <v>4</v>
      </c>
      <c r="AM16" s="329"/>
      <c r="AN16" s="329"/>
      <c r="AO16" s="329">
        <v>4</v>
      </c>
      <c r="AP16" s="329">
        <v>4</v>
      </c>
      <c r="AQ16" s="328">
        <v>4</v>
      </c>
      <c r="AR16" s="330"/>
      <c r="AS16" s="329"/>
      <c r="AT16" s="328"/>
      <c r="AU16" s="1152">
        <f t="shared" si="1"/>
        <v>80</v>
      </c>
      <c r="AV16" s="1153"/>
      <c r="AW16" s="1137">
        <f t="shared" si="2"/>
        <v>20</v>
      </c>
      <c r="AX16" s="1138"/>
      <c r="AY16" s="1131"/>
      <c r="AZ16" s="1132"/>
      <c r="BA16" s="1132"/>
      <c r="BB16" s="1132"/>
      <c r="BC16" s="1132"/>
      <c r="BD16" s="1133"/>
    </row>
    <row r="17" spans="1:56" ht="39.950000000000003" customHeight="1" x14ac:dyDescent="0.15">
      <c r="A17" s="301"/>
      <c r="B17" s="331">
        <f t="shared" si="3"/>
        <v>5</v>
      </c>
      <c r="C17" s="1124" t="s">
        <v>574</v>
      </c>
      <c r="D17" s="1125"/>
      <c r="E17" s="1126" t="s">
        <v>564</v>
      </c>
      <c r="F17" s="1127"/>
      <c r="G17" s="1128" t="s">
        <v>574</v>
      </c>
      <c r="H17" s="1129"/>
      <c r="I17" s="1129"/>
      <c r="J17" s="1129"/>
      <c r="K17" s="1130"/>
      <c r="L17" s="1134" t="s">
        <v>575</v>
      </c>
      <c r="M17" s="1135"/>
      <c r="N17" s="1135"/>
      <c r="O17" s="1136"/>
      <c r="P17" s="330">
        <v>8</v>
      </c>
      <c r="Q17" s="329">
        <v>8</v>
      </c>
      <c r="R17" s="329"/>
      <c r="S17" s="329"/>
      <c r="T17" s="329">
        <v>8</v>
      </c>
      <c r="U17" s="329">
        <v>8</v>
      </c>
      <c r="V17" s="328">
        <v>8</v>
      </c>
      <c r="W17" s="330">
        <v>8</v>
      </c>
      <c r="X17" s="329">
        <v>8</v>
      </c>
      <c r="Y17" s="329"/>
      <c r="Z17" s="329"/>
      <c r="AA17" s="329">
        <v>8</v>
      </c>
      <c r="AB17" s="329">
        <v>8</v>
      </c>
      <c r="AC17" s="328">
        <v>8</v>
      </c>
      <c r="AD17" s="330">
        <v>8</v>
      </c>
      <c r="AE17" s="329">
        <v>8</v>
      </c>
      <c r="AF17" s="329"/>
      <c r="AG17" s="329"/>
      <c r="AH17" s="329">
        <v>8</v>
      </c>
      <c r="AI17" s="329">
        <v>8</v>
      </c>
      <c r="AJ17" s="328">
        <v>8</v>
      </c>
      <c r="AK17" s="330">
        <v>8</v>
      </c>
      <c r="AL17" s="329">
        <v>8</v>
      </c>
      <c r="AM17" s="329"/>
      <c r="AN17" s="329"/>
      <c r="AO17" s="329">
        <v>8</v>
      </c>
      <c r="AP17" s="329">
        <v>8</v>
      </c>
      <c r="AQ17" s="328">
        <v>8</v>
      </c>
      <c r="AR17" s="330"/>
      <c r="AS17" s="329"/>
      <c r="AT17" s="328"/>
      <c r="AU17" s="1152">
        <f t="shared" si="1"/>
        <v>160</v>
      </c>
      <c r="AV17" s="1153"/>
      <c r="AW17" s="1137">
        <f t="shared" si="2"/>
        <v>40</v>
      </c>
      <c r="AX17" s="1138"/>
      <c r="AY17" s="1131"/>
      <c r="AZ17" s="1132"/>
      <c r="BA17" s="1132"/>
      <c r="BB17" s="1132"/>
      <c r="BC17" s="1132"/>
      <c r="BD17" s="1133"/>
    </row>
    <row r="18" spans="1:56" ht="39.950000000000003" customHeight="1" x14ac:dyDescent="0.15">
      <c r="A18" s="301"/>
      <c r="B18" s="331">
        <f t="shared" si="3"/>
        <v>6</v>
      </c>
      <c r="C18" s="1124"/>
      <c r="D18" s="1125"/>
      <c r="E18" s="1126"/>
      <c r="F18" s="1127"/>
      <c r="G18" s="1128"/>
      <c r="H18" s="1129"/>
      <c r="I18" s="1129"/>
      <c r="J18" s="1129"/>
      <c r="K18" s="1130"/>
      <c r="L18" s="1134"/>
      <c r="M18" s="1135"/>
      <c r="N18" s="1135"/>
      <c r="O18" s="1136"/>
      <c r="P18" s="330"/>
      <c r="Q18" s="329"/>
      <c r="R18" s="329"/>
      <c r="S18" s="329"/>
      <c r="T18" s="329"/>
      <c r="U18" s="329"/>
      <c r="V18" s="328"/>
      <c r="W18" s="330"/>
      <c r="X18" s="329"/>
      <c r="Y18" s="329"/>
      <c r="Z18" s="329"/>
      <c r="AA18" s="329"/>
      <c r="AB18" s="329"/>
      <c r="AC18" s="328"/>
      <c r="AD18" s="330"/>
      <c r="AE18" s="329"/>
      <c r="AF18" s="329"/>
      <c r="AG18" s="329"/>
      <c r="AH18" s="329"/>
      <c r="AI18" s="329"/>
      <c r="AJ18" s="328"/>
      <c r="AK18" s="330"/>
      <c r="AL18" s="329"/>
      <c r="AM18" s="329"/>
      <c r="AN18" s="329"/>
      <c r="AO18" s="329"/>
      <c r="AP18" s="329"/>
      <c r="AQ18" s="328"/>
      <c r="AR18" s="330"/>
      <c r="AS18" s="329"/>
      <c r="AT18" s="328"/>
      <c r="AU18" s="1152">
        <f t="shared" si="1"/>
        <v>0</v>
      </c>
      <c r="AV18" s="1153"/>
      <c r="AW18" s="1137">
        <f t="shared" si="2"/>
        <v>0</v>
      </c>
      <c r="AX18" s="1138"/>
      <c r="AY18" s="1131"/>
      <c r="AZ18" s="1132"/>
      <c r="BA18" s="1132"/>
      <c r="BB18" s="1132"/>
      <c r="BC18" s="1132"/>
      <c r="BD18" s="1133"/>
    </row>
    <row r="19" spans="1:56" ht="39.950000000000003" customHeight="1" x14ac:dyDescent="0.15">
      <c r="A19" s="301"/>
      <c r="B19" s="331">
        <f t="shared" si="3"/>
        <v>7</v>
      </c>
      <c r="C19" s="1124"/>
      <c r="D19" s="1125"/>
      <c r="E19" s="1126"/>
      <c r="F19" s="1127"/>
      <c r="G19" s="1128"/>
      <c r="H19" s="1129"/>
      <c r="I19" s="1129"/>
      <c r="J19" s="1129"/>
      <c r="K19" s="1130"/>
      <c r="L19" s="1134"/>
      <c r="M19" s="1135"/>
      <c r="N19" s="1135"/>
      <c r="O19" s="1136"/>
      <c r="P19" s="330"/>
      <c r="Q19" s="329"/>
      <c r="R19" s="329"/>
      <c r="S19" s="329"/>
      <c r="T19" s="329"/>
      <c r="U19" s="329"/>
      <c r="V19" s="328"/>
      <c r="W19" s="330"/>
      <c r="X19" s="329"/>
      <c r="Y19" s="329"/>
      <c r="Z19" s="329"/>
      <c r="AA19" s="329"/>
      <c r="AB19" s="329"/>
      <c r="AC19" s="328"/>
      <c r="AD19" s="330"/>
      <c r="AE19" s="329"/>
      <c r="AF19" s="329"/>
      <c r="AG19" s="329"/>
      <c r="AH19" s="329"/>
      <c r="AI19" s="329"/>
      <c r="AJ19" s="328"/>
      <c r="AK19" s="330"/>
      <c r="AL19" s="329"/>
      <c r="AM19" s="329"/>
      <c r="AN19" s="329"/>
      <c r="AO19" s="329"/>
      <c r="AP19" s="329"/>
      <c r="AQ19" s="328"/>
      <c r="AR19" s="330"/>
      <c r="AS19" s="329"/>
      <c r="AT19" s="328"/>
      <c r="AU19" s="1152">
        <f t="shared" si="1"/>
        <v>0</v>
      </c>
      <c r="AV19" s="1153"/>
      <c r="AW19" s="1137">
        <f t="shared" si="2"/>
        <v>0</v>
      </c>
      <c r="AX19" s="1138"/>
      <c r="AY19" s="1131"/>
      <c r="AZ19" s="1132"/>
      <c r="BA19" s="1132"/>
      <c r="BB19" s="1132"/>
      <c r="BC19" s="1132"/>
      <c r="BD19" s="1133"/>
    </row>
    <row r="20" spans="1:56" ht="39.950000000000003" customHeight="1" x14ac:dyDescent="0.15">
      <c r="A20" s="301"/>
      <c r="B20" s="331">
        <f t="shared" si="3"/>
        <v>8</v>
      </c>
      <c r="C20" s="1124"/>
      <c r="D20" s="1125"/>
      <c r="E20" s="1126"/>
      <c r="F20" s="1127"/>
      <c r="G20" s="1128"/>
      <c r="H20" s="1129"/>
      <c r="I20" s="1129"/>
      <c r="J20" s="1129"/>
      <c r="K20" s="1130"/>
      <c r="L20" s="1134"/>
      <c r="M20" s="1135"/>
      <c r="N20" s="1135"/>
      <c r="O20" s="1136"/>
      <c r="P20" s="330"/>
      <c r="Q20" s="329"/>
      <c r="R20" s="329"/>
      <c r="S20" s="329"/>
      <c r="T20" s="329"/>
      <c r="U20" s="329"/>
      <c r="V20" s="328"/>
      <c r="W20" s="330"/>
      <c r="X20" s="329"/>
      <c r="Y20" s="329"/>
      <c r="Z20" s="329"/>
      <c r="AA20" s="329"/>
      <c r="AB20" s="329"/>
      <c r="AC20" s="328"/>
      <c r="AD20" s="330"/>
      <c r="AE20" s="329"/>
      <c r="AF20" s="329"/>
      <c r="AG20" s="329"/>
      <c r="AH20" s="329"/>
      <c r="AI20" s="329"/>
      <c r="AJ20" s="328"/>
      <c r="AK20" s="330"/>
      <c r="AL20" s="329"/>
      <c r="AM20" s="329"/>
      <c r="AN20" s="329"/>
      <c r="AO20" s="329"/>
      <c r="AP20" s="329"/>
      <c r="AQ20" s="328"/>
      <c r="AR20" s="330"/>
      <c r="AS20" s="329"/>
      <c r="AT20" s="328"/>
      <c r="AU20" s="1152">
        <f t="shared" si="1"/>
        <v>0</v>
      </c>
      <c r="AV20" s="1153"/>
      <c r="AW20" s="1137">
        <f t="shared" si="2"/>
        <v>0</v>
      </c>
      <c r="AX20" s="1138"/>
      <c r="AY20" s="1131"/>
      <c r="AZ20" s="1132"/>
      <c r="BA20" s="1132"/>
      <c r="BB20" s="1132"/>
      <c r="BC20" s="1132"/>
      <c r="BD20" s="1133"/>
    </row>
    <row r="21" spans="1:56" ht="39.950000000000003" customHeight="1" x14ac:dyDescent="0.15">
      <c r="A21" s="301"/>
      <c r="B21" s="331">
        <f t="shared" si="3"/>
        <v>9</v>
      </c>
      <c r="C21" s="1124"/>
      <c r="D21" s="1125"/>
      <c r="E21" s="1126"/>
      <c r="F21" s="1127"/>
      <c r="G21" s="1128"/>
      <c r="H21" s="1129"/>
      <c r="I21" s="1129"/>
      <c r="J21" s="1129"/>
      <c r="K21" s="1130"/>
      <c r="L21" s="1134"/>
      <c r="M21" s="1135"/>
      <c r="N21" s="1135"/>
      <c r="O21" s="1136"/>
      <c r="P21" s="330"/>
      <c r="Q21" s="329"/>
      <c r="R21" s="329"/>
      <c r="S21" s="329"/>
      <c r="T21" s="329"/>
      <c r="U21" s="329"/>
      <c r="V21" s="328"/>
      <c r="W21" s="330"/>
      <c r="X21" s="329"/>
      <c r="Y21" s="329"/>
      <c r="Z21" s="329"/>
      <c r="AA21" s="329"/>
      <c r="AB21" s="329"/>
      <c r="AC21" s="328"/>
      <c r="AD21" s="330"/>
      <c r="AE21" s="329"/>
      <c r="AF21" s="329"/>
      <c r="AG21" s="329"/>
      <c r="AH21" s="329"/>
      <c r="AI21" s="329"/>
      <c r="AJ21" s="328"/>
      <c r="AK21" s="330"/>
      <c r="AL21" s="329"/>
      <c r="AM21" s="329"/>
      <c r="AN21" s="329"/>
      <c r="AO21" s="329"/>
      <c r="AP21" s="329"/>
      <c r="AQ21" s="328"/>
      <c r="AR21" s="330"/>
      <c r="AS21" s="329"/>
      <c r="AT21" s="328"/>
      <c r="AU21" s="1152">
        <f t="shared" si="1"/>
        <v>0</v>
      </c>
      <c r="AV21" s="1153"/>
      <c r="AW21" s="1137">
        <f t="shared" si="2"/>
        <v>0</v>
      </c>
      <c r="AX21" s="1138"/>
      <c r="AY21" s="1131"/>
      <c r="AZ21" s="1132"/>
      <c r="BA21" s="1132"/>
      <c r="BB21" s="1132"/>
      <c r="BC21" s="1132"/>
      <c r="BD21" s="1133"/>
    </row>
    <row r="22" spans="1:56" ht="39.950000000000003" customHeight="1" x14ac:dyDescent="0.15">
      <c r="A22" s="301"/>
      <c r="B22" s="331">
        <f t="shared" si="3"/>
        <v>10</v>
      </c>
      <c r="C22" s="1124"/>
      <c r="D22" s="1125"/>
      <c r="E22" s="1126"/>
      <c r="F22" s="1127"/>
      <c r="G22" s="1128"/>
      <c r="H22" s="1129"/>
      <c r="I22" s="1129"/>
      <c r="J22" s="1129"/>
      <c r="K22" s="1130"/>
      <c r="L22" s="1134"/>
      <c r="M22" s="1135"/>
      <c r="N22" s="1135"/>
      <c r="O22" s="1136"/>
      <c r="P22" s="330"/>
      <c r="Q22" s="329"/>
      <c r="R22" s="329"/>
      <c r="S22" s="329"/>
      <c r="T22" s="329"/>
      <c r="U22" s="329"/>
      <c r="V22" s="328"/>
      <c r="W22" s="330"/>
      <c r="X22" s="329"/>
      <c r="Y22" s="329"/>
      <c r="Z22" s="329"/>
      <c r="AA22" s="329"/>
      <c r="AB22" s="329"/>
      <c r="AC22" s="328"/>
      <c r="AD22" s="330"/>
      <c r="AE22" s="329"/>
      <c r="AF22" s="329"/>
      <c r="AG22" s="329"/>
      <c r="AH22" s="329"/>
      <c r="AI22" s="329"/>
      <c r="AJ22" s="328"/>
      <c r="AK22" s="330"/>
      <c r="AL22" s="329"/>
      <c r="AM22" s="329"/>
      <c r="AN22" s="329"/>
      <c r="AO22" s="329"/>
      <c r="AP22" s="329"/>
      <c r="AQ22" s="328"/>
      <c r="AR22" s="330"/>
      <c r="AS22" s="329"/>
      <c r="AT22" s="328"/>
      <c r="AU22" s="1152">
        <f t="shared" si="1"/>
        <v>0</v>
      </c>
      <c r="AV22" s="1153"/>
      <c r="AW22" s="1137">
        <f t="shared" si="2"/>
        <v>0</v>
      </c>
      <c r="AX22" s="1138"/>
      <c r="AY22" s="1131"/>
      <c r="AZ22" s="1132"/>
      <c r="BA22" s="1132"/>
      <c r="BB22" s="1132"/>
      <c r="BC22" s="1132"/>
      <c r="BD22" s="1133"/>
    </row>
    <row r="23" spans="1:56" ht="39.950000000000003" customHeight="1" x14ac:dyDescent="0.15">
      <c r="A23" s="301"/>
      <c r="B23" s="331">
        <f t="shared" si="3"/>
        <v>11</v>
      </c>
      <c r="C23" s="1124"/>
      <c r="D23" s="1125"/>
      <c r="E23" s="1126"/>
      <c r="F23" s="1127"/>
      <c r="G23" s="1128"/>
      <c r="H23" s="1129"/>
      <c r="I23" s="1129"/>
      <c r="J23" s="1129"/>
      <c r="K23" s="1130"/>
      <c r="L23" s="1134"/>
      <c r="M23" s="1135"/>
      <c r="N23" s="1135"/>
      <c r="O23" s="1136"/>
      <c r="P23" s="330"/>
      <c r="Q23" s="329"/>
      <c r="R23" s="329"/>
      <c r="S23" s="329"/>
      <c r="T23" s="329"/>
      <c r="U23" s="329"/>
      <c r="V23" s="328"/>
      <c r="W23" s="330"/>
      <c r="X23" s="329"/>
      <c r="Y23" s="329"/>
      <c r="Z23" s="329"/>
      <c r="AA23" s="329"/>
      <c r="AB23" s="329"/>
      <c r="AC23" s="328"/>
      <c r="AD23" s="330"/>
      <c r="AE23" s="329"/>
      <c r="AF23" s="329"/>
      <c r="AG23" s="329"/>
      <c r="AH23" s="329"/>
      <c r="AI23" s="329"/>
      <c r="AJ23" s="328"/>
      <c r="AK23" s="330"/>
      <c r="AL23" s="329"/>
      <c r="AM23" s="329"/>
      <c r="AN23" s="329"/>
      <c r="AO23" s="329"/>
      <c r="AP23" s="329"/>
      <c r="AQ23" s="328"/>
      <c r="AR23" s="330"/>
      <c r="AS23" s="329"/>
      <c r="AT23" s="328"/>
      <c r="AU23" s="1152">
        <f t="shared" si="1"/>
        <v>0</v>
      </c>
      <c r="AV23" s="1153"/>
      <c r="AW23" s="1137">
        <f t="shared" si="2"/>
        <v>0</v>
      </c>
      <c r="AX23" s="1138"/>
      <c r="AY23" s="1131"/>
      <c r="AZ23" s="1132"/>
      <c r="BA23" s="1132"/>
      <c r="BB23" s="1132"/>
      <c r="BC23" s="1132"/>
      <c r="BD23" s="1133"/>
    </row>
    <row r="24" spans="1:56" ht="39.950000000000003" customHeight="1" x14ac:dyDescent="0.15">
      <c r="A24" s="301"/>
      <c r="B24" s="331">
        <f t="shared" si="3"/>
        <v>12</v>
      </c>
      <c r="C24" s="1124"/>
      <c r="D24" s="1125"/>
      <c r="E24" s="1126"/>
      <c r="F24" s="1127"/>
      <c r="G24" s="1128"/>
      <c r="H24" s="1129"/>
      <c r="I24" s="1129"/>
      <c r="J24" s="1129"/>
      <c r="K24" s="1130"/>
      <c r="L24" s="1134"/>
      <c r="M24" s="1135"/>
      <c r="N24" s="1135"/>
      <c r="O24" s="1136"/>
      <c r="P24" s="330"/>
      <c r="Q24" s="329"/>
      <c r="R24" s="329"/>
      <c r="S24" s="329"/>
      <c r="T24" s="329"/>
      <c r="U24" s="329"/>
      <c r="V24" s="328"/>
      <c r="W24" s="330"/>
      <c r="X24" s="329"/>
      <c r="Y24" s="329"/>
      <c r="Z24" s="329"/>
      <c r="AA24" s="329"/>
      <c r="AB24" s="329"/>
      <c r="AC24" s="328"/>
      <c r="AD24" s="330"/>
      <c r="AE24" s="329"/>
      <c r="AF24" s="329"/>
      <c r="AG24" s="329"/>
      <c r="AH24" s="329"/>
      <c r="AI24" s="329"/>
      <c r="AJ24" s="328"/>
      <c r="AK24" s="330"/>
      <c r="AL24" s="329"/>
      <c r="AM24" s="329"/>
      <c r="AN24" s="329"/>
      <c r="AO24" s="329"/>
      <c r="AP24" s="329"/>
      <c r="AQ24" s="328"/>
      <c r="AR24" s="330"/>
      <c r="AS24" s="329"/>
      <c r="AT24" s="328"/>
      <c r="AU24" s="1152">
        <f t="shared" si="1"/>
        <v>0</v>
      </c>
      <c r="AV24" s="1153"/>
      <c r="AW24" s="1137">
        <f t="shared" si="2"/>
        <v>0</v>
      </c>
      <c r="AX24" s="1138"/>
      <c r="AY24" s="1131"/>
      <c r="AZ24" s="1132"/>
      <c r="BA24" s="1132"/>
      <c r="BB24" s="1132"/>
      <c r="BC24" s="1132"/>
      <c r="BD24" s="1133"/>
    </row>
    <row r="25" spans="1:56" ht="39.950000000000003" customHeight="1" x14ac:dyDescent="0.15">
      <c r="A25" s="301"/>
      <c r="B25" s="331">
        <f t="shared" si="3"/>
        <v>13</v>
      </c>
      <c r="C25" s="1124"/>
      <c r="D25" s="1125"/>
      <c r="E25" s="1126"/>
      <c r="F25" s="1127"/>
      <c r="G25" s="1128"/>
      <c r="H25" s="1129"/>
      <c r="I25" s="1129"/>
      <c r="J25" s="1129"/>
      <c r="K25" s="1130"/>
      <c r="L25" s="1134"/>
      <c r="M25" s="1135"/>
      <c r="N25" s="1135"/>
      <c r="O25" s="1136"/>
      <c r="P25" s="330"/>
      <c r="Q25" s="329"/>
      <c r="R25" s="329"/>
      <c r="S25" s="329"/>
      <c r="T25" s="329"/>
      <c r="U25" s="329"/>
      <c r="V25" s="328"/>
      <c r="W25" s="330"/>
      <c r="X25" s="329"/>
      <c r="Y25" s="329"/>
      <c r="Z25" s="329"/>
      <c r="AA25" s="329"/>
      <c r="AB25" s="329"/>
      <c r="AC25" s="328"/>
      <c r="AD25" s="330"/>
      <c r="AE25" s="329"/>
      <c r="AF25" s="329"/>
      <c r="AG25" s="329"/>
      <c r="AH25" s="329"/>
      <c r="AI25" s="329"/>
      <c r="AJ25" s="328"/>
      <c r="AK25" s="330"/>
      <c r="AL25" s="329"/>
      <c r="AM25" s="329"/>
      <c r="AN25" s="329"/>
      <c r="AO25" s="329"/>
      <c r="AP25" s="329"/>
      <c r="AQ25" s="328"/>
      <c r="AR25" s="330"/>
      <c r="AS25" s="329"/>
      <c r="AT25" s="328"/>
      <c r="AU25" s="1152">
        <f t="shared" si="1"/>
        <v>0</v>
      </c>
      <c r="AV25" s="1153"/>
      <c r="AW25" s="1137">
        <f t="shared" si="2"/>
        <v>0</v>
      </c>
      <c r="AX25" s="1138"/>
      <c r="AY25" s="1131"/>
      <c r="AZ25" s="1132"/>
      <c r="BA25" s="1132"/>
      <c r="BB25" s="1132"/>
      <c r="BC25" s="1132"/>
      <c r="BD25" s="1133"/>
    </row>
    <row r="26" spans="1:56" ht="39.950000000000003" customHeight="1" x14ac:dyDescent="0.15">
      <c r="A26" s="301"/>
      <c r="B26" s="331">
        <f t="shared" si="3"/>
        <v>14</v>
      </c>
      <c r="C26" s="1124"/>
      <c r="D26" s="1125"/>
      <c r="E26" s="1126"/>
      <c r="F26" s="1127"/>
      <c r="G26" s="1128"/>
      <c r="H26" s="1129"/>
      <c r="I26" s="1129"/>
      <c r="J26" s="1129"/>
      <c r="K26" s="1130"/>
      <c r="L26" s="1134"/>
      <c r="M26" s="1135"/>
      <c r="N26" s="1135"/>
      <c r="O26" s="1136"/>
      <c r="P26" s="330"/>
      <c r="Q26" s="329"/>
      <c r="R26" s="329"/>
      <c r="S26" s="329"/>
      <c r="T26" s="329"/>
      <c r="U26" s="329"/>
      <c r="V26" s="328"/>
      <c r="W26" s="330"/>
      <c r="X26" s="329"/>
      <c r="Y26" s="329"/>
      <c r="Z26" s="329"/>
      <c r="AA26" s="329"/>
      <c r="AB26" s="329"/>
      <c r="AC26" s="328"/>
      <c r="AD26" s="330"/>
      <c r="AE26" s="329"/>
      <c r="AF26" s="329"/>
      <c r="AG26" s="329"/>
      <c r="AH26" s="329"/>
      <c r="AI26" s="329"/>
      <c r="AJ26" s="328"/>
      <c r="AK26" s="330"/>
      <c r="AL26" s="329"/>
      <c r="AM26" s="329"/>
      <c r="AN26" s="329"/>
      <c r="AO26" s="329"/>
      <c r="AP26" s="329"/>
      <c r="AQ26" s="328"/>
      <c r="AR26" s="330"/>
      <c r="AS26" s="329"/>
      <c r="AT26" s="328"/>
      <c r="AU26" s="1152">
        <f t="shared" si="1"/>
        <v>0</v>
      </c>
      <c r="AV26" s="1153"/>
      <c r="AW26" s="1137">
        <f t="shared" si="2"/>
        <v>0</v>
      </c>
      <c r="AX26" s="1138"/>
      <c r="AY26" s="1131"/>
      <c r="AZ26" s="1132"/>
      <c r="BA26" s="1132"/>
      <c r="BB26" s="1132"/>
      <c r="BC26" s="1132"/>
      <c r="BD26" s="1133"/>
    </row>
    <row r="27" spans="1:56" ht="39.950000000000003" customHeight="1" x14ac:dyDescent="0.15">
      <c r="A27" s="301"/>
      <c r="B27" s="331">
        <f t="shared" si="3"/>
        <v>15</v>
      </c>
      <c r="C27" s="1124"/>
      <c r="D27" s="1125"/>
      <c r="E27" s="1126"/>
      <c r="F27" s="1127"/>
      <c r="G27" s="1128"/>
      <c r="H27" s="1129"/>
      <c r="I27" s="1129"/>
      <c r="J27" s="1129"/>
      <c r="K27" s="1130"/>
      <c r="L27" s="1134"/>
      <c r="M27" s="1135"/>
      <c r="N27" s="1135"/>
      <c r="O27" s="1136"/>
      <c r="P27" s="330"/>
      <c r="Q27" s="329"/>
      <c r="R27" s="329"/>
      <c r="S27" s="329"/>
      <c r="T27" s="329"/>
      <c r="U27" s="329"/>
      <c r="V27" s="328"/>
      <c r="W27" s="330"/>
      <c r="X27" s="329"/>
      <c r="Y27" s="329"/>
      <c r="Z27" s="329"/>
      <c r="AA27" s="329"/>
      <c r="AB27" s="329"/>
      <c r="AC27" s="328"/>
      <c r="AD27" s="330"/>
      <c r="AE27" s="329"/>
      <c r="AF27" s="329"/>
      <c r="AG27" s="329"/>
      <c r="AH27" s="329"/>
      <c r="AI27" s="329"/>
      <c r="AJ27" s="328"/>
      <c r="AK27" s="330"/>
      <c r="AL27" s="329"/>
      <c r="AM27" s="329"/>
      <c r="AN27" s="329"/>
      <c r="AO27" s="329"/>
      <c r="AP27" s="329"/>
      <c r="AQ27" s="328"/>
      <c r="AR27" s="330"/>
      <c r="AS27" s="329"/>
      <c r="AT27" s="328"/>
      <c r="AU27" s="1152">
        <f t="shared" si="1"/>
        <v>0</v>
      </c>
      <c r="AV27" s="1153"/>
      <c r="AW27" s="1137">
        <f t="shared" si="2"/>
        <v>0</v>
      </c>
      <c r="AX27" s="1138"/>
      <c r="AY27" s="1131"/>
      <c r="AZ27" s="1132"/>
      <c r="BA27" s="1132"/>
      <c r="BB27" s="1132"/>
      <c r="BC27" s="1132"/>
      <c r="BD27" s="1133"/>
    </row>
    <row r="28" spans="1:56" ht="39.950000000000003" customHeight="1" x14ac:dyDescent="0.15">
      <c r="A28" s="301"/>
      <c r="B28" s="331">
        <f t="shared" si="3"/>
        <v>16</v>
      </c>
      <c r="C28" s="1124"/>
      <c r="D28" s="1125"/>
      <c r="E28" s="1126"/>
      <c r="F28" s="1127"/>
      <c r="G28" s="1128"/>
      <c r="H28" s="1129"/>
      <c r="I28" s="1129"/>
      <c r="J28" s="1129"/>
      <c r="K28" s="1130"/>
      <c r="L28" s="1134"/>
      <c r="M28" s="1135"/>
      <c r="N28" s="1135"/>
      <c r="O28" s="1136"/>
      <c r="P28" s="330"/>
      <c r="Q28" s="329"/>
      <c r="R28" s="329"/>
      <c r="S28" s="329"/>
      <c r="T28" s="329"/>
      <c r="U28" s="329"/>
      <c r="V28" s="328"/>
      <c r="W28" s="330"/>
      <c r="X28" s="329"/>
      <c r="Y28" s="329"/>
      <c r="Z28" s="329"/>
      <c r="AA28" s="329"/>
      <c r="AB28" s="329"/>
      <c r="AC28" s="328"/>
      <c r="AD28" s="330"/>
      <c r="AE28" s="329"/>
      <c r="AF28" s="329"/>
      <c r="AG28" s="329"/>
      <c r="AH28" s="329"/>
      <c r="AI28" s="329"/>
      <c r="AJ28" s="328"/>
      <c r="AK28" s="330"/>
      <c r="AL28" s="329"/>
      <c r="AM28" s="329"/>
      <c r="AN28" s="329"/>
      <c r="AO28" s="329"/>
      <c r="AP28" s="329"/>
      <c r="AQ28" s="328"/>
      <c r="AR28" s="330"/>
      <c r="AS28" s="329"/>
      <c r="AT28" s="328"/>
      <c r="AU28" s="1152">
        <f t="shared" si="1"/>
        <v>0</v>
      </c>
      <c r="AV28" s="1153"/>
      <c r="AW28" s="1137">
        <f t="shared" si="2"/>
        <v>0</v>
      </c>
      <c r="AX28" s="1138"/>
      <c r="AY28" s="1131"/>
      <c r="AZ28" s="1132"/>
      <c r="BA28" s="1132"/>
      <c r="BB28" s="1132"/>
      <c r="BC28" s="1132"/>
      <c r="BD28" s="1133"/>
    </row>
    <row r="29" spans="1:56" ht="39.950000000000003" customHeight="1" x14ac:dyDescent="0.15">
      <c r="A29" s="301"/>
      <c r="B29" s="331">
        <f t="shared" si="3"/>
        <v>17</v>
      </c>
      <c r="C29" s="1124"/>
      <c r="D29" s="1125"/>
      <c r="E29" s="1126"/>
      <c r="F29" s="1127"/>
      <c r="G29" s="1128"/>
      <c r="H29" s="1129"/>
      <c r="I29" s="1129"/>
      <c r="J29" s="1129"/>
      <c r="K29" s="1130"/>
      <c r="L29" s="1134"/>
      <c r="M29" s="1135"/>
      <c r="N29" s="1135"/>
      <c r="O29" s="1136"/>
      <c r="P29" s="330"/>
      <c r="Q29" s="329"/>
      <c r="R29" s="329"/>
      <c r="S29" s="329"/>
      <c r="T29" s="329"/>
      <c r="U29" s="329"/>
      <c r="V29" s="328"/>
      <c r="W29" s="330"/>
      <c r="X29" s="329"/>
      <c r="Y29" s="329"/>
      <c r="Z29" s="329"/>
      <c r="AA29" s="329"/>
      <c r="AB29" s="329"/>
      <c r="AC29" s="328"/>
      <c r="AD29" s="330"/>
      <c r="AE29" s="329"/>
      <c r="AF29" s="329"/>
      <c r="AG29" s="329"/>
      <c r="AH29" s="329"/>
      <c r="AI29" s="329"/>
      <c r="AJ29" s="328"/>
      <c r="AK29" s="330"/>
      <c r="AL29" s="329"/>
      <c r="AM29" s="329"/>
      <c r="AN29" s="329"/>
      <c r="AO29" s="329"/>
      <c r="AP29" s="329"/>
      <c r="AQ29" s="328"/>
      <c r="AR29" s="330"/>
      <c r="AS29" s="329"/>
      <c r="AT29" s="328"/>
      <c r="AU29" s="1152">
        <f t="shared" si="1"/>
        <v>0</v>
      </c>
      <c r="AV29" s="1153"/>
      <c r="AW29" s="1137">
        <f t="shared" si="2"/>
        <v>0</v>
      </c>
      <c r="AX29" s="1138"/>
      <c r="AY29" s="1131"/>
      <c r="AZ29" s="1132"/>
      <c r="BA29" s="1132"/>
      <c r="BB29" s="1132"/>
      <c r="BC29" s="1132"/>
      <c r="BD29" s="1133"/>
    </row>
    <row r="30" spans="1:56" ht="39.950000000000003" customHeight="1" thickBot="1" x14ac:dyDescent="0.2">
      <c r="A30" s="301"/>
      <c r="B30" s="327">
        <f t="shared" si="3"/>
        <v>18</v>
      </c>
      <c r="C30" s="1139"/>
      <c r="D30" s="1140"/>
      <c r="E30" s="1141"/>
      <c r="F30" s="1142"/>
      <c r="G30" s="1143"/>
      <c r="H30" s="1144"/>
      <c r="I30" s="1144"/>
      <c r="J30" s="1144"/>
      <c r="K30" s="1145"/>
      <c r="L30" s="1146"/>
      <c r="M30" s="1147"/>
      <c r="N30" s="1147"/>
      <c r="O30" s="1148"/>
      <c r="P30" s="326"/>
      <c r="Q30" s="325"/>
      <c r="R30" s="325"/>
      <c r="S30" s="325"/>
      <c r="T30" s="325"/>
      <c r="U30" s="325"/>
      <c r="V30" s="324"/>
      <c r="W30" s="326"/>
      <c r="X30" s="325"/>
      <c r="Y30" s="325"/>
      <c r="Z30" s="325"/>
      <c r="AA30" s="325"/>
      <c r="AB30" s="325"/>
      <c r="AC30" s="324"/>
      <c r="AD30" s="326"/>
      <c r="AE30" s="325"/>
      <c r="AF30" s="325"/>
      <c r="AG30" s="325"/>
      <c r="AH30" s="325"/>
      <c r="AI30" s="325"/>
      <c r="AJ30" s="324"/>
      <c r="AK30" s="326"/>
      <c r="AL30" s="325"/>
      <c r="AM30" s="325"/>
      <c r="AN30" s="325"/>
      <c r="AO30" s="325"/>
      <c r="AP30" s="325"/>
      <c r="AQ30" s="324"/>
      <c r="AR30" s="326"/>
      <c r="AS30" s="325"/>
      <c r="AT30" s="324"/>
      <c r="AU30" s="1154">
        <f t="shared" si="1"/>
        <v>0</v>
      </c>
      <c r="AV30" s="1155"/>
      <c r="AW30" s="1156">
        <f t="shared" si="2"/>
        <v>0</v>
      </c>
      <c r="AX30" s="1157"/>
      <c r="AY30" s="1149"/>
      <c r="AZ30" s="1150"/>
      <c r="BA30" s="1150"/>
      <c r="BB30" s="1150"/>
      <c r="BC30" s="1150"/>
      <c r="BD30" s="1151"/>
    </row>
    <row r="31" spans="1:56" ht="20.25" customHeight="1" x14ac:dyDescent="0.15">
      <c r="A31" s="301"/>
      <c r="B31" s="301"/>
      <c r="C31" s="323"/>
      <c r="D31" s="322"/>
      <c r="E31" s="321"/>
      <c r="F31" s="301"/>
      <c r="G31" s="301"/>
      <c r="H31" s="301"/>
      <c r="I31" s="301"/>
      <c r="J31" s="301"/>
      <c r="K31" s="301"/>
      <c r="L31" s="301"/>
      <c r="M31" s="301"/>
      <c r="N31" s="301"/>
      <c r="O31" s="301"/>
      <c r="P31" s="301"/>
      <c r="Q31" s="301"/>
      <c r="R31" s="301"/>
      <c r="S31" s="301"/>
      <c r="T31" s="301"/>
      <c r="U31" s="301"/>
      <c r="V31" s="301"/>
      <c r="W31" s="301"/>
      <c r="X31" s="301"/>
      <c r="Y31" s="301"/>
      <c r="Z31" s="301"/>
      <c r="AA31" s="380"/>
      <c r="AB31" s="380"/>
      <c r="AC31" s="380"/>
      <c r="AD31" s="380"/>
      <c r="AE31" s="380"/>
      <c r="AF31" s="380"/>
      <c r="AG31" s="380"/>
      <c r="AH31" s="380"/>
      <c r="AI31" s="380"/>
      <c r="AJ31" s="380"/>
      <c r="AK31" s="380"/>
      <c r="AL31" s="380"/>
      <c r="AM31" s="380"/>
      <c r="AN31" s="380"/>
      <c r="AO31" s="380"/>
      <c r="AP31" s="380"/>
      <c r="AQ31" s="380"/>
      <c r="AR31" s="380"/>
      <c r="AS31" s="380"/>
      <c r="AT31" s="380"/>
      <c r="AU31" s="380"/>
      <c r="AV31" s="380"/>
      <c r="AW31" s="380"/>
      <c r="AX31" s="380"/>
      <c r="AY31" s="380"/>
      <c r="AZ31" s="380"/>
      <c r="BA31" s="380"/>
      <c r="BB31" s="380"/>
      <c r="BC31" s="380"/>
      <c r="BD31" s="380"/>
    </row>
    <row r="32" spans="1:56" ht="20.25" customHeight="1" x14ac:dyDescent="0.15">
      <c r="A32" s="301"/>
      <c r="B32" s="305" t="s">
        <v>528</v>
      </c>
      <c r="C32" s="305"/>
      <c r="D32" s="305"/>
      <c r="E32" s="305"/>
      <c r="F32" s="305"/>
      <c r="G32" s="305"/>
      <c r="H32" s="305"/>
      <c r="I32" s="305"/>
      <c r="J32" s="305"/>
      <c r="K32" s="305"/>
      <c r="L32" s="308"/>
      <c r="M32" s="305"/>
      <c r="N32" s="305"/>
      <c r="O32" s="305"/>
      <c r="P32" s="305"/>
      <c r="Q32" s="305"/>
      <c r="R32" s="305"/>
      <c r="S32" s="305"/>
      <c r="T32" s="305" t="s">
        <v>529</v>
      </c>
      <c r="U32" s="305"/>
      <c r="V32" s="305"/>
      <c r="W32" s="305"/>
      <c r="X32" s="305"/>
      <c r="Y32" s="305"/>
      <c r="Z32" s="310"/>
      <c r="AA32" s="301"/>
      <c r="AB32" s="301"/>
      <c r="AC32" s="301"/>
      <c r="AD32" s="301"/>
      <c r="AE32" s="301"/>
      <c r="AF32" s="301"/>
      <c r="AG32" s="301"/>
      <c r="AH32" s="301"/>
      <c r="AI32" s="301"/>
      <c r="AJ32" s="301"/>
      <c r="AK32" s="301"/>
      <c r="AL32" s="301"/>
      <c r="AM32" s="301"/>
      <c r="AN32" s="301"/>
      <c r="AO32" s="301"/>
      <c r="AP32" s="301"/>
      <c r="AQ32" s="301"/>
      <c r="AR32" s="301"/>
      <c r="AS32" s="301"/>
      <c r="AT32" s="301"/>
      <c r="AU32" s="301"/>
      <c r="AV32" s="301"/>
      <c r="AW32" s="301"/>
      <c r="AX32" s="301"/>
      <c r="AY32" s="301"/>
      <c r="AZ32" s="301"/>
      <c r="BA32" s="301"/>
      <c r="BB32" s="301"/>
      <c r="BC32" s="301"/>
      <c r="BD32" s="301"/>
    </row>
    <row r="33" spans="1:56" ht="20.25" customHeight="1" x14ac:dyDescent="0.15">
      <c r="A33" s="301"/>
      <c r="B33" s="305"/>
      <c r="C33" s="1202" t="s">
        <v>530</v>
      </c>
      <c r="D33" s="1202"/>
      <c r="E33" s="1202" t="s">
        <v>531</v>
      </c>
      <c r="F33" s="1202"/>
      <c r="G33" s="1202"/>
      <c r="H33" s="1202"/>
      <c r="I33" s="305"/>
      <c r="J33" s="1204" t="s">
        <v>532</v>
      </c>
      <c r="K33" s="1204"/>
      <c r="L33" s="1204"/>
      <c r="M33" s="1204"/>
      <c r="N33" s="305"/>
      <c r="O33" s="305"/>
      <c r="P33" s="320" t="s">
        <v>533</v>
      </c>
      <c r="Q33" s="320"/>
      <c r="R33" s="305"/>
      <c r="S33" s="305"/>
      <c r="T33" s="1193" t="s">
        <v>534</v>
      </c>
      <c r="U33" s="1194"/>
      <c r="V33" s="1193" t="s">
        <v>535</v>
      </c>
      <c r="W33" s="1201"/>
      <c r="X33" s="1201"/>
      <c r="Y33" s="1194"/>
      <c r="Z33" s="310"/>
      <c r="AA33" s="301"/>
      <c r="AB33" s="301"/>
      <c r="AC33" s="301"/>
      <c r="AD33" s="301"/>
      <c r="AE33" s="301"/>
      <c r="AF33" s="301"/>
      <c r="AG33" s="301"/>
      <c r="AH33" s="301"/>
      <c r="AI33" s="301"/>
      <c r="AJ33" s="301"/>
      <c r="AK33" s="301"/>
      <c r="AL33" s="301"/>
      <c r="AM33" s="301"/>
      <c r="AN33" s="301"/>
      <c r="AO33" s="301"/>
      <c r="AP33" s="301"/>
      <c r="AQ33" s="301"/>
      <c r="AR33" s="301"/>
      <c r="AS33" s="301"/>
      <c r="AT33" s="301"/>
      <c r="AU33" s="301"/>
      <c r="AV33" s="301"/>
      <c r="AW33" s="301"/>
      <c r="AX33" s="301"/>
      <c r="AY33" s="301"/>
      <c r="AZ33" s="301"/>
      <c r="BA33" s="301"/>
      <c r="BB33" s="301"/>
      <c r="BC33" s="301"/>
      <c r="BD33" s="301"/>
    </row>
    <row r="34" spans="1:56" ht="20.25" customHeight="1" x14ac:dyDescent="0.15">
      <c r="A34" s="301"/>
      <c r="B34" s="305"/>
      <c r="C34" s="1203"/>
      <c r="D34" s="1203"/>
      <c r="E34" s="1203" t="s">
        <v>536</v>
      </c>
      <c r="F34" s="1203"/>
      <c r="G34" s="1203" t="s">
        <v>537</v>
      </c>
      <c r="H34" s="1203"/>
      <c r="I34" s="305"/>
      <c r="J34" s="1203" t="s">
        <v>536</v>
      </c>
      <c r="K34" s="1203"/>
      <c r="L34" s="1203" t="s">
        <v>537</v>
      </c>
      <c r="M34" s="1203"/>
      <c r="N34" s="305"/>
      <c r="O34" s="305"/>
      <c r="P34" s="320" t="s">
        <v>538</v>
      </c>
      <c r="Q34" s="320"/>
      <c r="R34" s="305"/>
      <c r="S34" s="305"/>
      <c r="T34" s="1193" t="s">
        <v>539</v>
      </c>
      <c r="U34" s="1194"/>
      <c r="V34" s="1193" t="s">
        <v>540</v>
      </c>
      <c r="W34" s="1201"/>
      <c r="X34" s="1201"/>
      <c r="Y34" s="1194"/>
      <c r="Z34" s="319"/>
      <c r="AA34" s="301"/>
      <c r="AB34" s="301"/>
      <c r="AC34" s="301"/>
      <c r="AD34" s="301"/>
      <c r="AE34" s="301"/>
      <c r="AF34" s="301"/>
      <c r="AG34" s="301"/>
      <c r="AH34" s="301"/>
      <c r="AI34" s="301"/>
      <c r="AJ34" s="301"/>
      <c r="AK34" s="301"/>
      <c r="AL34" s="301"/>
      <c r="AM34" s="301"/>
      <c r="AN34" s="301"/>
      <c r="AO34" s="301"/>
      <c r="AP34" s="301"/>
      <c r="AQ34" s="301"/>
      <c r="AR34" s="301"/>
      <c r="AS34" s="301"/>
      <c r="AT34" s="301"/>
      <c r="AU34" s="301"/>
      <c r="AV34" s="301"/>
      <c r="AW34" s="301"/>
      <c r="AX34" s="301"/>
      <c r="AY34" s="301"/>
      <c r="AZ34" s="301"/>
      <c r="BA34" s="301"/>
      <c r="BB34" s="301"/>
      <c r="BC34" s="301"/>
      <c r="BD34" s="301"/>
    </row>
    <row r="35" spans="1:56" ht="20.25" customHeight="1" x14ac:dyDescent="0.15">
      <c r="A35" s="301"/>
      <c r="B35" s="305"/>
      <c r="C35" s="1193" t="s">
        <v>539</v>
      </c>
      <c r="D35" s="1194"/>
      <c r="E35" s="1195">
        <f>SUMIFS($AU$13:$AV$30,$C$13:$D$30,"看護職員",$E$13:$F$30,"A")</f>
        <v>320</v>
      </c>
      <c r="F35" s="1196"/>
      <c r="G35" s="1197">
        <f>SUMIFS($AW$13:$AX$30,$C$13:$D$30,"看護職員",$E$13:$F$30,"A")</f>
        <v>80</v>
      </c>
      <c r="H35" s="1198"/>
      <c r="I35" s="316"/>
      <c r="J35" s="1199">
        <v>0</v>
      </c>
      <c r="K35" s="1200"/>
      <c r="L35" s="1199">
        <v>0</v>
      </c>
      <c r="M35" s="1200"/>
      <c r="N35" s="316"/>
      <c r="O35" s="316"/>
      <c r="P35" s="1199">
        <v>2</v>
      </c>
      <c r="Q35" s="1200"/>
      <c r="R35" s="305"/>
      <c r="S35" s="305"/>
      <c r="T35" s="1193" t="s">
        <v>541</v>
      </c>
      <c r="U35" s="1194"/>
      <c r="V35" s="1193" t="s">
        <v>542</v>
      </c>
      <c r="W35" s="1201"/>
      <c r="X35" s="1201"/>
      <c r="Y35" s="1194"/>
      <c r="Z35" s="311"/>
      <c r="AA35" s="301"/>
      <c r="AB35" s="301"/>
      <c r="AC35" s="301"/>
      <c r="AD35" s="301"/>
      <c r="AE35" s="301"/>
      <c r="AF35" s="301"/>
      <c r="AG35" s="301"/>
      <c r="AH35" s="301"/>
      <c r="AI35" s="301"/>
      <c r="AJ35" s="301"/>
      <c r="AK35" s="301"/>
      <c r="AL35" s="301"/>
      <c r="AM35" s="301"/>
      <c r="AN35" s="301"/>
      <c r="AO35" s="301"/>
      <c r="AP35" s="301"/>
      <c r="AQ35" s="301"/>
      <c r="AR35" s="301"/>
      <c r="AS35" s="301"/>
      <c r="AT35" s="301"/>
      <c r="AU35" s="301"/>
      <c r="AV35" s="301"/>
      <c r="AW35" s="301"/>
      <c r="AX35" s="301"/>
      <c r="AY35" s="301"/>
      <c r="AZ35" s="301"/>
      <c r="BA35" s="301"/>
      <c r="BB35" s="301"/>
      <c r="BC35" s="301"/>
      <c r="BD35" s="301"/>
    </row>
    <row r="36" spans="1:56" ht="20.25" customHeight="1" x14ac:dyDescent="0.15">
      <c r="A36" s="301"/>
      <c r="B36" s="305"/>
      <c r="C36" s="1193" t="s">
        <v>541</v>
      </c>
      <c r="D36" s="1194"/>
      <c r="E36" s="1195">
        <f>SUMIFS($AU$13:$AV$30,$C$13:$D$30,"看護職員",$E$13:$F$30,"B")</f>
        <v>0</v>
      </c>
      <c r="F36" s="1196"/>
      <c r="G36" s="1197">
        <f>SUMIFS($AW$13:$AX$30,$C$13:$D$30,"看護職員",$E$13:$F$30,"B")</f>
        <v>0</v>
      </c>
      <c r="H36" s="1198"/>
      <c r="I36" s="316"/>
      <c r="J36" s="1199">
        <v>0</v>
      </c>
      <c r="K36" s="1200"/>
      <c r="L36" s="1199">
        <v>0</v>
      </c>
      <c r="M36" s="1200"/>
      <c r="N36" s="316"/>
      <c r="O36" s="316"/>
      <c r="P36" s="1199">
        <v>0</v>
      </c>
      <c r="Q36" s="1200"/>
      <c r="R36" s="305"/>
      <c r="S36" s="305"/>
      <c r="T36" s="1193" t="s">
        <v>543</v>
      </c>
      <c r="U36" s="1194"/>
      <c r="V36" s="1193" t="s">
        <v>544</v>
      </c>
      <c r="W36" s="1201"/>
      <c r="X36" s="1201"/>
      <c r="Y36" s="1194"/>
      <c r="Z36" s="311"/>
      <c r="AA36" s="301"/>
      <c r="AB36" s="301"/>
      <c r="AC36" s="301"/>
      <c r="AD36" s="301"/>
      <c r="AE36" s="301"/>
      <c r="AF36" s="301"/>
      <c r="AG36" s="301"/>
      <c r="AH36" s="301"/>
      <c r="AI36" s="301"/>
      <c r="AJ36" s="301"/>
      <c r="AK36" s="301"/>
      <c r="AL36" s="301"/>
      <c r="AM36" s="301"/>
      <c r="AN36" s="301"/>
      <c r="AO36" s="301"/>
      <c r="AP36" s="301"/>
      <c r="AQ36" s="301"/>
      <c r="AR36" s="301"/>
      <c r="AS36" s="301"/>
      <c r="AT36" s="301"/>
      <c r="AU36" s="301"/>
      <c r="AV36" s="301"/>
      <c r="AW36" s="301"/>
      <c r="AX36" s="301"/>
      <c r="AY36" s="301"/>
      <c r="AZ36" s="301"/>
      <c r="BA36" s="301"/>
      <c r="BB36" s="301"/>
      <c r="BC36" s="301"/>
      <c r="BD36" s="301"/>
    </row>
    <row r="37" spans="1:56" ht="20.25" customHeight="1" x14ac:dyDescent="0.15">
      <c r="A37" s="301"/>
      <c r="B37" s="305"/>
      <c r="C37" s="1193" t="s">
        <v>543</v>
      </c>
      <c r="D37" s="1194"/>
      <c r="E37" s="1195">
        <f>SUMIFS($AU$13:$AV$30,$C$13:$D$30,"看護職員",$E$13:$F$30,"C")</f>
        <v>0</v>
      </c>
      <c r="F37" s="1196"/>
      <c r="G37" s="1197">
        <f>SUMIFS($AW$13:$AX$30,$C$13:$D$30,"看護職員",$E$13:$F$30,"C")</f>
        <v>0</v>
      </c>
      <c r="H37" s="1198"/>
      <c r="I37" s="316"/>
      <c r="J37" s="1199">
        <v>0</v>
      </c>
      <c r="K37" s="1200"/>
      <c r="L37" s="1226">
        <v>0</v>
      </c>
      <c r="M37" s="1227"/>
      <c r="N37" s="316"/>
      <c r="O37" s="316"/>
      <c r="P37" s="1195" t="s">
        <v>545</v>
      </c>
      <c r="Q37" s="1196"/>
      <c r="R37" s="305"/>
      <c r="S37" s="305"/>
      <c r="T37" s="1193" t="s">
        <v>546</v>
      </c>
      <c r="U37" s="1194"/>
      <c r="V37" s="1193" t="s">
        <v>547</v>
      </c>
      <c r="W37" s="1201"/>
      <c r="X37" s="1201"/>
      <c r="Y37" s="1194"/>
      <c r="Z37" s="318"/>
      <c r="AA37" s="301"/>
      <c r="AB37" s="301"/>
      <c r="AC37" s="301"/>
      <c r="AD37" s="301"/>
      <c r="AE37" s="301"/>
      <c r="AF37" s="301"/>
      <c r="AG37" s="301"/>
      <c r="AH37" s="301"/>
      <c r="AI37" s="301"/>
      <c r="AJ37" s="301"/>
      <c r="AK37" s="301"/>
      <c r="AL37" s="301"/>
      <c r="AM37" s="301"/>
      <c r="AN37" s="301"/>
      <c r="AO37" s="301"/>
      <c r="AP37" s="301"/>
      <c r="AQ37" s="301"/>
      <c r="AR37" s="301"/>
      <c r="AS37" s="301"/>
      <c r="AT37" s="301"/>
      <c r="AU37" s="301"/>
      <c r="AV37" s="301"/>
      <c r="AW37" s="301"/>
      <c r="AX37" s="301"/>
      <c r="AY37" s="301"/>
      <c r="AZ37" s="301"/>
      <c r="BA37" s="301"/>
      <c r="BB37" s="301"/>
      <c r="BC37" s="301"/>
      <c r="BD37" s="301"/>
    </row>
    <row r="38" spans="1:56" ht="20.25" customHeight="1" x14ac:dyDescent="0.15">
      <c r="A38" s="301"/>
      <c r="B38" s="305"/>
      <c r="C38" s="1193" t="s">
        <v>546</v>
      </c>
      <c r="D38" s="1194"/>
      <c r="E38" s="1195">
        <f>SUMIFS($AU$13:$AV$30,$C$13:$D$30,"看護職員",$E$13:$F$30,"D")</f>
        <v>80</v>
      </c>
      <c r="F38" s="1196"/>
      <c r="G38" s="1197">
        <f>SUMIFS($AW$13:$AX$30,$C$13:$D$30,"看護職員",$E$13:$F$30,"D")</f>
        <v>20</v>
      </c>
      <c r="H38" s="1198"/>
      <c r="I38" s="316"/>
      <c r="J38" s="1199">
        <v>80</v>
      </c>
      <c r="K38" s="1200"/>
      <c r="L38" s="1226">
        <v>20</v>
      </c>
      <c r="M38" s="1227"/>
      <c r="N38" s="316"/>
      <c r="O38" s="316"/>
      <c r="P38" s="1195" t="s">
        <v>545</v>
      </c>
      <c r="Q38" s="1196"/>
      <c r="R38" s="305"/>
      <c r="S38" s="305"/>
      <c r="T38" s="305"/>
      <c r="U38" s="1225"/>
      <c r="V38" s="1225"/>
      <c r="W38" s="1237"/>
      <c r="X38" s="1237"/>
      <c r="Y38" s="317"/>
      <c r="Z38" s="317"/>
      <c r="AA38" s="301"/>
      <c r="AB38" s="301"/>
      <c r="AC38" s="301"/>
      <c r="AD38" s="301"/>
      <c r="AE38" s="301"/>
      <c r="AF38" s="301"/>
      <c r="AG38" s="301"/>
      <c r="AH38" s="301"/>
      <c r="AI38" s="301"/>
      <c r="AJ38" s="301"/>
      <c r="AK38" s="301"/>
      <c r="AL38" s="301"/>
      <c r="AM38" s="301"/>
      <c r="AN38" s="301"/>
      <c r="AO38" s="301"/>
      <c r="AP38" s="301"/>
      <c r="AQ38" s="301"/>
      <c r="AR38" s="301"/>
      <c r="AS38" s="301"/>
      <c r="AT38" s="301"/>
      <c r="AU38" s="301"/>
      <c r="AV38" s="301"/>
      <c r="AW38" s="301"/>
      <c r="AX38" s="301"/>
      <c r="AY38" s="301"/>
      <c r="AZ38" s="301"/>
      <c r="BA38" s="301"/>
      <c r="BB38" s="301"/>
      <c r="BC38" s="301"/>
      <c r="BD38" s="301"/>
    </row>
    <row r="39" spans="1:56" ht="20.25" customHeight="1" x14ac:dyDescent="0.15">
      <c r="A39" s="301"/>
      <c r="B39" s="305"/>
      <c r="C39" s="1193" t="s">
        <v>548</v>
      </c>
      <c r="D39" s="1194"/>
      <c r="E39" s="1195">
        <f>SUM(E35:F38)</f>
        <v>400</v>
      </c>
      <c r="F39" s="1196"/>
      <c r="G39" s="1197">
        <f>SUM(G35:H38)</f>
        <v>100</v>
      </c>
      <c r="H39" s="1198"/>
      <c r="I39" s="316"/>
      <c r="J39" s="1195">
        <f>SUM(J35:K38)</f>
        <v>80</v>
      </c>
      <c r="K39" s="1196"/>
      <c r="L39" s="1195">
        <f>SUM(L35:M38)</f>
        <v>20</v>
      </c>
      <c r="M39" s="1196"/>
      <c r="N39" s="316"/>
      <c r="O39" s="316"/>
      <c r="P39" s="1195">
        <f>SUM(P35:Q36)</f>
        <v>2</v>
      </c>
      <c r="Q39" s="1196"/>
      <c r="R39" s="305"/>
      <c r="S39" s="305"/>
      <c r="T39" s="305"/>
      <c r="U39" s="1225"/>
      <c r="V39" s="1225"/>
      <c r="W39" s="1237"/>
      <c r="X39" s="1237"/>
      <c r="Y39" s="315"/>
      <c r="Z39" s="315"/>
      <c r="AA39" s="301"/>
      <c r="AB39" s="301"/>
      <c r="AC39" s="301"/>
      <c r="AD39" s="301"/>
      <c r="AE39" s="301"/>
      <c r="AF39" s="301"/>
      <c r="AG39" s="301"/>
      <c r="AH39" s="301"/>
      <c r="AI39" s="301"/>
      <c r="AJ39" s="301"/>
      <c r="AK39" s="301"/>
      <c r="AL39" s="301"/>
      <c r="AM39" s="301"/>
      <c r="AN39" s="301"/>
      <c r="AO39" s="301"/>
      <c r="AP39" s="301"/>
      <c r="AQ39" s="301"/>
      <c r="AR39" s="301"/>
      <c r="AS39" s="301"/>
      <c r="AT39" s="301"/>
      <c r="AU39" s="301"/>
      <c r="AV39" s="301"/>
      <c r="AW39" s="301"/>
      <c r="AX39" s="301"/>
      <c r="AY39" s="301"/>
      <c r="AZ39" s="301"/>
      <c r="BA39" s="301"/>
      <c r="BB39" s="301"/>
      <c r="BC39" s="301"/>
      <c r="BD39" s="301"/>
    </row>
    <row r="40" spans="1:56" ht="20.25" customHeight="1" x14ac:dyDescent="0.15">
      <c r="A40" s="301"/>
      <c r="B40" s="305"/>
      <c r="C40" s="305"/>
      <c r="D40" s="305"/>
      <c r="E40" s="305"/>
      <c r="F40" s="305"/>
      <c r="G40" s="305"/>
      <c r="H40" s="305"/>
      <c r="I40" s="305"/>
      <c r="J40" s="305"/>
      <c r="K40" s="305"/>
      <c r="L40" s="308"/>
      <c r="M40" s="305"/>
      <c r="N40" s="305"/>
      <c r="O40" s="305"/>
      <c r="P40" s="305"/>
      <c r="Q40" s="305"/>
      <c r="R40" s="305"/>
      <c r="S40" s="305"/>
      <c r="T40" s="305"/>
      <c r="U40" s="310"/>
      <c r="V40" s="310"/>
      <c r="W40" s="310"/>
      <c r="X40" s="310"/>
      <c r="Y40" s="310"/>
      <c r="Z40" s="310"/>
      <c r="AA40" s="301"/>
      <c r="AB40" s="301"/>
      <c r="AC40" s="301"/>
      <c r="AD40" s="301"/>
      <c r="AE40" s="301"/>
      <c r="AF40" s="301"/>
      <c r="AG40" s="301"/>
      <c r="AH40" s="301"/>
      <c r="AI40" s="301"/>
      <c r="AJ40" s="301"/>
      <c r="AK40" s="301"/>
      <c r="AL40" s="301"/>
      <c r="AM40" s="301"/>
      <c r="AN40" s="301"/>
      <c r="AO40" s="301"/>
      <c r="AP40" s="301"/>
      <c r="AQ40" s="301"/>
      <c r="AR40" s="301"/>
      <c r="AS40" s="301"/>
      <c r="AT40" s="301"/>
      <c r="AU40" s="301"/>
      <c r="AV40" s="301"/>
      <c r="AW40" s="301"/>
      <c r="AX40" s="301"/>
      <c r="AY40" s="301"/>
      <c r="AZ40" s="301"/>
      <c r="BA40" s="301"/>
      <c r="BB40" s="301"/>
      <c r="BC40" s="301"/>
      <c r="BD40" s="301"/>
    </row>
    <row r="41" spans="1:56" ht="20.25" customHeight="1" x14ac:dyDescent="0.15">
      <c r="A41" s="301"/>
      <c r="B41" s="305"/>
      <c r="C41" s="308" t="s">
        <v>549</v>
      </c>
      <c r="D41" s="305"/>
      <c r="E41" s="305"/>
      <c r="F41" s="305"/>
      <c r="G41" s="305"/>
      <c r="H41" s="305"/>
      <c r="I41" s="313" t="s">
        <v>550</v>
      </c>
      <c r="J41" s="1229" t="s">
        <v>551</v>
      </c>
      <c r="K41" s="1230"/>
      <c r="L41" s="314"/>
      <c r="M41" s="313"/>
      <c r="N41" s="305"/>
      <c r="O41" s="305"/>
      <c r="P41" s="305"/>
      <c r="Q41" s="305"/>
      <c r="R41" s="305"/>
      <c r="S41" s="305"/>
      <c r="T41" s="305"/>
      <c r="U41" s="312"/>
      <c r="V41" s="310"/>
      <c r="W41" s="310"/>
      <c r="X41" s="310"/>
      <c r="Y41" s="310"/>
      <c r="Z41" s="310"/>
      <c r="AA41" s="301"/>
      <c r="AB41" s="301"/>
      <c r="AC41" s="301"/>
      <c r="AD41" s="301"/>
      <c r="AE41" s="301"/>
      <c r="AF41" s="301"/>
      <c r="AG41" s="301"/>
      <c r="AH41" s="301"/>
      <c r="AI41" s="301"/>
      <c r="AJ41" s="301"/>
      <c r="AK41" s="301"/>
      <c r="AL41" s="301"/>
      <c r="AM41" s="301"/>
      <c r="AN41" s="301"/>
      <c r="AO41" s="301"/>
      <c r="AP41" s="301"/>
      <c r="AQ41" s="301"/>
      <c r="AR41" s="301"/>
      <c r="AS41" s="301"/>
      <c r="AT41" s="301"/>
      <c r="AU41" s="301"/>
      <c r="AV41" s="301"/>
      <c r="AW41" s="301"/>
      <c r="AX41" s="301"/>
      <c r="AY41" s="301"/>
      <c r="AZ41" s="301"/>
      <c r="BA41" s="301"/>
      <c r="BB41" s="301"/>
      <c r="BC41" s="301"/>
      <c r="BD41" s="301"/>
    </row>
    <row r="42" spans="1:56" ht="20.25" customHeight="1" x14ac:dyDescent="0.15">
      <c r="A42" s="301"/>
      <c r="B42" s="305"/>
      <c r="C42" s="305" t="s">
        <v>552</v>
      </c>
      <c r="D42" s="305"/>
      <c r="E42" s="305"/>
      <c r="F42" s="305"/>
      <c r="G42" s="305"/>
      <c r="H42" s="305" t="s">
        <v>553</v>
      </c>
      <c r="I42" s="305"/>
      <c r="J42" s="305"/>
      <c r="K42" s="305"/>
      <c r="L42" s="308"/>
      <c r="M42" s="305"/>
      <c r="N42" s="305"/>
      <c r="O42" s="305"/>
      <c r="P42" s="305"/>
      <c r="Q42" s="305"/>
      <c r="R42" s="305"/>
      <c r="S42" s="305"/>
      <c r="T42" s="305"/>
      <c r="U42" s="310"/>
      <c r="V42" s="310"/>
      <c r="W42" s="310"/>
      <c r="X42" s="310"/>
      <c r="Y42" s="310"/>
      <c r="Z42" s="310"/>
      <c r="AA42" s="301"/>
      <c r="AB42" s="301"/>
      <c r="AC42" s="301"/>
      <c r="AD42" s="301"/>
      <c r="AE42" s="301"/>
      <c r="AF42" s="301"/>
      <c r="AG42" s="301"/>
      <c r="AH42" s="301"/>
      <c r="AI42" s="301"/>
      <c r="AJ42" s="301"/>
      <c r="AK42" s="301"/>
      <c r="AL42" s="301"/>
      <c r="AM42" s="301"/>
      <c r="AN42" s="301"/>
      <c r="AO42" s="301"/>
      <c r="AP42" s="301"/>
      <c r="AQ42" s="301"/>
      <c r="AR42" s="301"/>
      <c r="AS42" s="301"/>
      <c r="AT42" s="301"/>
      <c r="AU42" s="301"/>
      <c r="AV42" s="301"/>
      <c r="AW42" s="301"/>
      <c r="AX42" s="301"/>
      <c r="AY42" s="301"/>
      <c r="AZ42" s="301"/>
      <c r="BA42" s="301"/>
      <c r="BB42" s="301"/>
      <c r="BC42" s="301"/>
      <c r="BD42" s="301"/>
    </row>
    <row r="43" spans="1:56" ht="20.25" customHeight="1" x14ac:dyDescent="0.15">
      <c r="A43" s="301"/>
      <c r="B43" s="305"/>
      <c r="C43" s="305" t="str">
        <f>IF($J$41="週","対象時間数（週平均）","対象時間数（当月合計）")</f>
        <v>対象時間数（週平均）</v>
      </c>
      <c r="D43" s="305"/>
      <c r="E43" s="305"/>
      <c r="F43" s="305"/>
      <c r="G43" s="305"/>
      <c r="H43" s="305" t="str">
        <f>IF($J$41="週","週に勤務すべき時間数","当月に勤務すべき時間数")</f>
        <v>週に勤務すべき時間数</v>
      </c>
      <c r="I43" s="305"/>
      <c r="J43" s="305"/>
      <c r="K43" s="305"/>
      <c r="L43" s="308"/>
      <c r="M43" s="1203" t="s">
        <v>554</v>
      </c>
      <c r="N43" s="1203"/>
      <c r="O43" s="1203"/>
      <c r="P43" s="1203"/>
      <c r="Q43" s="305"/>
      <c r="R43" s="305"/>
      <c r="S43" s="305"/>
      <c r="T43" s="305"/>
      <c r="U43" s="310"/>
      <c r="V43" s="310"/>
      <c r="W43" s="310"/>
      <c r="X43" s="310"/>
      <c r="Y43" s="310"/>
      <c r="Z43" s="310"/>
      <c r="AA43" s="301"/>
      <c r="AB43" s="301"/>
      <c r="AC43" s="301"/>
      <c r="AD43" s="301"/>
      <c r="AE43" s="301"/>
      <c r="AF43" s="301"/>
      <c r="AG43" s="301"/>
      <c r="AH43" s="301"/>
      <c r="AI43" s="301"/>
      <c r="AJ43" s="301"/>
      <c r="AK43" s="301"/>
      <c r="AL43" s="301"/>
      <c r="AM43" s="301"/>
      <c r="AN43" s="301"/>
      <c r="AO43" s="301"/>
      <c r="AP43" s="301"/>
      <c r="AQ43" s="301"/>
      <c r="AR43" s="301"/>
      <c r="AS43" s="301"/>
      <c r="AT43" s="301"/>
      <c r="AU43" s="301"/>
      <c r="AV43" s="301"/>
      <c r="AW43" s="301"/>
      <c r="AX43" s="301"/>
      <c r="AY43" s="301"/>
      <c r="AZ43" s="301"/>
      <c r="BA43" s="301"/>
      <c r="BB43" s="301"/>
      <c r="BC43" s="301"/>
      <c r="BD43" s="301"/>
    </row>
    <row r="44" spans="1:56" ht="20.25" customHeight="1" x14ac:dyDescent="0.15">
      <c r="A44" s="301"/>
      <c r="B44" s="305"/>
      <c r="C44" s="1231">
        <f>IF($J$41="週",L39,J39)</f>
        <v>20</v>
      </c>
      <c r="D44" s="1232"/>
      <c r="E44" s="1232"/>
      <c r="F44" s="1233"/>
      <c r="G44" s="309" t="s">
        <v>555</v>
      </c>
      <c r="H44" s="1193">
        <f>IF($J$41="週",$AV$5,$AZ$5)</f>
        <v>40</v>
      </c>
      <c r="I44" s="1201"/>
      <c r="J44" s="1201"/>
      <c r="K44" s="1194"/>
      <c r="L44" s="309" t="s">
        <v>556</v>
      </c>
      <c r="M44" s="1234">
        <f>ROUNDDOWN(C44/H44,1)</f>
        <v>0.5</v>
      </c>
      <c r="N44" s="1235"/>
      <c r="O44" s="1235"/>
      <c r="P44" s="1236"/>
      <c r="Q44" s="305"/>
      <c r="R44" s="305"/>
      <c r="S44" s="305"/>
      <c r="T44" s="305"/>
      <c r="U44" s="1228"/>
      <c r="V44" s="1228"/>
      <c r="W44" s="1228"/>
      <c r="X44" s="1228"/>
      <c r="Y44" s="311"/>
      <c r="Z44" s="310"/>
      <c r="AA44" s="301"/>
      <c r="AB44" s="301"/>
      <c r="AC44" s="301"/>
      <c r="AD44" s="301"/>
      <c r="AE44" s="301"/>
      <c r="AF44" s="301"/>
      <c r="AG44" s="301"/>
      <c r="AH44" s="301"/>
      <c r="AI44" s="301"/>
      <c r="AJ44" s="301"/>
      <c r="AK44" s="301"/>
      <c r="AL44" s="301"/>
      <c r="AM44" s="301"/>
      <c r="AN44" s="301"/>
      <c r="AO44" s="301"/>
      <c r="AP44" s="301"/>
      <c r="AQ44" s="301"/>
      <c r="AR44" s="301"/>
      <c r="AS44" s="301"/>
      <c r="AT44" s="301"/>
      <c r="AU44" s="301"/>
      <c r="AV44" s="301"/>
      <c r="AW44" s="301"/>
      <c r="AX44" s="301"/>
      <c r="AY44" s="301"/>
      <c r="AZ44" s="301"/>
      <c r="BA44" s="301"/>
      <c r="BB44" s="301"/>
      <c r="BC44" s="301"/>
      <c r="BD44" s="301"/>
    </row>
    <row r="45" spans="1:56" ht="20.25" customHeight="1" x14ac:dyDescent="0.15">
      <c r="A45" s="301"/>
      <c r="B45" s="305"/>
      <c r="C45" s="305"/>
      <c r="D45" s="305"/>
      <c r="E45" s="305"/>
      <c r="F45" s="305"/>
      <c r="G45" s="305"/>
      <c r="H45" s="305"/>
      <c r="I45" s="305"/>
      <c r="J45" s="305"/>
      <c r="K45" s="305"/>
      <c r="L45" s="308"/>
      <c r="M45" s="305" t="s">
        <v>557</v>
      </c>
      <c r="N45" s="305"/>
      <c r="O45" s="305"/>
      <c r="P45" s="305"/>
      <c r="Q45" s="305"/>
      <c r="R45" s="305"/>
      <c r="S45" s="305"/>
      <c r="T45" s="305"/>
      <c r="U45" s="310"/>
      <c r="V45" s="310"/>
      <c r="W45" s="310"/>
      <c r="X45" s="310"/>
      <c r="Y45" s="310"/>
      <c r="Z45" s="310"/>
      <c r="AA45" s="301"/>
      <c r="AB45" s="301"/>
      <c r="AC45" s="301"/>
      <c r="AD45" s="301"/>
      <c r="AE45" s="301"/>
      <c r="AF45" s="301"/>
      <c r="AG45" s="301"/>
      <c r="AH45" s="301"/>
      <c r="AI45" s="301"/>
      <c r="AJ45" s="301"/>
      <c r="AK45" s="301"/>
      <c r="AL45" s="301"/>
      <c r="AM45" s="301"/>
      <c r="AN45" s="301"/>
      <c r="AO45" s="301"/>
      <c r="AP45" s="301"/>
      <c r="AQ45" s="301"/>
      <c r="AR45" s="301"/>
      <c r="AS45" s="301"/>
      <c r="AT45" s="301"/>
      <c r="AU45" s="301"/>
      <c r="AV45" s="301"/>
      <c r="AW45" s="301"/>
      <c r="AX45" s="301"/>
      <c r="AY45" s="301"/>
      <c r="AZ45" s="301"/>
      <c r="BA45" s="301"/>
      <c r="BB45" s="301"/>
      <c r="BC45" s="301"/>
      <c r="BD45" s="301"/>
    </row>
    <row r="46" spans="1:56" ht="20.25" customHeight="1" x14ac:dyDescent="0.15">
      <c r="A46" s="301"/>
      <c r="B46" s="305"/>
      <c r="C46" s="305" t="s">
        <v>558</v>
      </c>
      <c r="D46" s="305"/>
      <c r="E46" s="305"/>
      <c r="F46" s="305"/>
      <c r="G46" s="305"/>
      <c r="H46" s="305"/>
      <c r="I46" s="305"/>
      <c r="J46" s="305"/>
      <c r="K46" s="305"/>
      <c r="L46" s="308"/>
      <c r="M46" s="305"/>
      <c r="N46" s="305"/>
      <c r="O46" s="305"/>
      <c r="P46" s="305"/>
      <c r="Q46" s="305"/>
      <c r="R46" s="305"/>
      <c r="S46" s="305"/>
      <c r="T46" s="305"/>
      <c r="U46" s="305"/>
      <c r="V46" s="307"/>
      <c r="W46" s="306"/>
      <c r="X46" s="306"/>
      <c r="Y46" s="305"/>
      <c r="Z46" s="305"/>
      <c r="AA46" s="301"/>
      <c r="AB46" s="301"/>
      <c r="AC46" s="301"/>
      <c r="AD46" s="301"/>
      <c r="AE46" s="301"/>
      <c r="AF46" s="301"/>
      <c r="AG46" s="301"/>
      <c r="AH46" s="301"/>
      <c r="AI46" s="301"/>
      <c r="AJ46" s="301"/>
      <c r="AK46" s="301"/>
      <c r="AL46" s="301"/>
      <c r="AM46" s="301"/>
      <c r="AN46" s="301"/>
      <c r="AO46" s="301"/>
      <c r="AP46" s="301"/>
      <c r="AQ46" s="301"/>
      <c r="AR46" s="301"/>
      <c r="AS46" s="301"/>
      <c r="AT46" s="301"/>
      <c r="AU46" s="301"/>
      <c r="AV46" s="301"/>
      <c r="AW46" s="301"/>
      <c r="AX46" s="301"/>
      <c r="AY46" s="301"/>
      <c r="AZ46" s="301"/>
      <c r="BA46" s="301"/>
      <c r="BB46" s="301"/>
      <c r="BC46" s="301"/>
      <c r="BD46" s="301"/>
    </row>
    <row r="47" spans="1:56" ht="20.25" customHeight="1" x14ac:dyDescent="0.15">
      <c r="A47" s="301"/>
      <c r="B47" s="305"/>
      <c r="C47" s="305" t="s">
        <v>533</v>
      </c>
      <c r="D47" s="305"/>
      <c r="E47" s="305"/>
      <c r="F47" s="305"/>
      <c r="G47" s="305"/>
      <c r="H47" s="305"/>
      <c r="I47" s="305"/>
      <c r="J47" s="305"/>
      <c r="K47" s="305"/>
      <c r="L47" s="308"/>
      <c r="M47" s="309"/>
      <c r="N47" s="309"/>
      <c r="O47" s="309"/>
      <c r="P47" s="309"/>
      <c r="Q47" s="305"/>
      <c r="R47" s="305"/>
      <c r="S47" s="305"/>
      <c r="T47" s="305"/>
      <c r="U47" s="305"/>
      <c r="V47" s="307"/>
      <c r="W47" s="306"/>
      <c r="X47" s="306"/>
      <c r="Y47" s="305"/>
      <c r="Z47" s="305"/>
      <c r="AA47" s="301"/>
      <c r="AB47" s="301"/>
      <c r="AC47" s="301"/>
      <c r="AD47" s="301"/>
      <c r="AE47" s="301"/>
      <c r="AF47" s="301"/>
      <c r="AG47" s="301"/>
      <c r="AH47" s="301"/>
      <c r="AI47" s="301"/>
      <c r="AJ47" s="301"/>
      <c r="AK47" s="301"/>
      <c r="AL47" s="301"/>
      <c r="AM47" s="301"/>
      <c r="AN47" s="301"/>
      <c r="AO47" s="301"/>
      <c r="AP47" s="301"/>
      <c r="AQ47" s="301"/>
      <c r="AR47" s="301"/>
      <c r="AS47" s="301"/>
      <c r="AT47" s="301"/>
      <c r="AU47" s="301"/>
      <c r="AV47" s="301"/>
      <c r="AW47" s="301"/>
      <c r="AX47" s="301"/>
      <c r="AY47" s="301"/>
      <c r="AZ47" s="301"/>
      <c r="BA47" s="301"/>
      <c r="BB47" s="301"/>
      <c r="BC47" s="301"/>
      <c r="BD47" s="301"/>
    </row>
    <row r="48" spans="1:56" ht="20.25" customHeight="1" x14ac:dyDescent="0.15">
      <c r="A48" s="301"/>
      <c r="B48" s="305"/>
      <c r="C48" s="305" t="s">
        <v>559</v>
      </c>
      <c r="D48" s="305"/>
      <c r="E48" s="305"/>
      <c r="F48" s="305"/>
      <c r="G48" s="305"/>
      <c r="H48" s="305" t="s">
        <v>560</v>
      </c>
      <c r="I48" s="305"/>
      <c r="J48" s="305"/>
      <c r="K48" s="305"/>
      <c r="L48" s="305"/>
      <c r="M48" s="1203" t="s">
        <v>548</v>
      </c>
      <c r="N48" s="1203"/>
      <c r="O48" s="1203"/>
      <c r="P48" s="1203"/>
      <c r="Q48" s="305"/>
      <c r="R48" s="305"/>
      <c r="S48" s="305"/>
      <c r="T48" s="305"/>
      <c r="U48" s="305"/>
      <c r="V48" s="307"/>
      <c r="W48" s="306"/>
      <c r="X48" s="306"/>
      <c r="Y48" s="305"/>
      <c r="Z48" s="305"/>
      <c r="AA48" s="301"/>
      <c r="AB48" s="301"/>
      <c r="AC48" s="301"/>
      <c r="AD48" s="301"/>
      <c r="AE48" s="301"/>
      <c r="AF48" s="301"/>
      <c r="AG48" s="301"/>
      <c r="AH48" s="301"/>
      <c r="AI48" s="301"/>
      <c r="AJ48" s="301"/>
      <c r="AK48" s="301"/>
      <c r="AL48" s="301"/>
      <c r="AM48" s="301"/>
      <c r="AN48" s="301"/>
      <c r="AO48" s="301"/>
      <c r="AP48" s="301"/>
      <c r="AQ48" s="301"/>
      <c r="AR48" s="301"/>
      <c r="AS48" s="301"/>
      <c r="AT48" s="301"/>
      <c r="AU48" s="301"/>
      <c r="AV48" s="301"/>
      <c r="AW48" s="301"/>
      <c r="AX48" s="301"/>
      <c r="AY48" s="301"/>
      <c r="AZ48" s="301"/>
      <c r="BA48" s="301"/>
      <c r="BB48" s="301"/>
      <c r="BC48" s="301"/>
      <c r="BD48" s="301"/>
    </row>
    <row r="49" spans="1:58" ht="20.25" customHeight="1" x14ac:dyDescent="0.15">
      <c r="A49" s="301"/>
      <c r="B49" s="305"/>
      <c r="C49" s="1193">
        <f>P39</f>
        <v>2</v>
      </c>
      <c r="D49" s="1201"/>
      <c r="E49" s="1201"/>
      <c r="F49" s="1194"/>
      <c r="G49" s="309" t="s">
        <v>561</v>
      </c>
      <c r="H49" s="1234">
        <f>M44</f>
        <v>0.5</v>
      </c>
      <c r="I49" s="1235"/>
      <c r="J49" s="1235"/>
      <c r="K49" s="1236"/>
      <c r="L49" s="309" t="s">
        <v>556</v>
      </c>
      <c r="M49" s="1238">
        <f>ROUNDDOWN(C49+H49,1)</f>
        <v>2.5</v>
      </c>
      <c r="N49" s="1239"/>
      <c r="O49" s="1239"/>
      <c r="P49" s="1240"/>
      <c r="Q49" s="305"/>
      <c r="R49" s="305"/>
      <c r="S49" s="305"/>
      <c r="T49" s="305"/>
      <c r="U49" s="305"/>
      <c r="V49" s="307"/>
      <c r="W49" s="306"/>
      <c r="X49" s="306"/>
      <c r="Y49" s="305"/>
      <c r="Z49" s="305"/>
      <c r="AA49" s="301"/>
      <c r="AB49" s="301"/>
      <c r="AC49" s="301"/>
      <c r="AD49" s="301"/>
      <c r="AE49" s="301"/>
      <c r="AF49" s="301"/>
      <c r="AG49" s="301"/>
      <c r="AH49" s="301"/>
      <c r="AI49" s="301"/>
      <c r="AJ49" s="301"/>
      <c r="AK49" s="301"/>
      <c r="AL49" s="301"/>
      <c r="AM49" s="301"/>
      <c r="AN49" s="301"/>
      <c r="AO49" s="301"/>
      <c r="AP49" s="301"/>
      <c r="AQ49" s="301"/>
      <c r="AR49" s="301"/>
      <c r="AS49" s="301"/>
      <c r="AT49" s="301"/>
      <c r="AU49" s="301"/>
      <c r="AV49" s="301"/>
      <c r="AW49" s="301"/>
      <c r="AX49" s="301"/>
      <c r="AY49" s="301"/>
      <c r="AZ49" s="301"/>
      <c r="BA49" s="301"/>
      <c r="BB49" s="301"/>
      <c r="BC49" s="301"/>
      <c r="BD49" s="301"/>
    </row>
    <row r="50" spans="1:58" ht="20.25" customHeight="1" x14ac:dyDescent="0.15">
      <c r="A50" s="301"/>
      <c r="B50" s="305"/>
      <c r="C50" s="305"/>
      <c r="D50" s="305"/>
      <c r="E50" s="305"/>
      <c r="F50" s="305"/>
      <c r="G50" s="305"/>
      <c r="H50" s="305"/>
      <c r="I50" s="305"/>
      <c r="J50" s="305"/>
      <c r="K50" s="305"/>
      <c r="L50" s="305"/>
      <c r="M50" s="305"/>
      <c r="N50" s="308"/>
      <c r="O50" s="305"/>
      <c r="P50" s="305"/>
      <c r="Q50" s="305"/>
      <c r="R50" s="305"/>
      <c r="S50" s="305"/>
      <c r="T50" s="305"/>
      <c r="U50" s="305"/>
      <c r="V50" s="307"/>
      <c r="W50" s="306"/>
      <c r="X50" s="306"/>
      <c r="Y50" s="305"/>
      <c r="Z50" s="305"/>
      <c r="AA50" s="301"/>
      <c r="AB50" s="301"/>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1"/>
      <c r="AY50" s="301"/>
      <c r="AZ50" s="301"/>
      <c r="BA50" s="301"/>
      <c r="BB50" s="301"/>
      <c r="BC50" s="301"/>
      <c r="BD50" s="301"/>
    </row>
    <row r="51" spans="1:58" ht="20.25" customHeight="1" x14ac:dyDescent="0.15">
      <c r="C51" s="379"/>
      <c r="D51" s="379"/>
      <c r="T51" s="379"/>
      <c r="AJ51" s="378"/>
      <c r="AK51" s="377"/>
      <c r="AL51" s="377"/>
      <c r="BE51" s="377"/>
    </row>
    <row r="52" spans="1:58" ht="20.25" customHeight="1" x14ac:dyDescent="0.15">
      <c r="C52" s="379"/>
      <c r="D52" s="379"/>
      <c r="U52" s="379"/>
      <c r="AK52" s="378"/>
      <c r="AL52" s="377"/>
      <c r="AM52" s="377"/>
      <c r="BF52" s="377"/>
    </row>
    <row r="53" spans="1:58" ht="20.25" customHeight="1" x14ac:dyDescent="0.15">
      <c r="D53" s="379"/>
      <c r="U53" s="379"/>
      <c r="AK53" s="378"/>
      <c r="AL53" s="377"/>
      <c r="AM53" s="377"/>
      <c r="BF53" s="377"/>
    </row>
    <row r="54" spans="1:58" ht="20.25" customHeight="1" x14ac:dyDescent="0.15">
      <c r="C54" s="379"/>
      <c r="D54" s="379"/>
      <c r="U54" s="379"/>
      <c r="AK54" s="378"/>
      <c r="AL54" s="377"/>
      <c r="AM54" s="377"/>
      <c r="BF54" s="377"/>
    </row>
    <row r="55" spans="1:58" ht="20.25" customHeight="1" x14ac:dyDescent="0.15">
      <c r="C55" s="378"/>
      <c r="D55" s="378"/>
      <c r="E55" s="378"/>
      <c r="F55" s="378"/>
      <c r="G55" s="378"/>
      <c r="H55" s="378"/>
      <c r="I55" s="378"/>
      <c r="J55" s="378"/>
      <c r="K55" s="378"/>
      <c r="L55" s="378"/>
      <c r="M55" s="378"/>
      <c r="N55" s="378"/>
      <c r="O55" s="378"/>
      <c r="P55" s="378"/>
      <c r="Q55" s="378"/>
      <c r="R55" s="378"/>
      <c r="S55" s="378"/>
      <c r="T55" s="378"/>
      <c r="U55" s="377"/>
      <c r="V55" s="377"/>
      <c r="W55" s="378"/>
      <c r="X55" s="378"/>
      <c r="Y55" s="378"/>
      <c r="Z55" s="378"/>
      <c r="AA55" s="378"/>
      <c r="AB55" s="378"/>
      <c r="AC55" s="378"/>
      <c r="AD55" s="378"/>
      <c r="AE55" s="378"/>
      <c r="AF55" s="378"/>
      <c r="AG55" s="378"/>
      <c r="AH55" s="378"/>
      <c r="AI55" s="378"/>
      <c r="AJ55" s="378"/>
      <c r="AK55" s="378"/>
      <c r="AL55" s="377"/>
      <c r="AM55" s="377"/>
      <c r="BF55" s="377"/>
    </row>
    <row r="56" spans="1:58" ht="20.25" customHeight="1" x14ac:dyDescent="0.15">
      <c r="C56" s="378"/>
      <c r="D56" s="378"/>
      <c r="E56" s="378"/>
      <c r="F56" s="378"/>
      <c r="G56" s="378"/>
      <c r="H56" s="378"/>
      <c r="I56" s="378"/>
      <c r="J56" s="378"/>
      <c r="K56" s="378"/>
      <c r="L56" s="378"/>
      <c r="M56" s="378"/>
      <c r="N56" s="378"/>
      <c r="O56" s="378"/>
      <c r="P56" s="378"/>
      <c r="Q56" s="378"/>
      <c r="R56" s="378"/>
      <c r="S56" s="378"/>
      <c r="T56" s="378"/>
      <c r="U56" s="377"/>
      <c r="V56" s="377"/>
      <c r="W56" s="378"/>
      <c r="X56" s="378"/>
      <c r="Y56" s="378"/>
      <c r="Z56" s="378"/>
      <c r="AA56" s="378"/>
      <c r="AB56" s="378"/>
      <c r="AC56" s="378"/>
      <c r="AD56" s="378"/>
      <c r="AE56" s="378"/>
      <c r="AF56" s="378"/>
      <c r="AG56" s="378"/>
      <c r="AH56" s="378"/>
      <c r="AI56" s="378"/>
      <c r="AJ56" s="378"/>
      <c r="AK56" s="378"/>
      <c r="AL56" s="377"/>
      <c r="AM56" s="377"/>
      <c r="BF56" s="377"/>
    </row>
  </sheetData>
  <sheetProtection algorithmName="SHA-512" hashValue="lwApjWDiw9IPd8Dnn39cryWDFcbqxi9gNLK1Ci2q+FXHZZ/sZ036EHLHthKJnkg1jrLav3hpy/NhFRLoG/53yg==" saltValue="lrHLj7Dox0T4tKBUXexLEg==" spinCount="100000" sheet="1" selectLockedCells="1" selectUnlockedCells="1"/>
  <mergeCells count="211">
    <mergeCell ref="M48:P48"/>
    <mergeCell ref="C49:F49"/>
    <mergeCell ref="H49:K49"/>
    <mergeCell ref="M49:P49"/>
    <mergeCell ref="J41:K41"/>
    <mergeCell ref="M43:P43"/>
    <mergeCell ref="C44:F44"/>
    <mergeCell ref="H44:K44"/>
    <mergeCell ref="M44:P44"/>
    <mergeCell ref="U39:V39"/>
    <mergeCell ref="W39:X39"/>
    <mergeCell ref="U44:X44"/>
    <mergeCell ref="W38:X38"/>
    <mergeCell ref="C39:D39"/>
    <mergeCell ref="E39:F39"/>
    <mergeCell ref="G39:H39"/>
    <mergeCell ref="J39:K39"/>
    <mergeCell ref="L39:M39"/>
    <mergeCell ref="P39:Q39"/>
    <mergeCell ref="T36:U36"/>
    <mergeCell ref="V36:Y36"/>
    <mergeCell ref="C36:D36"/>
    <mergeCell ref="E36:F36"/>
    <mergeCell ref="G36:H36"/>
    <mergeCell ref="J36:K36"/>
    <mergeCell ref="V37:Y37"/>
    <mergeCell ref="C38:D38"/>
    <mergeCell ref="E37:F37"/>
    <mergeCell ref="G37:H37"/>
    <mergeCell ref="J37:K37"/>
    <mergeCell ref="L37:M37"/>
    <mergeCell ref="P37:Q37"/>
    <mergeCell ref="T37:U37"/>
    <mergeCell ref="C37:D37"/>
    <mergeCell ref="E38:F38"/>
    <mergeCell ref="G38:H38"/>
    <mergeCell ref="J38:K38"/>
    <mergeCell ref="L38:M38"/>
    <mergeCell ref="P38:Q38"/>
    <mergeCell ref="U38:V38"/>
    <mergeCell ref="L36:M36"/>
    <mergeCell ref="P36:Q36"/>
    <mergeCell ref="C33:D34"/>
    <mergeCell ref="E33:H33"/>
    <mergeCell ref="J33:M33"/>
    <mergeCell ref="G35:H35"/>
    <mergeCell ref="J35:K35"/>
    <mergeCell ref="L35:M35"/>
    <mergeCell ref="P35:Q35"/>
    <mergeCell ref="T33:U33"/>
    <mergeCell ref="V33:Y33"/>
    <mergeCell ref="E34:F34"/>
    <mergeCell ref="G34:H34"/>
    <mergeCell ref="J34:K34"/>
    <mergeCell ref="L34:M34"/>
    <mergeCell ref="T34:U34"/>
    <mergeCell ref="V34:Y34"/>
    <mergeCell ref="C35:D35"/>
    <mergeCell ref="E35:F35"/>
    <mergeCell ref="T35:U35"/>
    <mergeCell ref="V35:Y35"/>
    <mergeCell ref="C30:D30"/>
    <mergeCell ref="E30:F30"/>
    <mergeCell ref="G30:K30"/>
    <mergeCell ref="L30:O30"/>
    <mergeCell ref="AU30:AV30"/>
    <mergeCell ref="AW30:AX30"/>
    <mergeCell ref="AY30:BD30"/>
    <mergeCell ref="C29:D29"/>
    <mergeCell ref="E29:F29"/>
    <mergeCell ref="AW28:AX28"/>
    <mergeCell ref="AY28:BD28"/>
    <mergeCell ref="C27:D27"/>
    <mergeCell ref="E27:F27"/>
    <mergeCell ref="G27:K27"/>
    <mergeCell ref="L27:O27"/>
    <mergeCell ref="AU27:AV27"/>
    <mergeCell ref="AW27:AX27"/>
    <mergeCell ref="G29:K29"/>
    <mergeCell ref="L29:O29"/>
    <mergeCell ref="AU29:AV29"/>
    <mergeCell ref="AW29:AX29"/>
    <mergeCell ref="AY27:BD27"/>
    <mergeCell ref="C28:D28"/>
    <mergeCell ref="E28:F28"/>
    <mergeCell ref="G28:K28"/>
    <mergeCell ref="L28:O28"/>
    <mergeCell ref="AU28:AV28"/>
    <mergeCell ref="AY29:BD29"/>
    <mergeCell ref="C26:D26"/>
    <mergeCell ref="E26:F26"/>
    <mergeCell ref="G26:K26"/>
    <mergeCell ref="L26:O26"/>
    <mergeCell ref="AU26:AV26"/>
    <mergeCell ref="AW26:AX26"/>
    <mergeCell ref="AY26:BD26"/>
    <mergeCell ref="C25:D25"/>
    <mergeCell ref="E25:F25"/>
    <mergeCell ref="AW24:AX24"/>
    <mergeCell ref="AY24:BD24"/>
    <mergeCell ref="C23:D23"/>
    <mergeCell ref="E23:F23"/>
    <mergeCell ref="G23:K23"/>
    <mergeCell ref="L23:O23"/>
    <mergeCell ref="AU23:AV23"/>
    <mergeCell ref="AW23:AX23"/>
    <mergeCell ref="G25:K25"/>
    <mergeCell ref="L25:O25"/>
    <mergeCell ref="AU25:AV25"/>
    <mergeCell ref="AW25:AX25"/>
    <mergeCell ref="AY23:BD23"/>
    <mergeCell ref="C24:D24"/>
    <mergeCell ref="E24:F24"/>
    <mergeCell ref="G24:K24"/>
    <mergeCell ref="L24:O24"/>
    <mergeCell ref="AU24:AV24"/>
    <mergeCell ref="AY25:BD25"/>
    <mergeCell ref="C22:D22"/>
    <mergeCell ref="E22:F22"/>
    <mergeCell ref="G22:K22"/>
    <mergeCell ref="L22:O22"/>
    <mergeCell ref="AU22:AV22"/>
    <mergeCell ref="AW22:AX22"/>
    <mergeCell ref="AY22:BD22"/>
    <mergeCell ref="C21:D21"/>
    <mergeCell ref="E21:F21"/>
    <mergeCell ref="AW20:AX20"/>
    <mergeCell ref="AY20:BD20"/>
    <mergeCell ref="C19:D19"/>
    <mergeCell ref="E19:F19"/>
    <mergeCell ref="G19:K19"/>
    <mergeCell ref="L19:O19"/>
    <mergeCell ref="AU19:AV19"/>
    <mergeCell ref="AW19:AX19"/>
    <mergeCell ref="G21:K21"/>
    <mergeCell ref="L21:O21"/>
    <mergeCell ref="AU21:AV21"/>
    <mergeCell ref="AW21:AX21"/>
    <mergeCell ref="AY19:BD19"/>
    <mergeCell ref="C20:D20"/>
    <mergeCell ref="E20:F20"/>
    <mergeCell ref="G20:K20"/>
    <mergeCell ref="L20:O20"/>
    <mergeCell ref="AU20:AV20"/>
    <mergeCell ref="AY21:BD21"/>
    <mergeCell ref="C18:D18"/>
    <mergeCell ref="E18:F18"/>
    <mergeCell ref="G18:K18"/>
    <mergeCell ref="L18:O18"/>
    <mergeCell ref="AU18:AV18"/>
    <mergeCell ref="AW18:AX18"/>
    <mergeCell ref="AY18:BD18"/>
    <mergeCell ref="C17:D17"/>
    <mergeCell ref="E17:F17"/>
    <mergeCell ref="AW16:AX16"/>
    <mergeCell ref="AY16:BD16"/>
    <mergeCell ref="C15:D15"/>
    <mergeCell ref="E15:F15"/>
    <mergeCell ref="G15:K15"/>
    <mergeCell ref="L15:O15"/>
    <mergeCell ref="AU15:AV15"/>
    <mergeCell ref="AW15:AX15"/>
    <mergeCell ref="G17:K17"/>
    <mergeCell ref="L17:O17"/>
    <mergeCell ref="AU17:AV17"/>
    <mergeCell ref="AW17:AX17"/>
    <mergeCell ref="AY15:BD15"/>
    <mergeCell ref="C16:D16"/>
    <mergeCell ref="E16:F16"/>
    <mergeCell ref="G16:K16"/>
    <mergeCell ref="L16:O16"/>
    <mergeCell ref="AU16:AV16"/>
    <mergeCell ref="AY17:BD17"/>
    <mergeCell ref="G13:K13"/>
    <mergeCell ref="L13:O13"/>
    <mergeCell ref="AU13:AV13"/>
    <mergeCell ref="AW13:AX13"/>
    <mergeCell ref="AU8:AV12"/>
    <mergeCell ref="AW8:AX12"/>
    <mergeCell ref="AY13:BD13"/>
    <mergeCell ref="C14:D14"/>
    <mergeCell ref="E14:F14"/>
    <mergeCell ref="G14:K14"/>
    <mergeCell ref="L14:O14"/>
    <mergeCell ref="AU14:AV14"/>
    <mergeCell ref="AW14:AX14"/>
    <mergeCell ref="AY14:BD14"/>
    <mergeCell ref="C13:D13"/>
    <mergeCell ref="E13:F13"/>
    <mergeCell ref="B8:B12"/>
    <mergeCell ref="C8:D12"/>
    <mergeCell ref="E8:F12"/>
    <mergeCell ref="G8:K12"/>
    <mergeCell ref="L8:O12"/>
    <mergeCell ref="P8:AT8"/>
    <mergeCell ref="AY8:BD12"/>
    <mergeCell ref="P9:V9"/>
    <mergeCell ref="W9:AC9"/>
    <mergeCell ref="AD9:AJ9"/>
    <mergeCell ref="AK9:AQ9"/>
    <mergeCell ref="AR9:AT9"/>
    <mergeCell ref="AV5:AW5"/>
    <mergeCell ref="AZ5:BA5"/>
    <mergeCell ref="AZ6:BA6"/>
    <mergeCell ref="AM1:BA1"/>
    <mergeCell ref="U2:V2"/>
    <mergeCell ref="X2:Y2"/>
    <mergeCell ref="AB2:AC2"/>
    <mergeCell ref="AM2:BA2"/>
    <mergeCell ref="AZ3:BC3"/>
    <mergeCell ref="AZ4:BC4"/>
  </mergeCells>
  <phoneticPr fontId="3"/>
  <conditionalFormatting sqref="C44:F44">
    <cfRule type="expression" dxfId="2" priority="1">
      <formula>INDIRECT(ADDRESS(ROW(),COLUMN()))=TRUNC(INDIRECT(ADDRESS(ROW(),COLUMN())))</formula>
    </cfRule>
  </conditionalFormatting>
  <conditionalFormatting sqref="E35:Q39">
    <cfRule type="expression" dxfId="1" priority="2">
      <formula>INDIRECT(ADDRESS(ROW(),COLUMN()))=TRUNC(INDIRECT(ADDRESS(ROW(),COLUMN())))</formula>
    </cfRule>
  </conditionalFormatting>
  <conditionalFormatting sqref="P13:AX30">
    <cfRule type="expression" dxfId="0" priority="3">
      <formula>INDIRECT(ADDRESS(ROW(),COLUMN()))=TRUNC(INDIRECT(ADDRESS(ROW(),COLUMN())))</formula>
    </cfRule>
  </conditionalFormatting>
  <dataValidations count="7">
    <dataValidation type="list" allowBlank="1" showInputMessage="1" sqref="E13:F30">
      <formula1>"A, B, C, D"</formula1>
    </dataValidation>
    <dataValidation type="list" allowBlank="1" showInputMessage="1" showErrorMessage="1" sqref="AZ4:BC4">
      <formula1>"予定,実績,予定・実績"</formula1>
    </dataValidation>
    <dataValidation type="list" errorStyle="warning" allowBlank="1" showInputMessage="1" error="リストにない場合のみ、入力してください。" sqref="G13:K30">
      <formula1>INDIRECT(C13)</formula1>
    </dataValidation>
    <dataValidation type="list" allowBlank="1" showInputMessage="1" sqref="C13:D30">
      <formula1>職種</formula1>
    </dataValidation>
    <dataValidation type="decimal" allowBlank="1" showInputMessage="1" showErrorMessage="1" error="入力可能範囲　32～40" sqref="AV5">
      <formula1>32</formula1>
      <formula2>40</formula2>
    </dataValidation>
    <dataValidation type="list" allowBlank="1" showInputMessage="1" showErrorMessage="1" sqref="J41:K41">
      <formula1>"週,暦月"</formula1>
    </dataValidation>
    <dataValidation type="list" allowBlank="1" showInputMessage="1" showErrorMessage="1" sqref="AZ3">
      <formula1>"４週,暦月"</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標準様式１プルダウン・リスト!$C$4:$C$8</xm:f>
          </x14:formula1>
          <xm:sqref>AM1:BA1</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C71"/>
  <sheetViews>
    <sheetView view="pageBreakPreview" zoomScale="60" zoomScaleNormal="70" workbookViewId="0"/>
  </sheetViews>
  <sheetFormatPr defaultColWidth="10" defaultRowHeight="13.5" x14ac:dyDescent="0.15"/>
  <cols>
    <col min="1" max="2" width="10" style="385"/>
    <col min="3" max="3" width="49.125" style="385" customWidth="1"/>
    <col min="4" max="16384" width="10" style="385"/>
  </cols>
  <sheetData>
    <row r="1" spans="1:10" x14ac:dyDescent="0.15">
      <c r="A1" s="385" t="s">
        <v>576</v>
      </c>
    </row>
    <row r="2" spans="1:10" s="386" customFormat="1" ht="20.25" customHeight="1" x14ac:dyDescent="0.15">
      <c r="A2" s="403" t="s">
        <v>577</v>
      </c>
      <c r="B2" s="403"/>
      <c r="C2" s="387"/>
    </row>
    <row r="3" spans="1:10" s="386" customFormat="1" ht="20.25" customHeight="1" x14ac:dyDescent="0.15">
      <c r="A3" s="387"/>
      <c r="B3" s="387"/>
      <c r="C3" s="387"/>
    </row>
    <row r="4" spans="1:10" s="386" customFormat="1" ht="20.25" customHeight="1" x14ac:dyDescent="0.15">
      <c r="A4" s="402"/>
      <c r="B4" s="387" t="s">
        <v>578</v>
      </c>
      <c r="C4" s="387"/>
      <c r="E4" s="1243" t="s">
        <v>579</v>
      </c>
      <c r="F4" s="1243"/>
      <c r="G4" s="1243"/>
      <c r="H4" s="1243"/>
      <c r="I4" s="1243"/>
      <c r="J4" s="1243"/>
    </row>
    <row r="5" spans="1:10" s="386" customFormat="1" ht="20.25" customHeight="1" x14ac:dyDescent="0.15">
      <c r="A5" s="401"/>
      <c r="B5" s="387" t="s">
        <v>580</v>
      </c>
      <c r="C5" s="387"/>
      <c r="E5" s="1243"/>
      <c r="F5" s="1243"/>
      <c r="G5" s="1243"/>
      <c r="H5" s="1243"/>
      <c r="I5" s="1243"/>
      <c r="J5" s="1243"/>
    </row>
    <row r="6" spans="1:10" s="386" customFormat="1" ht="20.25" customHeight="1" x14ac:dyDescent="0.15">
      <c r="A6" s="400" t="s">
        <v>581</v>
      </c>
      <c r="B6" s="387"/>
      <c r="C6" s="387"/>
    </row>
    <row r="7" spans="1:10" s="386" customFormat="1" ht="20.25" customHeight="1" x14ac:dyDescent="0.15">
      <c r="A7" s="400"/>
      <c r="B7" s="387"/>
      <c r="C7" s="387"/>
    </row>
    <row r="8" spans="1:10" s="386" customFormat="1" ht="20.25" customHeight="1" x14ac:dyDescent="0.15">
      <c r="A8" s="387" t="s">
        <v>582</v>
      </c>
      <c r="B8" s="387"/>
      <c r="C8" s="387"/>
    </row>
    <row r="9" spans="1:10" s="386" customFormat="1" ht="20.25" customHeight="1" x14ac:dyDescent="0.15">
      <c r="A9" s="400"/>
      <c r="B9" s="387"/>
      <c r="C9" s="387"/>
    </row>
    <row r="10" spans="1:10" s="386" customFormat="1" ht="20.25" customHeight="1" x14ac:dyDescent="0.15">
      <c r="A10" s="387" t="s">
        <v>583</v>
      </c>
      <c r="B10" s="387"/>
      <c r="C10" s="387"/>
    </row>
    <row r="11" spans="1:10" s="386" customFormat="1" ht="20.25" customHeight="1" x14ac:dyDescent="0.15">
      <c r="A11" s="387"/>
      <c r="B11" s="387"/>
      <c r="C11" s="387"/>
    </row>
    <row r="12" spans="1:10" s="386" customFormat="1" ht="20.25" customHeight="1" x14ac:dyDescent="0.15">
      <c r="A12" s="387" t="s">
        <v>584</v>
      </c>
      <c r="B12" s="387"/>
      <c r="C12" s="387"/>
    </row>
    <row r="13" spans="1:10" s="386" customFormat="1" ht="20.25" customHeight="1" x14ac:dyDescent="0.15">
      <c r="A13" s="387"/>
      <c r="B13" s="387"/>
      <c r="C13" s="387"/>
    </row>
    <row r="14" spans="1:10" s="386" customFormat="1" ht="20.25" customHeight="1" x14ac:dyDescent="0.15">
      <c r="A14" s="387" t="s">
        <v>585</v>
      </c>
      <c r="B14" s="387"/>
      <c r="C14" s="387"/>
    </row>
    <row r="15" spans="1:10" s="386" customFormat="1" ht="20.25" customHeight="1" x14ac:dyDescent="0.15">
      <c r="A15" s="387"/>
      <c r="B15" s="387"/>
      <c r="C15" s="387"/>
    </row>
    <row r="16" spans="1:10" s="386" customFormat="1" ht="20.25" customHeight="1" x14ac:dyDescent="0.15">
      <c r="A16" s="387" t="s">
        <v>586</v>
      </c>
      <c r="B16" s="387"/>
      <c r="C16" s="387"/>
    </row>
    <row r="17" spans="1:3" s="386" customFormat="1" ht="20.25" customHeight="1" x14ac:dyDescent="0.15">
      <c r="A17" s="387" t="s">
        <v>587</v>
      </c>
      <c r="B17" s="387"/>
      <c r="C17" s="387"/>
    </row>
    <row r="18" spans="1:3" s="386" customFormat="1" ht="20.25" customHeight="1" x14ac:dyDescent="0.15">
      <c r="A18" s="387"/>
      <c r="B18" s="387"/>
      <c r="C18" s="387"/>
    </row>
    <row r="19" spans="1:3" s="386" customFormat="1" ht="20.25" customHeight="1" x14ac:dyDescent="0.15">
      <c r="A19" s="387"/>
      <c r="B19" s="399" t="s">
        <v>515</v>
      </c>
      <c r="C19" s="399" t="s">
        <v>588</v>
      </c>
    </row>
    <row r="20" spans="1:3" s="386" customFormat="1" ht="20.25" customHeight="1" x14ac:dyDescent="0.15">
      <c r="A20" s="387"/>
      <c r="B20" s="399">
        <v>1</v>
      </c>
      <c r="C20" s="398" t="s">
        <v>563</v>
      </c>
    </row>
    <row r="21" spans="1:3" s="386" customFormat="1" ht="20.25" customHeight="1" x14ac:dyDescent="0.15">
      <c r="A21" s="387"/>
      <c r="B21" s="399">
        <v>2</v>
      </c>
      <c r="C21" s="398" t="s">
        <v>567</v>
      </c>
    </row>
    <row r="22" spans="1:3" s="386" customFormat="1" ht="20.25" customHeight="1" x14ac:dyDescent="0.15">
      <c r="A22" s="387"/>
      <c r="B22" s="399">
        <v>3</v>
      </c>
      <c r="C22" s="398" t="s">
        <v>574</v>
      </c>
    </row>
    <row r="23" spans="1:3" s="386" customFormat="1" ht="20.25" customHeight="1" x14ac:dyDescent="0.15">
      <c r="A23" s="387"/>
      <c r="B23" s="399">
        <v>4</v>
      </c>
      <c r="C23" s="398" t="s">
        <v>589</v>
      </c>
    </row>
    <row r="24" spans="1:3" s="386" customFormat="1" ht="20.25" customHeight="1" x14ac:dyDescent="0.15">
      <c r="A24" s="387"/>
      <c r="B24" s="399">
        <v>5</v>
      </c>
      <c r="C24" s="398" t="s">
        <v>590</v>
      </c>
    </row>
    <row r="25" spans="1:3" s="386" customFormat="1" ht="20.25" customHeight="1" x14ac:dyDescent="0.15">
      <c r="A25" s="387"/>
      <c r="B25" s="387"/>
      <c r="C25" s="387"/>
    </row>
    <row r="26" spans="1:3" s="386" customFormat="1" ht="20.25" customHeight="1" x14ac:dyDescent="0.15">
      <c r="A26" s="387" t="s">
        <v>591</v>
      </c>
      <c r="B26" s="387"/>
      <c r="C26" s="387"/>
    </row>
    <row r="27" spans="1:3" s="386" customFormat="1" ht="20.25" customHeight="1" x14ac:dyDescent="0.15">
      <c r="A27" s="387" t="s">
        <v>592</v>
      </c>
      <c r="B27" s="387"/>
      <c r="C27" s="387"/>
    </row>
    <row r="28" spans="1:3" s="386" customFormat="1" ht="20.25" customHeight="1" x14ac:dyDescent="0.15">
      <c r="A28" s="387"/>
      <c r="B28" s="387"/>
      <c r="C28" s="387"/>
    </row>
    <row r="29" spans="1:3" s="386" customFormat="1" ht="20.25" customHeight="1" x14ac:dyDescent="0.15">
      <c r="A29" s="387"/>
      <c r="B29" s="399" t="s">
        <v>534</v>
      </c>
      <c r="C29" s="399" t="s">
        <v>535</v>
      </c>
    </row>
    <row r="30" spans="1:3" s="386" customFormat="1" ht="20.25" customHeight="1" x14ac:dyDescent="0.15">
      <c r="A30" s="387"/>
      <c r="B30" s="399" t="s">
        <v>539</v>
      </c>
      <c r="C30" s="398" t="s">
        <v>540</v>
      </c>
    </row>
    <row r="31" spans="1:3" s="386" customFormat="1" ht="20.25" customHeight="1" x14ac:dyDescent="0.15">
      <c r="A31" s="387"/>
      <c r="B31" s="399" t="s">
        <v>541</v>
      </c>
      <c r="C31" s="398" t="s">
        <v>542</v>
      </c>
    </row>
    <row r="32" spans="1:3" s="386" customFormat="1" ht="20.25" customHeight="1" x14ac:dyDescent="0.15">
      <c r="A32" s="387"/>
      <c r="B32" s="399" t="s">
        <v>543</v>
      </c>
      <c r="C32" s="398" t="s">
        <v>544</v>
      </c>
    </row>
    <row r="33" spans="1:55" s="386" customFormat="1" ht="20.25" customHeight="1" x14ac:dyDescent="0.15">
      <c r="A33" s="387"/>
      <c r="B33" s="399" t="s">
        <v>546</v>
      </c>
      <c r="C33" s="398" t="s">
        <v>547</v>
      </c>
    </row>
    <row r="34" spans="1:55" s="386" customFormat="1" ht="20.25" customHeight="1" x14ac:dyDescent="0.15">
      <c r="A34" s="387"/>
      <c r="B34" s="387"/>
      <c r="C34" s="387"/>
    </row>
    <row r="35" spans="1:55" s="386" customFormat="1" ht="20.25" customHeight="1" x14ac:dyDescent="0.15">
      <c r="A35" s="387"/>
      <c r="B35" s="391" t="s">
        <v>593</v>
      </c>
      <c r="C35" s="387"/>
    </row>
    <row r="36" spans="1:55" s="386" customFormat="1" ht="20.25" customHeight="1" x14ac:dyDescent="0.15">
      <c r="B36" s="387" t="s">
        <v>594</v>
      </c>
      <c r="E36" s="391"/>
      <c r="F36" s="392"/>
      <c r="G36" s="392"/>
      <c r="H36" s="392"/>
      <c r="I36" s="392"/>
      <c r="J36" s="392"/>
      <c r="K36" s="392"/>
      <c r="L36" s="392"/>
      <c r="M36" s="392"/>
      <c r="N36" s="392"/>
      <c r="O36" s="392"/>
      <c r="P36" s="392"/>
      <c r="Q36" s="392"/>
      <c r="R36" s="392"/>
      <c r="S36" s="392"/>
      <c r="T36" s="392"/>
      <c r="U36" s="392"/>
      <c r="V36" s="392"/>
      <c r="W36" s="392"/>
      <c r="X36" s="392"/>
      <c r="Y36" s="392"/>
      <c r="Z36" s="392"/>
      <c r="AA36" s="392"/>
      <c r="AB36" s="392"/>
      <c r="AC36" s="392"/>
      <c r="AD36" s="392"/>
      <c r="AE36" s="392"/>
      <c r="AF36" s="392"/>
      <c r="AG36" s="392"/>
      <c r="AH36" s="392"/>
      <c r="AI36" s="392"/>
      <c r="AJ36" s="392"/>
      <c r="AK36" s="392"/>
      <c r="AL36" s="392"/>
      <c r="AM36" s="392"/>
      <c r="AN36" s="392"/>
      <c r="AO36" s="392"/>
      <c r="AP36" s="392"/>
      <c r="AQ36" s="392"/>
      <c r="AR36" s="392"/>
      <c r="AS36" s="392"/>
      <c r="AT36" s="392"/>
      <c r="AU36" s="392"/>
      <c r="AV36" s="392"/>
      <c r="AW36" s="392"/>
      <c r="AX36" s="392"/>
      <c r="AY36" s="392"/>
      <c r="AZ36" s="392"/>
      <c r="BA36" s="392"/>
      <c r="BB36" s="392"/>
      <c r="BC36" s="392"/>
    </row>
    <row r="37" spans="1:55" s="386" customFormat="1" ht="20.25" customHeight="1" x14ac:dyDescent="0.15">
      <c r="B37" s="387" t="s">
        <v>595</v>
      </c>
      <c r="E37" s="387"/>
      <c r="F37" s="392"/>
      <c r="G37" s="392"/>
      <c r="H37" s="392"/>
      <c r="I37" s="392"/>
      <c r="J37" s="392"/>
      <c r="K37" s="392"/>
      <c r="L37" s="392"/>
      <c r="M37" s="392"/>
      <c r="N37" s="392"/>
      <c r="O37" s="392"/>
      <c r="P37" s="392"/>
      <c r="Q37" s="392"/>
      <c r="R37" s="392"/>
      <c r="S37" s="392"/>
      <c r="T37" s="392"/>
      <c r="U37" s="392"/>
      <c r="V37" s="392"/>
      <c r="W37" s="392"/>
      <c r="X37" s="392"/>
      <c r="Y37" s="392"/>
      <c r="Z37" s="392"/>
      <c r="AA37" s="392"/>
      <c r="AB37" s="392"/>
      <c r="AC37" s="392"/>
      <c r="AD37" s="392"/>
      <c r="AE37" s="392"/>
      <c r="AF37" s="392"/>
      <c r="AG37" s="392"/>
      <c r="AH37" s="392"/>
      <c r="AI37" s="392"/>
      <c r="AJ37" s="392"/>
      <c r="AK37" s="392"/>
      <c r="AL37" s="392"/>
      <c r="AM37" s="392"/>
      <c r="AN37" s="392"/>
      <c r="AO37" s="392"/>
      <c r="AP37" s="392"/>
      <c r="AQ37" s="392"/>
      <c r="AR37" s="392"/>
      <c r="AS37" s="392"/>
      <c r="AT37" s="392"/>
      <c r="AU37" s="392"/>
      <c r="AV37" s="392"/>
      <c r="AW37" s="392"/>
      <c r="AX37" s="392"/>
      <c r="AY37" s="392"/>
      <c r="AZ37" s="392"/>
      <c r="BA37" s="392"/>
      <c r="BB37" s="392"/>
      <c r="BC37" s="392"/>
    </row>
    <row r="38" spans="1:55" s="386" customFormat="1" ht="20.25" customHeight="1" x14ac:dyDescent="0.15">
      <c r="E38" s="387"/>
    </row>
    <row r="39" spans="1:55" s="386" customFormat="1" ht="20.25" customHeight="1" x14ac:dyDescent="0.15">
      <c r="A39" s="387"/>
      <c r="B39" s="387"/>
      <c r="C39" s="387"/>
      <c r="D39" s="391"/>
      <c r="E39" s="394"/>
      <c r="F39" s="394"/>
      <c r="G39" s="394"/>
      <c r="J39" s="394"/>
      <c r="K39" s="394"/>
      <c r="L39" s="394"/>
      <c r="R39" s="394"/>
      <c r="S39" s="394"/>
      <c r="T39" s="394"/>
      <c r="W39" s="394"/>
      <c r="X39" s="394"/>
      <c r="Y39" s="394"/>
    </row>
    <row r="40" spans="1:55" s="386" customFormat="1" ht="20.25" customHeight="1" x14ac:dyDescent="0.15">
      <c r="A40" s="387" t="s">
        <v>596</v>
      </c>
      <c r="B40" s="387"/>
      <c r="C40" s="387"/>
    </row>
    <row r="41" spans="1:55" s="386" customFormat="1" ht="20.25" customHeight="1" x14ac:dyDescent="0.15">
      <c r="A41" s="387" t="s">
        <v>597</v>
      </c>
      <c r="B41" s="387"/>
      <c r="C41" s="387"/>
    </row>
    <row r="42" spans="1:55" s="386" customFormat="1" ht="20.25" customHeight="1" x14ac:dyDescent="0.15">
      <c r="A42" s="397" t="s">
        <v>598</v>
      </c>
      <c r="D42" s="396"/>
      <c r="E42" s="395"/>
      <c r="F42" s="394"/>
      <c r="G42" s="394"/>
      <c r="H42" s="394"/>
      <c r="I42" s="394"/>
      <c r="K42" s="394"/>
      <c r="M42" s="394"/>
      <c r="N42" s="394"/>
      <c r="O42" s="394"/>
      <c r="P42" s="394"/>
      <c r="Q42" s="394"/>
      <c r="S42" s="394"/>
      <c r="U42" s="394"/>
      <c r="V42" s="394"/>
      <c r="X42" s="394"/>
      <c r="Z42" s="394"/>
      <c r="AA42" s="394"/>
      <c r="AB42" s="394"/>
      <c r="AC42" s="394"/>
      <c r="AD42" s="394"/>
      <c r="AF42" s="391"/>
      <c r="AH42" s="394"/>
      <c r="AM42" s="394"/>
    </row>
    <row r="43" spans="1:55" s="386" customFormat="1" ht="20.25" customHeight="1" x14ac:dyDescent="0.15">
      <c r="C43" s="397"/>
      <c r="D43" s="396"/>
      <c r="E43" s="395"/>
      <c r="F43" s="394"/>
      <c r="G43" s="394"/>
      <c r="H43" s="394"/>
      <c r="I43" s="394"/>
      <c r="K43" s="394"/>
      <c r="M43" s="394"/>
      <c r="N43" s="394"/>
      <c r="O43" s="394"/>
      <c r="P43" s="394"/>
      <c r="Q43" s="394"/>
      <c r="S43" s="394"/>
      <c r="U43" s="394"/>
      <c r="V43" s="394"/>
      <c r="X43" s="394"/>
      <c r="Z43" s="394"/>
      <c r="AA43" s="394"/>
      <c r="AB43" s="394"/>
      <c r="AC43" s="394"/>
      <c r="AD43" s="394"/>
      <c r="AF43" s="391"/>
      <c r="AH43" s="394"/>
      <c r="AM43" s="394"/>
    </row>
    <row r="44" spans="1:55" s="386" customFormat="1" ht="20.25" customHeight="1" x14ac:dyDescent="0.15">
      <c r="A44" s="387" t="s">
        <v>599</v>
      </c>
      <c r="B44" s="387"/>
    </row>
    <row r="45" spans="1:55" s="386" customFormat="1" ht="20.25" customHeight="1" x14ac:dyDescent="0.15"/>
    <row r="46" spans="1:55" s="386" customFormat="1" ht="20.25" customHeight="1" x14ac:dyDescent="0.15">
      <c r="A46" s="387" t="s">
        <v>600</v>
      </c>
      <c r="B46" s="387"/>
      <c r="C46" s="387"/>
    </row>
    <row r="47" spans="1:55" s="386" customFormat="1" ht="20.25" customHeight="1" x14ac:dyDescent="0.15">
      <c r="A47" s="387" t="s">
        <v>601</v>
      </c>
      <c r="B47" s="387"/>
      <c r="C47" s="387"/>
    </row>
    <row r="48" spans="1:55" s="386" customFormat="1" ht="20.25" customHeight="1" x14ac:dyDescent="0.15"/>
    <row r="49" spans="1:55" s="386" customFormat="1" ht="20.25" customHeight="1" x14ac:dyDescent="0.15">
      <c r="A49" s="387" t="s">
        <v>602</v>
      </c>
      <c r="B49" s="387"/>
      <c r="C49" s="387"/>
    </row>
    <row r="50" spans="1:55" s="386" customFormat="1" ht="20.25" customHeight="1" x14ac:dyDescent="0.15">
      <c r="A50" s="387" t="s">
        <v>603</v>
      </c>
      <c r="B50" s="387"/>
      <c r="C50" s="387"/>
    </row>
    <row r="51" spans="1:55" s="386" customFormat="1" ht="20.25" customHeight="1" x14ac:dyDescent="0.15">
      <c r="A51" s="387"/>
      <c r="B51" s="387"/>
      <c r="C51" s="387"/>
    </row>
    <row r="52" spans="1:55" s="386" customFormat="1" ht="20.25" customHeight="1" x14ac:dyDescent="0.15">
      <c r="A52" s="387" t="s">
        <v>604</v>
      </c>
      <c r="B52" s="387"/>
      <c r="C52" s="387"/>
    </row>
    <row r="53" spans="1:55" s="386" customFormat="1" ht="20.25" customHeight="1" x14ac:dyDescent="0.15">
      <c r="A53" s="387"/>
      <c r="B53" s="387"/>
      <c r="C53" s="387"/>
    </row>
    <row r="54" spans="1:55" s="386" customFormat="1" ht="20.25" customHeight="1" x14ac:dyDescent="0.15">
      <c r="A54" s="386" t="s">
        <v>605</v>
      </c>
      <c r="D54" s="393"/>
      <c r="E54" s="393"/>
      <c r="F54" s="393"/>
      <c r="G54" s="393"/>
      <c r="H54" s="393"/>
      <c r="I54" s="393"/>
      <c r="J54" s="393"/>
      <c r="K54" s="393"/>
      <c r="L54" s="393"/>
      <c r="M54" s="393"/>
      <c r="N54" s="393"/>
      <c r="O54" s="393"/>
      <c r="P54" s="393"/>
      <c r="Q54" s="393"/>
      <c r="R54" s="393"/>
      <c r="S54" s="393"/>
      <c r="T54" s="393"/>
      <c r="U54" s="393"/>
      <c r="V54" s="393"/>
      <c r="W54" s="393"/>
      <c r="X54" s="393"/>
      <c r="Y54" s="393"/>
      <c r="Z54" s="393"/>
      <c r="AA54" s="393"/>
      <c r="AB54" s="393"/>
      <c r="AC54" s="393"/>
      <c r="AD54" s="393"/>
      <c r="AE54" s="393"/>
      <c r="AF54" s="393"/>
      <c r="AG54" s="393"/>
      <c r="AH54" s="393"/>
      <c r="AI54" s="393"/>
      <c r="AJ54" s="393"/>
      <c r="AK54" s="393"/>
      <c r="AL54" s="393"/>
      <c r="AM54" s="393"/>
      <c r="AN54" s="393"/>
      <c r="AO54" s="393"/>
      <c r="AP54" s="393"/>
      <c r="AQ54" s="393"/>
      <c r="AR54" s="393"/>
      <c r="AS54" s="393"/>
      <c r="AT54" s="393"/>
      <c r="AU54" s="393"/>
      <c r="AV54" s="393"/>
      <c r="AW54" s="393"/>
      <c r="AX54" s="393"/>
      <c r="AY54" s="393"/>
      <c r="AZ54" s="393"/>
      <c r="BA54" s="393"/>
      <c r="BB54" s="393"/>
      <c r="BC54" s="393"/>
    </row>
    <row r="55" spans="1:55" s="386" customFormat="1" ht="20.25" customHeight="1" x14ac:dyDescent="0.15">
      <c r="A55" s="386" t="s">
        <v>606</v>
      </c>
      <c r="D55" s="393"/>
      <c r="E55" s="393"/>
      <c r="F55" s="393"/>
      <c r="G55" s="393"/>
      <c r="H55" s="393"/>
      <c r="I55" s="393"/>
      <c r="J55" s="393"/>
      <c r="K55" s="393"/>
      <c r="L55" s="393"/>
      <c r="M55" s="393"/>
      <c r="N55" s="393"/>
      <c r="O55" s="393"/>
      <c r="P55" s="393"/>
      <c r="Q55" s="393"/>
      <c r="R55" s="393"/>
      <c r="S55" s="393"/>
      <c r="T55" s="393"/>
      <c r="U55" s="393"/>
      <c r="V55" s="393"/>
      <c r="W55" s="393"/>
      <c r="X55" s="393"/>
      <c r="Y55" s="393"/>
      <c r="Z55" s="393"/>
      <c r="AA55" s="393"/>
      <c r="AB55" s="393"/>
      <c r="AC55" s="393"/>
      <c r="AD55" s="393"/>
      <c r="AE55" s="393"/>
      <c r="AF55" s="393"/>
      <c r="AG55" s="393"/>
      <c r="AH55" s="393"/>
      <c r="AI55" s="393"/>
      <c r="AJ55" s="393"/>
      <c r="AK55" s="393"/>
      <c r="AL55" s="393"/>
      <c r="AM55" s="393"/>
      <c r="AN55" s="393"/>
      <c r="AO55" s="393"/>
      <c r="AP55" s="393"/>
      <c r="AQ55" s="393"/>
      <c r="AR55" s="393"/>
      <c r="AS55" s="393"/>
      <c r="AT55" s="393"/>
      <c r="AU55" s="393"/>
      <c r="AV55" s="393"/>
      <c r="AW55" s="393"/>
      <c r="AX55" s="393"/>
      <c r="AY55" s="393"/>
      <c r="AZ55" s="393"/>
      <c r="BA55" s="393"/>
      <c r="BB55" s="393"/>
      <c r="BC55" s="393"/>
    </row>
    <row r="56" spans="1:55" s="386" customFormat="1" ht="20.25" customHeight="1" x14ac:dyDescent="0.15">
      <c r="A56" s="386" t="s">
        <v>607</v>
      </c>
      <c r="D56" s="393"/>
      <c r="E56" s="393"/>
      <c r="F56" s="393"/>
      <c r="G56" s="393"/>
      <c r="H56" s="393"/>
      <c r="I56" s="393"/>
      <c r="J56" s="393"/>
      <c r="K56" s="393"/>
      <c r="L56" s="393"/>
      <c r="M56" s="393"/>
      <c r="N56" s="393"/>
      <c r="O56" s="393"/>
      <c r="P56" s="393"/>
      <c r="Q56" s="393"/>
      <c r="R56" s="393"/>
      <c r="S56" s="393"/>
      <c r="T56" s="393"/>
      <c r="U56" s="393"/>
      <c r="V56" s="393"/>
      <c r="W56" s="393"/>
      <c r="X56" s="393"/>
      <c r="Y56" s="393"/>
      <c r="Z56" s="393"/>
      <c r="AA56" s="393"/>
      <c r="AB56" s="393"/>
      <c r="AC56" s="393"/>
      <c r="AD56" s="393"/>
      <c r="AE56" s="393"/>
      <c r="AF56" s="393"/>
      <c r="AG56" s="393"/>
      <c r="AH56" s="393"/>
      <c r="AI56" s="393"/>
      <c r="AJ56" s="393"/>
      <c r="AK56" s="393"/>
      <c r="AL56" s="393"/>
      <c r="AM56" s="393"/>
      <c r="AN56" s="393"/>
      <c r="AO56" s="393"/>
      <c r="AP56" s="393"/>
      <c r="AQ56" s="393"/>
      <c r="AR56" s="393"/>
      <c r="AS56" s="393"/>
      <c r="AT56" s="393"/>
      <c r="AU56" s="393"/>
      <c r="AV56" s="393"/>
      <c r="AW56" s="393"/>
      <c r="AX56" s="393"/>
      <c r="AY56" s="393"/>
      <c r="AZ56" s="393"/>
      <c r="BA56" s="393"/>
      <c r="BB56" s="393"/>
      <c r="BC56" s="393"/>
    </row>
    <row r="57" spans="1:55" s="386" customFormat="1" ht="20.25" customHeight="1" x14ac:dyDescent="0.15">
      <c r="A57" s="387"/>
      <c r="B57" s="387"/>
      <c r="C57" s="387"/>
      <c r="D57" s="392"/>
      <c r="E57" s="392"/>
      <c r="F57" s="392"/>
      <c r="G57" s="392"/>
      <c r="H57" s="392"/>
      <c r="I57" s="392"/>
      <c r="J57" s="392"/>
      <c r="K57" s="392"/>
      <c r="L57" s="392"/>
      <c r="M57" s="392"/>
      <c r="N57" s="392"/>
      <c r="O57" s="392"/>
      <c r="P57" s="392"/>
      <c r="Q57" s="392"/>
      <c r="R57" s="392"/>
      <c r="S57" s="392"/>
      <c r="T57" s="392"/>
      <c r="U57" s="392"/>
      <c r="V57" s="392"/>
      <c r="W57" s="392"/>
      <c r="X57" s="392"/>
      <c r="Y57" s="392"/>
      <c r="Z57" s="392"/>
      <c r="AA57" s="392"/>
      <c r="AB57" s="392"/>
      <c r="AC57" s="392"/>
      <c r="AD57" s="392"/>
      <c r="AE57" s="392"/>
      <c r="AF57" s="392"/>
      <c r="AG57" s="392"/>
      <c r="AH57" s="392"/>
      <c r="AI57" s="392"/>
      <c r="AJ57" s="392"/>
      <c r="AK57" s="392"/>
      <c r="AL57" s="392"/>
      <c r="AM57" s="392"/>
      <c r="AN57" s="392"/>
      <c r="AO57" s="392"/>
      <c r="AP57" s="392"/>
      <c r="AQ57" s="392"/>
      <c r="AR57" s="392"/>
      <c r="AS57" s="392"/>
      <c r="AT57" s="392"/>
      <c r="AU57" s="392"/>
      <c r="AV57" s="392"/>
      <c r="AW57" s="392"/>
      <c r="AX57" s="392"/>
      <c r="AY57" s="392"/>
      <c r="AZ57" s="392"/>
      <c r="BA57" s="392"/>
      <c r="BB57" s="392"/>
      <c r="BC57" s="392"/>
    </row>
    <row r="58" spans="1:55" s="386" customFormat="1" ht="20.25" customHeight="1" x14ac:dyDescent="0.15">
      <c r="A58" s="386" t="s">
        <v>608</v>
      </c>
      <c r="C58" s="388"/>
      <c r="D58" s="391"/>
      <c r="E58" s="391"/>
    </row>
    <row r="59" spans="1:55" s="386" customFormat="1" ht="20.25" customHeight="1" x14ac:dyDescent="0.15">
      <c r="A59" s="389" t="s">
        <v>609</v>
      </c>
      <c r="B59" s="388"/>
      <c r="C59" s="388"/>
      <c r="D59" s="387"/>
      <c r="E59" s="387"/>
    </row>
    <row r="60" spans="1:55" s="386" customFormat="1" ht="20.25" customHeight="1" x14ac:dyDescent="0.15">
      <c r="A60" s="390" t="s">
        <v>610</v>
      </c>
      <c r="B60" s="388"/>
      <c r="C60" s="388"/>
      <c r="D60" s="387"/>
      <c r="E60" s="387"/>
    </row>
    <row r="61" spans="1:55" s="386" customFormat="1" ht="20.25" customHeight="1" x14ac:dyDescent="0.15">
      <c r="A61" s="389" t="s">
        <v>611</v>
      </c>
      <c r="B61" s="388"/>
      <c r="C61" s="388"/>
      <c r="D61" s="387"/>
      <c r="E61" s="387"/>
    </row>
    <row r="62" spans="1:55" s="386" customFormat="1" ht="20.25" customHeight="1" x14ac:dyDescent="0.15">
      <c r="A62" s="390" t="s">
        <v>612</v>
      </c>
      <c r="B62" s="388"/>
      <c r="C62" s="388"/>
      <c r="D62" s="387"/>
      <c r="E62" s="387"/>
    </row>
    <row r="63" spans="1:55" s="386" customFormat="1" ht="20.25" customHeight="1" x14ac:dyDescent="0.15">
      <c r="A63" s="389" t="s">
        <v>613</v>
      </c>
      <c r="B63" s="388"/>
      <c r="C63" s="388"/>
      <c r="D63" s="387"/>
      <c r="E63" s="387"/>
    </row>
    <row r="64" spans="1:55" s="386" customFormat="1" ht="20.25" customHeight="1" x14ac:dyDescent="0.15">
      <c r="A64" s="389" t="s">
        <v>614</v>
      </c>
      <c r="B64" s="388"/>
      <c r="C64" s="388"/>
      <c r="D64" s="387"/>
      <c r="E64" s="387"/>
    </row>
    <row r="65" spans="1:5" s="386" customFormat="1" ht="20.25" customHeight="1" x14ac:dyDescent="0.15">
      <c r="A65" s="389" t="s">
        <v>615</v>
      </c>
      <c r="B65" s="388"/>
      <c r="C65" s="388"/>
      <c r="D65" s="387"/>
      <c r="E65" s="387"/>
    </row>
    <row r="66" spans="1:5" s="386" customFormat="1" ht="20.25" customHeight="1" x14ac:dyDescent="0.15">
      <c r="A66" s="388"/>
      <c r="B66" s="388"/>
      <c r="C66" s="388"/>
      <c r="D66" s="387"/>
      <c r="E66" s="387"/>
    </row>
    <row r="67" spans="1:5" s="386" customFormat="1" ht="20.25" customHeight="1" x14ac:dyDescent="0.15">
      <c r="A67" s="388"/>
      <c r="B67" s="388"/>
      <c r="C67" s="388"/>
      <c r="D67" s="387"/>
      <c r="E67" s="387"/>
    </row>
    <row r="68" spans="1:5" s="386" customFormat="1" ht="20.25" customHeight="1" x14ac:dyDescent="0.15">
      <c r="A68" s="388"/>
      <c r="B68" s="388"/>
      <c r="C68" s="388"/>
      <c r="D68" s="387"/>
      <c r="E68" s="387"/>
    </row>
    <row r="69" spans="1:5" s="386" customFormat="1" ht="20.25" customHeight="1" x14ac:dyDescent="0.15">
      <c r="A69" s="388"/>
      <c r="B69" s="388"/>
      <c r="C69" s="388"/>
      <c r="D69" s="387"/>
      <c r="E69" s="387"/>
    </row>
    <row r="70" spans="1:5" ht="20.25" customHeight="1" x14ac:dyDescent="0.15"/>
    <row r="71" spans="1:5" ht="20.25" customHeight="1" x14ac:dyDescent="0.15"/>
  </sheetData>
  <sheetProtection algorithmName="SHA-512" hashValue="3hD790d4hoP76JACfXfpjaNiq+O3SubMgOnpUM9Dqx98MmAdq1MWY1odoRldKd1ViOBvDVDXve1JOKzYu5IXXA==" saltValue="v4gXClKrZdZQgef0sZ0O8Q==" spinCount="100000" sheet="1" objects="1" scenarios="1" selectLockedCells="1" selectUnlockedCells="1"/>
  <mergeCells count="1">
    <mergeCell ref="E4:J5"/>
  </mergeCells>
  <phoneticPr fontId="3"/>
  <printOptions horizontalCentered="1"/>
  <pageMargins left="0.70866141732283472" right="0.70866141732283472" top="0.74803149606299213" bottom="0.15748031496062992" header="0.31496062992125984" footer="0.31496062992125984"/>
  <pageSetup paperSize="9" scale="46"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K47"/>
  <sheetViews>
    <sheetView view="pageBreakPreview" zoomScale="60" zoomScaleNormal="100" workbookViewId="0"/>
  </sheetViews>
  <sheetFormatPr defaultColWidth="10" defaultRowHeight="18.75" x14ac:dyDescent="0.15"/>
  <cols>
    <col min="1" max="1" width="2.25" style="404" customWidth="1"/>
    <col min="2" max="2" width="9.5" style="404" customWidth="1"/>
    <col min="3" max="11" width="45.125" style="404" customWidth="1"/>
    <col min="12" max="16384" width="10" style="404"/>
  </cols>
  <sheetData>
    <row r="1" spans="2:11" x14ac:dyDescent="0.15">
      <c r="B1" s="404" t="s">
        <v>616</v>
      </c>
    </row>
    <row r="3" spans="2:11" x14ac:dyDescent="0.15">
      <c r="B3" s="423" t="s">
        <v>515</v>
      </c>
      <c r="C3" s="423" t="s">
        <v>617</v>
      </c>
    </row>
    <row r="4" spans="2:11" x14ac:dyDescent="0.15">
      <c r="B4" s="423">
        <v>1</v>
      </c>
      <c r="C4" s="422" t="s">
        <v>499</v>
      </c>
    </row>
    <row r="5" spans="2:11" x14ac:dyDescent="0.15">
      <c r="B5" s="423">
        <v>2</v>
      </c>
      <c r="C5" s="422" t="s">
        <v>618</v>
      </c>
    </row>
    <row r="6" spans="2:11" x14ac:dyDescent="0.15">
      <c r="B6" s="423">
        <v>3</v>
      </c>
      <c r="C6" s="422" t="s">
        <v>619</v>
      </c>
    </row>
    <row r="7" spans="2:11" x14ac:dyDescent="0.15">
      <c r="B7" s="423">
        <v>4</v>
      </c>
      <c r="C7" s="422" t="s">
        <v>620</v>
      </c>
    </row>
    <row r="8" spans="2:11" x14ac:dyDescent="0.15">
      <c r="B8" s="423">
        <v>5</v>
      </c>
      <c r="C8" s="422" t="s">
        <v>621</v>
      </c>
    </row>
    <row r="9" spans="2:11" x14ac:dyDescent="0.15">
      <c r="B9" s="423">
        <v>6</v>
      </c>
      <c r="C9" s="422" t="s">
        <v>622</v>
      </c>
    </row>
    <row r="10" spans="2:11" x14ac:dyDescent="0.15">
      <c r="B10" s="423">
        <v>7</v>
      </c>
      <c r="C10" s="422"/>
    </row>
    <row r="11" spans="2:11" x14ac:dyDescent="0.15">
      <c r="B11" s="423">
        <v>8</v>
      </c>
      <c r="C11" s="422"/>
    </row>
    <row r="13" spans="2:11" x14ac:dyDescent="0.15">
      <c r="B13" s="404" t="s">
        <v>623</v>
      </c>
    </row>
    <row r="14" spans="2:11" ht="19.5" thickBot="1" x14ac:dyDescent="0.2"/>
    <row r="15" spans="2:11" ht="19.5" thickBot="1" x14ac:dyDescent="0.2">
      <c r="B15" s="421" t="s">
        <v>588</v>
      </c>
      <c r="C15" s="420" t="s">
        <v>563</v>
      </c>
      <c r="D15" s="418" t="s">
        <v>567</v>
      </c>
      <c r="E15" s="419" t="s">
        <v>574</v>
      </c>
      <c r="F15" s="418" t="s">
        <v>589</v>
      </c>
      <c r="G15" s="417" t="s">
        <v>590</v>
      </c>
      <c r="H15" s="417" t="s">
        <v>624</v>
      </c>
      <c r="I15" s="417" t="s">
        <v>624</v>
      </c>
      <c r="J15" s="417" t="s">
        <v>624</v>
      </c>
      <c r="K15" s="416" t="s">
        <v>624</v>
      </c>
    </row>
    <row r="16" spans="2:11" x14ac:dyDescent="0.15">
      <c r="B16" s="1244" t="s">
        <v>625</v>
      </c>
      <c r="C16" s="415" t="s">
        <v>565</v>
      </c>
      <c r="D16" s="412" t="s">
        <v>568</v>
      </c>
      <c r="E16" s="412" t="s">
        <v>574</v>
      </c>
      <c r="F16" s="412" t="s">
        <v>589</v>
      </c>
      <c r="G16" s="412" t="s">
        <v>590</v>
      </c>
      <c r="H16" s="412"/>
      <c r="I16" s="414"/>
      <c r="J16" s="414"/>
      <c r="K16" s="413"/>
    </row>
    <row r="17" spans="2:11" x14ac:dyDescent="0.15">
      <c r="B17" s="1244"/>
      <c r="C17" s="411" t="s">
        <v>568</v>
      </c>
      <c r="D17" s="412" t="s">
        <v>572</v>
      </c>
      <c r="E17" s="412" t="s">
        <v>626</v>
      </c>
      <c r="F17" s="412" t="s">
        <v>626</v>
      </c>
      <c r="G17" s="412" t="s">
        <v>626</v>
      </c>
      <c r="H17" s="412"/>
      <c r="I17" s="409"/>
      <c r="J17" s="409"/>
      <c r="K17" s="408"/>
    </row>
    <row r="18" spans="2:11" x14ac:dyDescent="0.15">
      <c r="B18" s="1244"/>
      <c r="C18" s="411" t="s">
        <v>626</v>
      </c>
      <c r="D18" s="412" t="s">
        <v>565</v>
      </c>
      <c r="E18" s="412" t="s">
        <v>626</v>
      </c>
      <c r="F18" s="412" t="s">
        <v>626</v>
      </c>
      <c r="G18" s="412" t="s">
        <v>626</v>
      </c>
      <c r="H18" s="412"/>
      <c r="I18" s="409"/>
      <c r="J18" s="409"/>
      <c r="K18" s="408"/>
    </row>
    <row r="19" spans="2:11" x14ac:dyDescent="0.15">
      <c r="B19" s="1244"/>
      <c r="C19" s="411" t="s">
        <v>624</v>
      </c>
      <c r="D19" s="412" t="s">
        <v>624</v>
      </c>
      <c r="E19" s="412" t="s">
        <v>624</v>
      </c>
      <c r="F19" s="412" t="s">
        <v>624</v>
      </c>
      <c r="G19" s="412" t="s">
        <v>624</v>
      </c>
      <c r="H19" s="412"/>
      <c r="I19" s="409"/>
      <c r="J19" s="409"/>
      <c r="K19" s="408"/>
    </row>
    <row r="20" spans="2:11" x14ac:dyDescent="0.15">
      <c r="B20" s="1244"/>
      <c r="C20" s="411" t="s">
        <v>624</v>
      </c>
      <c r="D20" s="412" t="s">
        <v>624</v>
      </c>
      <c r="E20" s="412" t="s">
        <v>624</v>
      </c>
      <c r="F20" s="412" t="s">
        <v>624</v>
      </c>
      <c r="G20" s="412" t="s">
        <v>624</v>
      </c>
      <c r="H20" s="412"/>
      <c r="I20" s="409"/>
      <c r="J20" s="409"/>
      <c r="K20" s="408"/>
    </row>
    <row r="21" spans="2:11" x14ac:dyDescent="0.15">
      <c r="B21" s="1244"/>
      <c r="C21" s="411" t="s">
        <v>624</v>
      </c>
      <c r="D21" s="412" t="s">
        <v>624</v>
      </c>
      <c r="E21" s="412" t="s">
        <v>624</v>
      </c>
      <c r="F21" s="412" t="s">
        <v>624</v>
      </c>
      <c r="G21" s="412" t="s">
        <v>624</v>
      </c>
      <c r="H21" s="412"/>
      <c r="I21" s="409"/>
      <c r="J21" s="409"/>
      <c r="K21" s="408"/>
    </row>
    <row r="22" spans="2:11" x14ac:dyDescent="0.15">
      <c r="B22" s="1244"/>
      <c r="C22" s="411" t="s">
        <v>624</v>
      </c>
      <c r="D22" s="412" t="s">
        <v>624</v>
      </c>
      <c r="E22" s="412" t="s">
        <v>624</v>
      </c>
      <c r="F22" s="412" t="s">
        <v>624</v>
      </c>
      <c r="G22" s="412" t="s">
        <v>624</v>
      </c>
      <c r="H22" s="412"/>
      <c r="I22" s="409"/>
      <c r="J22" s="409"/>
      <c r="K22" s="408"/>
    </row>
    <row r="23" spans="2:11" x14ac:dyDescent="0.15">
      <c r="B23" s="1244"/>
      <c r="C23" s="411" t="s">
        <v>624</v>
      </c>
      <c r="D23" s="412" t="s">
        <v>624</v>
      </c>
      <c r="E23" s="412" t="s">
        <v>624</v>
      </c>
      <c r="F23" s="412" t="s">
        <v>624</v>
      </c>
      <c r="G23" s="412" t="s">
        <v>624</v>
      </c>
      <c r="H23" s="412"/>
      <c r="I23" s="409"/>
      <c r="J23" s="409"/>
      <c r="K23" s="408"/>
    </row>
    <row r="24" spans="2:11" x14ac:dyDescent="0.15">
      <c r="B24" s="1244"/>
      <c r="C24" s="411" t="s">
        <v>624</v>
      </c>
      <c r="D24" s="412" t="s">
        <v>624</v>
      </c>
      <c r="E24" s="412" t="s">
        <v>624</v>
      </c>
      <c r="F24" s="412" t="s">
        <v>624</v>
      </c>
      <c r="G24" s="412" t="s">
        <v>624</v>
      </c>
      <c r="H24" s="412"/>
      <c r="I24" s="409"/>
      <c r="J24" s="409"/>
      <c r="K24" s="408"/>
    </row>
    <row r="25" spans="2:11" x14ac:dyDescent="0.15">
      <c r="B25" s="1244"/>
      <c r="C25" s="411" t="s">
        <v>624</v>
      </c>
      <c r="D25" s="410" t="s">
        <v>624</v>
      </c>
      <c r="E25" s="410" t="s">
        <v>624</v>
      </c>
      <c r="F25" s="410" t="s">
        <v>624</v>
      </c>
      <c r="G25" s="410" t="s">
        <v>624</v>
      </c>
      <c r="H25" s="410"/>
      <c r="I25" s="409"/>
      <c r="J25" s="409"/>
      <c r="K25" s="408"/>
    </row>
    <row r="26" spans="2:11" x14ac:dyDescent="0.15">
      <c r="B26" s="1244"/>
      <c r="C26" s="411" t="s">
        <v>624</v>
      </c>
      <c r="D26" s="410" t="s">
        <v>624</v>
      </c>
      <c r="E26" s="410" t="s">
        <v>624</v>
      </c>
      <c r="F26" s="410" t="s">
        <v>624</v>
      </c>
      <c r="G26" s="410" t="s">
        <v>624</v>
      </c>
      <c r="H26" s="410"/>
      <c r="I26" s="409"/>
      <c r="J26" s="409"/>
      <c r="K26" s="408"/>
    </row>
    <row r="27" spans="2:11" x14ac:dyDescent="0.15">
      <c r="B27" s="1244"/>
      <c r="C27" s="411" t="s">
        <v>624</v>
      </c>
      <c r="D27" s="410" t="s">
        <v>624</v>
      </c>
      <c r="E27" s="410" t="s">
        <v>624</v>
      </c>
      <c r="F27" s="410" t="s">
        <v>624</v>
      </c>
      <c r="G27" s="410" t="s">
        <v>624</v>
      </c>
      <c r="H27" s="410"/>
      <c r="I27" s="409"/>
      <c r="J27" s="409"/>
      <c r="K27" s="408"/>
    </row>
    <row r="28" spans="2:11" ht="19.5" thickBot="1" x14ac:dyDescent="0.2">
      <c r="B28" s="1245"/>
      <c r="C28" s="407" t="s">
        <v>624</v>
      </c>
      <c r="D28" s="406" t="s">
        <v>624</v>
      </c>
      <c r="E28" s="406" t="s">
        <v>624</v>
      </c>
      <c r="F28" s="406" t="s">
        <v>624</v>
      </c>
      <c r="G28" s="406" t="s">
        <v>624</v>
      </c>
      <c r="H28" s="406"/>
      <c r="I28" s="406"/>
      <c r="J28" s="406"/>
      <c r="K28" s="405"/>
    </row>
    <row r="31" spans="2:11" x14ac:dyDescent="0.15">
      <c r="C31" s="404" t="s">
        <v>627</v>
      </c>
    </row>
    <row r="32" spans="2:11" x14ac:dyDescent="0.15">
      <c r="C32" s="404" t="s">
        <v>628</v>
      </c>
    </row>
    <row r="33" spans="3:3" x14ac:dyDescent="0.15">
      <c r="C33" s="404" t="s">
        <v>629</v>
      </c>
    </row>
    <row r="34" spans="3:3" x14ac:dyDescent="0.15">
      <c r="C34" s="404" t="s">
        <v>630</v>
      </c>
    </row>
    <row r="35" spans="3:3" x14ac:dyDescent="0.15">
      <c r="C35" s="404" t="s">
        <v>631</v>
      </c>
    </row>
    <row r="36" spans="3:3" x14ac:dyDescent="0.15">
      <c r="C36" s="404" t="s">
        <v>632</v>
      </c>
    </row>
    <row r="37" spans="3:3" x14ac:dyDescent="0.15">
      <c r="C37" s="404" t="s">
        <v>633</v>
      </c>
    </row>
    <row r="38" spans="3:3" x14ac:dyDescent="0.15">
      <c r="C38" s="404" t="s">
        <v>634</v>
      </c>
    </row>
    <row r="39" spans="3:3" x14ac:dyDescent="0.15">
      <c r="C39" s="404" t="s">
        <v>635</v>
      </c>
    </row>
    <row r="40" spans="3:3" x14ac:dyDescent="0.15">
      <c r="C40" s="404" t="s">
        <v>636</v>
      </c>
    </row>
    <row r="42" spans="3:3" x14ac:dyDescent="0.15">
      <c r="C42" s="404" t="s">
        <v>637</v>
      </c>
    </row>
    <row r="43" spans="3:3" x14ac:dyDescent="0.15">
      <c r="C43" s="404" t="s">
        <v>638</v>
      </c>
    </row>
    <row r="44" spans="3:3" x14ac:dyDescent="0.15">
      <c r="C44" s="404" t="s">
        <v>639</v>
      </c>
    </row>
    <row r="45" spans="3:3" x14ac:dyDescent="0.15">
      <c r="C45" s="404" t="s">
        <v>640</v>
      </c>
    </row>
    <row r="46" spans="3:3" x14ac:dyDescent="0.15">
      <c r="C46" s="404" t="s">
        <v>641</v>
      </c>
    </row>
    <row r="47" spans="3:3" x14ac:dyDescent="0.15">
      <c r="C47" s="404" t="s">
        <v>642</v>
      </c>
    </row>
  </sheetData>
  <sheetProtection algorithmName="SHA-512" hashValue="eKGbjnLs4I/uD5pyxMdw21nm1yTKrR9MDKpWI9wM6qaUtgSdbm7BHh6dTsjwlO2p8v85EEjAH2tWYS3MxLvPhg==" saltValue="hjB2JTcAuVQS6Ywr6RKUCA==" spinCount="100000" sheet="1" objects="1" scenarios="1" selectLockedCells="1" selectUnlockedCells="1"/>
  <mergeCells count="1">
    <mergeCell ref="B16:B28"/>
  </mergeCells>
  <phoneticPr fontId="3"/>
  <pageMargins left="0.70866141732283472" right="0.70866141732283472" top="0.74803149606299213" bottom="0.74803149606299213" header="0.31496062992125984" footer="0.31496062992125984"/>
  <pageSetup paperSize="9" scale="31"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643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707" t="s">
        <v>644</v>
      </c>
      <c r="AA3" s="708"/>
      <c r="AB3" s="708"/>
      <c r="AC3" s="708"/>
      <c r="AD3" s="709"/>
      <c r="AE3" s="710"/>
      <c r="AF3" s="711"/>
      <c r="AG3" s="711"/>
      <c r="AH3" s="711"/>
      <c r="AI3" s="711"/>
      <c r="AJ3" s="711"/>
      <c r="AK3" s="711"/>
      <c r="AL3" s="712"/>
      <c r="AM3" s="20"/>
      <c r="AN3" s="1"/>
    </row>
    <row r="4" spans="2:40" s="2" customFormat="1" x14ac:dyDescent="0.15">
      <c r="AN4" s="21"/>
    </row>
    <row r="5" spans="2:40" s="2" customFormat="1" x14ac:dyDescent="0.15">
      <c r="B5" s="705" t="s">
        <v>645</v>
      </c>
      <c r="C5" s="705"/>
      <c r="D5" s="705"/>
      <c r="E5" s="705"/>
      <c r="F5" s="705"/>
      <c r="G5" s="705"/>
      <c r="H5" s="705"/>
      <c r="I5" s="705"/>
      <c r="J5" s="705"/>
      <c r="K5" s="705"/>
      <c r="L5" s="705"/>
      <c r="M5" s="705"/>
      <c r="N5" s="705"/>
      <c r="O5" s="705"/>
      <c r="P5" s="705"/>
      <c r="Q5" s="705"/>
      <c r="R5" s="705"/>
      <c r="S5" s="705"/>
      <c r="T5" s="705"/>
      <c r="U5" s="705"/>
      <c r="V5" s="705"/>
      <c r="W5" s="705"/>
      <c r="X5" s="705"/>
      <c r="Y5" s="705"/>
      <c r="Z5" s="705"/>
      <c r="AA5" s="705"/>
      <c r="AB5" s="705"/>
      <c r="AC5" s="705"/>
      <c r="AD5" s="705"/>
      <c r="AE5" s="705"/>
      <c r="AF5" s="705"/>
      <c r="AG5" s="705"/>
      <c r="AH5" s="705"/>
      <c r="AI5" s="705"/>
      <c r="AJ5" s="705"/>
      <c r="AK5" s="705"/>
      <c r="AL5" s="705"/>
    </row>
    <row r="6" spans="2:40" s="2" customFormat="1" ht="13.5" customHeight="1" x14ac:dyDescent="0.15">
      <c r="AC6" s="1"/>
      <c r="AD6" s="45"/>
      <c r="AE6" s="45" t="s">
        <v>646</v>
      </c>
      <c r="AH6" s="2" t="s">
        <v>207</v>
      </c>
      <c r="AJ6" s="2" t="s">
        <v>404</v>
      </c>
      <c r="AL6" s="2" t="s">
        <v>647</v>
      </c>
    </row>
    <row r="7" spans="2:40" s="2" customFormat="1" x14ac:dyDescent="0.15">
      <c r="B7" s="705" t="s">
        <v>648</v>
      </c>
      <c r="C7" s="705"/>
      <c r="D7" s="705"/>
      <c r="E7" s="705"/>
      <c r="F7" s="705"/>
      <c r="G7" s="705"/>
      <c r="H7" s="705"/>
      <c r="I7" s="705"/>
      <c r="J7" s="705"/>
      <c r="K7" s="12"/>
      <c r="L7" s="12"/>
      <c r="M7" s="12"/>
      <c r="N7" s="12"/>
      <c r="O7" s="12"/>
      <c r="P7" s="12"/>
      <c r="Q7" s="12"/>
      <c r="R7" s="12"/>
      <c r="S7" s="12"/>
      <c r="T7" s="12"/>
    </row>
    <row r="8" spans="2:40" s="2" customFormat="1" x14ac:dyDescent="0.15">
      <c r="AC8" s="1" t="s">
        <v>649</v>
      </c>
    </row>
    <row r="9" spans="2:40" s="2" customFormat="1" x14ac:dyDescent="0.15">
      <c r="C9" s="1" t="s">
        <v>650</v>
      </c>
      <c r="D9" s="1"/>
    </row>
    <row r="10" spans="2:40" s="2" customFormat="1" ht="6.75" customHeight="1" x14ac:dyDescent="0.15">
      <c r="C10" s="1"/>
      <c r="D10" s="1"/>
    </row>
    <row r="11" spans="2:40" s="2" customFormat="1" ht="14.25" customHeight="1" x14ac:dyDescent="0.15">
      <c r="B11" s="717" t="s">
        <v>651</v>
      </c>
      <c r="C11" s="720" t="s">
        <v>652</v>
      </c>
      <c r="D11" s="721"/>
      <c r="E11" s="721"/>
      <c r="F11" s="721"/>
      <c r="G11" s="721"/>
      <c r="H11" s="721"/>
      <c r="I11" s="721"/>
      <c r="J11" s="721"/>
      <c r="K11" s="72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718"/>
      <c r="C12" s="726" t="s">
        <v>653</v>
      </c>
      <c r="D12" s="727"/>
      <c r="E12" s="727"/>
      <c r="F12" s="727"/>
      <c r="G12" s="727"/>
      <c r="H12" s="727"/>
      <c r="I12" s="727"/>
      <c r="J12" s="727"/>
      <c r="K12" s="72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718"/>
      <c r="C13" s="720" t="s">
        <v>654</v>
      </c>
      <c r="D13" s="721"/>
      <c r="E13" s="721"/>
      <c r="F13" s="721"/>
      <c r="G13" s="721"/>
      <c r="H13" s="721"/>
      <c r="I13" s="721"/>
      <c r="J13" s="721"/>
      <c r="K13" s="731"/>
      <c r="L13" s="1246" t="s">
        <v>655</v>
      </c>
      <c r="M13" s="1247"/>
      <c r="N13" s="1247"/>
      <c r="O13" s="1247"/>
      <c r="P13" s="1247"/>
      <c r="Q13" s="1247"/>
      <c r="R13" s="1247"/>
      <c r="S13" s="1247"/>
      <c r="T13" s="1247"/>
      <c r="U13" s="1247"/>
      <c r="V13" s="1247"/>
      <c r="W13" s="1247"/>
      <c r="X13" s="1247"/>
      <c r="Y13" s="1247"/>
      <c r="Z13" s="1247"/>
      <c r="AA13" s="1247"/>
      <c r="AB13" s="1247"/>
      <c r="AC13" s="1247"/>
      <c r="AD13" s="1247"/>
      <c r="AE13" s="1247"/>
      <c r="AF13" s="1247"/>
      <c r="AG13" s="1247"/>
      <c r="AH13" s="1247"/>
      <c r="AI13" s="1247"/>
      <c r="AJ13" s="1247"/>
      <c r="AK13" s="1247"/>
      <c r="AL13" s="1248"/>
    </row>
    <row r="14" spans="2:40" s="2" customFormat="1" x14ac:dyDescent="0.15">
      <c r="B14" s="718"/>
      <c r="C14" s="726"/>
      <c r="D14" s="727"/>
      <c r="E14" s="727"/>
      <c r="F14" s="727"/>
      <c r="G14" s="727"/>
      <c r="H14" s="727"/>
      <c r="I14" s="727"/>
      <c r="J14" s="727"/>
      <c r="K14" s="732"/>
      <c r="L14" s="1249" t="s">
        <v>656</v>
      </c>
      <c r="M14" s="714"/>
      <c r="N14" s="714"/>
      <c r="O14" s="714"/>
      <c r="P14" s="714"/>
      <c r="Q14" s="714"/>
      <c r="R14" s="714"/>
      <c r="S14" s="714"/>
      <c r="T14" s="714"/>
      <c r="U14" s="714"/>
      <c r="V14" s="714"/>
      <c r="W14" s="714"/>
      <c r="X14" s="714"/>
      <c r="Y14" s="714"/>
      <c r="Z14" s="714"/>
      <c r="AA14" s="714"/>
      <c r="AB14" s="714"/>
      <c r="AC14" s="714"/>
      <c r="AD14" s="714"/>
      <c r="AE14" s="714"/>
      <c r="AF14" s="714"/>
      <c r="AG14" s="714"/>
      <c r="AH14" s="714"/>
      <c r="AI14" s="714"/>
      <c r="AJ14" s="714"/>
      <c r="AK14" s="714"/>
      <c r="AL14" s="1250"/>
    </row>
    <row r="15" spans="2:40" s="2" customFormat="1" x14ac:dyDescent="0.15">
      <c r="B15" s="718"/>
      <c r="C15" s="733"/>
      <c r="D15" s="734"/>
      <c r="E15" s="734"/>
      <c r="F15" s="734"/>
      <c r="G15" s="734"/>
      <c r="H15" s="734"/>
      <c r="I15" s="734"/>
      <c r="J15" s="734"/>
      <c r="K15" s="735"/>
      <c r="L15" s="736" t="s">
        <v>657</v>
      </c>
      <c r="M15" s="737"/>
      <c r="N15" s="737"/>
      <c r="O15" s="737"/>
      <c r="P15" s="737"/>
      <c r="Q15" s="737"/>
      <c r="R15" s="737"/>
      <c r="S15" s="737"/>
      <c r="T15" s="737"/>
      <c r="U15" s="737"/>
      <c r="V15" s="737"/>
      <c r="W15" s="737"/>
      <c r="X15" s="737"/>
      <c r="Y15" s="737"/>
      <c r="Z15" s="737"/>
      <c r="AA15" s="737"/>
      <c r="AB15" s="737"/>
      <c r="AC15" s="737"/>
      <c r="AD15" s="737"/>
      <c r="AE15" s="737"/>
      <c r="AF15" s="737"/>
      <c r="AG15" s="737"/>
      <c r="AH15" s="737"/>
      <c r="AI15" s="737"/>
      <c r="AJ15" s="737"/>
      <c r="AK15" s="737"/>
      <c r="AL15" s="738"/>
    </row>
    <row r="16" spans="2:40" s="2" customFormat="1" ht="14.25" customHeight="1" x14ac:dyDescent="0.15">
      <c r="B16" s="718"/>
      <c r="C16" s="739" t="s">
        <v>658</v>
      </c>
      <c r="D16" s="740"/>
      <c r="E16" s="740"/>
      <c r="F16" s="740"/>
      <c r="G16" s="740"/>
      <c r="H16" s="740"/>
      <c r="I16" s="740"/>
      <c r="J16" s="740"/>
      <c r="K16" s="741"/>
      <c r="L16" s="707" t="s">
        <v>0</v>
      </c>
      <c r="M16" s="708"/>
      <c r="N16" s="708"/>
      <c r="O16" s="708"/>
      <c r="P16" s="709"/>
      <c r="Q16" s="24"/>
      <c r="R16" s="25"/>
      <c r="S16" s="25"/>
      <c r="T16" s="25"/>
      <c r="U16" s="25"/>
      <c r="V16" s="25"/>
      <c r="W16" s="25"/>
      <c r="X16" s="25"/>
      <c r="Y16" s="26"/>
      <c r="Z16" s="715" t="s">
        <v>1</v>
      </c>
      <c r="AA16" s="742"/>
      <c r="AB16" s="742"/>
      <c r="AC16" s="742"/>
      <c r="AD16" s="716"/>
      <c r="AE16" s="28"/>
      <c r="AF16" s="32"/>
      <c r="AG16" s="22"/>
      <c r="AH16" s="22"/>
      <c r="AI16" s="22"/>
      <c r="AJ16" s="1247"/>
      <c r="AK16" s="1247"/>
      <c r="AL16" s="1248"/>
    </row>
    <row r="17" spans="2:40" ht="14.25" customHeight="1" x14ac:dyDescent="0.15">
      <c r="B17" s="718"/>
      <c r="C17" s="1251" t="s">
        <v>659</v>
      </c>
      <c r="D17" s="833"/>
      <c r="E17" s="833"/>
      <c r="F17" s="833"/>
      <c r="G17" s="833"/>
      <c r="H17" s="833"/>
      <c r="I17" s="833"/>
      <c r="J17" s="833"/>
      <c r="K17" s="1252"/>
      <c r="L17" s="27"/>
      <c r="M17" s="27"/>
      <c r="N17" s="27"/>
      <c r="O17" s="27"/>
      <c r="P17" s="27"/>
      <c r="Q17" s="27"/>
      <c r="R17" s="27"/>
      <c r="S17" s="27"/>
      <c r="U17" s="707" t="s">
        <v>660</v>
      </c>
      <c r="V17" s="708"/>
      <c r="W17" s="708"/>
      <c r="X17" s="708"/>
      <c r="Y17" s="709"/>
      <c r="Z17" s="18"/>
      <c r="AA17" s="19"/>
      <c r="AB17" s="19"/>
      <c r="AC17" s="19"/>
      <c r="AD17" s="19"/>
      <c r="AE17" s="1253"/>
      <c r="AF17" s="1253"/>
      <c r="AG17" s="1253"/>
      <c r="AH17" s="1253"/>
      <c r="AI17" s="1253"/>
      <c r="AJ17" s="1253"/>
      <c r="AK17" s="1253"/>
      <c r="AL17" s="17"/>
      <c r="AN17" s="3"/>
    </row>
    <row r="18" spans="2:40" ht="14.25" customHeight="1" x14ac:dyDescent="0.15">
      <c r="B18" s="718"/>
      <c r="C18" s="747" t="s">
        <v>2</v>
      </c>
      <c r="D18" s="747"/>
      <c r="E18" s="747"/>
      <c r="F18" s="747"/>
      <c r="G18" s="747"/>
      <c r="H18" s="751"/>
      <c r="I18" s="751"/>
      <c r="J18" s="751"/>
      <c r="K18" s="752"/>
      <c r="L18" s="707" t="s">
        <v>3</v>
      </c>
      <c r="M18" s="708"/>
      <c r="N18" s="708"/>
      <c r="O18" s="708"/>
      <c r="P18" s="709"/>
      <c r="Q18" s="29"/>
      <c r="R18" s="30"/>
      <c r="S18" s="30"/>
      <c r="T18" s="30"/>
      <c r="U18" s="30"/>
      <c r="V18" s="30"/>
      <c r="W18" s="30"/>
      <c r="X18" s="30"/>
      <c r="Y18" s="31"/>
      <c r="Z18" s="749" t="s">
        <v>4</v>
      </c>
      <c r="AA18" s="749"/>
      <c r="AB18" s="749"/>
      <c r="AC18" s="749"/>
      <c r="AD18" s="750"/>
      <c r="AE18" s="15"/>
      <c r="AF18" s="16"/>
      <c r="AG18" s="16"/>
      <c r="AH18" s="16"/>
      <c r="AI18" s="16"/>
      <c r="AJ18" s="16"/>
      <c r="AK18" s="16"/>
      <c r="AL18" s="17"/>
      <c r="AN18" s="3"/>
    </row>
    <row r="19" spans="2:40" ht="13.5" customHeight="1" x14ac:dyDescent="0.15">
      <c r="B19" s="718"/>
      <c r="C19" s="756" t="s">
        <v>5</v>
      </c>
      <c r="D19" s="756"/>
      <c r="E19" s="756"/>
      <c r="F19" s="756"/>
      <c r="G19" s="756"/>
      <c r="H19" s="757"/>
      <c r="I19" s="757"/>
      <c r="J19" s="757"/>
      <c r="K19" s="757"/>
      <c r="L19" s="1246" t="s">
        <v>655</v>
      </c>
      <c r="M19" s="1247"/>
      <c r="N19" s="1247"/>
      <c r="O19" s="1247"/>
      <c r="P19" s="1247"/>
      <c r="Q19" s="1247"/>
      <c r="R19" s="1247"/>
      <c r="S19" s="1247"/>
      <c r="T19" s="1247"/>
      <c r="U19" s="1247"/>
      <c r="V19" s="1247"/>
      <c r="W19" s="1247"/>
      <c r="X19" s="1247"/>
      <c r="Y19" s="1247"/>
      <c r="Z19" s="1247"/>
      <c r="AA19" s="1247"/>
      <c r="AB19" s="1247"/>
      <c r="AC19" s="1247"/>
      <c r="AD19" s="1247"/>
      <c r="AE19" s="1247"/>
      <c r="AF19" s="1247"/>
      <c r="AG19" s="1247"/>
      <c r="AH19" s="1247"/>
      <c r="AI19" s="1247"/>
      <c r="AJ19" s="1247"/>
      <c r="AK19" s="1247"/>
      <c r="AL19" s="1248"/>
      <c r="AN19" s="3"/>
    </row>
    <row r="20" spans="2:40" ht="14.25" customHeight="1" x14ac:dyDescent="0.15">
      <c r="B20" s="718"/>
      <c r="C20" s="756"/>
      <c r="D20" s="756"/>
      <c r="E20" s="756"/>
      <c r="F20" s="756"/>
      <c r="G20" s="756"/>
      <c r="H20" s="757"/>
      <c r="I20" s="757"/>
      <c r="J20" s="757"/>
      <c r="K20" s="757"/>
      <c r="L20" s="1249" t="s">
        <v>656</v>
      </c>
      <c r="M20" s="714"/>
      <c r="N20" s="714"/>
      <c r="O20" s="714"/>
      <c r="P20" s="714"/>
      <c r="Q20" s="714"/>
      <c r="R20" s="714"/>
      <c r="S20" s="714"/>
      <c r="T20" s="714"/>
      <c r="U20" s="714"/>
      <c r="V20" s="714"/>
      <c r="W20" s="714"/>
      <c r="X20" s="714"/>
      <c r="Y20" s="714"/>
      <c r="Z20" s="714"/>
      <c r="AA20" s="714"/>
      <c r="AB20" s="714"/>
      <c r="AC20" s="714"/>
      <c r="AD20" s="714"/>
      <c r="AE20" s="714"/>
      <c r="AF20" s="714"/>
      <c r="AG20" s="714"/>
      <c r="AH20" s="714"/>
      <c r="AI20" s="714"/>
      <c r="AJ20" s="714"/>
      <c r="AK20" s="714"/>
      <c r="AL20" s="1250"/>
      <c r="AN20" s="3"/>
    </row>
    <row r="21" spans="2:40" x14ac:dyDescent="0.15">
      <c r="B21" s="719"/>
      <c r="C21" s="758"/>
      <c r="D21" s="758"/>
      <c r="E21" s="758"/>
      <c r="F21" s="758"/>
      <c r="G21" s="758"/>
      <c r="H21" s="759"/>
      <c r="I21" s="759"/>
      <c r="J21" s="759"/>
      <c r="K21" s="759"/>
      <c r="L21" s="1254"/>
      <c r="M21" s="1255"/>
      <c r="N21" s="1255"/>
      <c r="O21" s="1255"/>
      <c r="P21" s="1255"/>
      <c r="Q21" s="1255"/>
      <c r="R21" s="1255"/>
      <c r="S21" s="1255"/>
      <c r="T21" s="1255"/>
      <c r="U21" s="1255"/>
      <c r="V21" s="1255"/>
      <c r="W21" s="1255"/>
      <c r="X21" s="1255"/>
      <c r="Y21" s="1255"/>
      <c r="Z21" s="1255"/>
      <c r="AA21" s="1255"/>
      <c r="AB21" s="1255"/>
      <c r="AC21" s="1255"/>
      <c r="AD21" s="1255"/>
      <c r="AE21" s="1255"/>
      <c r="AF21" s="1255"/>
      <c r="AG21" s="1255"/>
      <c r="AH21" s="1255"/>
      <c r="AI21" s="1255"/>
      <c r="AJ21" s="1255"/>
      <c r="AK21" s="1255"/>
      <c r="AL21" s="1256"/>
      <c r="AN21" s="3"/>
    </row>
    <row r="22" spans="2:40" ht="13.5" customHeight="1" x14ac:dyDescent="0.15">
      <c r="B22" s="763" t="s">
        <v>661</v>
      </c>
      <c r="C22" s="720" t="s">
        <v>662</v>
      </c>
      <c r="D22" s="721"/>
      <c r="E22" s="721"/>
      <c r="F22" s="721"/>
      <c r="G22" s="721"/>
      <c r="H22" s="721"/>
      <c r="I22" s="721"/>
      <c r="J22" s="721"/>
      <c r="K22" s="731"/>
      <c r="L22" s="1246" t="s">
        <v>655</v>
      </c>
      <c r="M22" s="1247"/>
      <c r="N22" s="1247"/>
      <c r="O22" s="1247"/>
      <c r="P22" s="1247"/>
      <c r="Q22" s="1247"/>
      <c r="R22" s="1247"/>
      <c r="S22" s="1247"/>
      <c r="T22" s="1247"/>
      <c r="U22" s="1247"/>
      <c r="V22" s="1247"/>
      <c r="W22" s="1247"/>
      <c r="X22" s="1247"/>
      <c r="Y22" s="1247"/>
      <c r="Z22" s="1247"/>
      <c r="AA22" s="1247"/>
      <c r="AB22" s="1247"/>
      <c r="AC22" s="1247"/>
      <c r="AD22" s="1247"/>
      <c r="AE22" s="1247"/>
      <c r="AF22" s="1247"/>
      <c r="AG22" s="1247"/>
      <c r="AH22" s="1247"/>
      <c r="AI22" s="1247"/>
      <c r="AJ22" s="1247"/>
      <c r="AK22" s="1247"/>
      <c r="AL22" s="1248"/>
      <c r="AN22" s="3"/>
    </row>
    <row r="23" spans="2:40" ht="14.25" customHeight="1" x14ac:dyDescent="0.15">
      <c r="B23" s="764"/>
      <c r="C23" s="726"/>
      <c r="D23" s="727"/>
      <c r="E23" s="727"/>
      <c r="F23" s="727"/>
      <c r="G23" s="727"/>
      <c r="H23" s="727"/>
      <c r="I23" s="727"/>
      <c r="J23" s="727"/>
      <c r="K23" s="732"/>
      <c r="L23" s="1249" t="s">
        <v>656</v>
      </c>
      <c r="M23" s="714"/>
      <c r="N23" s="714"/>
      <c r="O23" s="714"/>
      <c r="P23" s="714"/>
      <c r="Q23" s="714"/>
      <c r="R23" s="714"/>
      <c r="S23" s="714"/>
      <c r="T23" s="714"/>
      <c r="U23" s="714"/>
      <c r="V23" s="714"/>
      <c r="W23" s="714"/>
      <c r="X23" s="714"/>
      <c r="Y23" s="714"/>
      <c r="Z23" s="714"/>
      <c r="AA23" s="714"/>
      <c r="AB23" s="714"/>
      <c r="AC23" s="714"/>
      <c r="AD23" s="714"/>
      <c r="AE23" s="714"/>
      <c r="AF23" s="714"/>
      <c r="AG23" s="714"/>
      <c r="AH23" s="714"/>
      <c r="AI23" s="714"/>
      <c r="AJ23" s="714"/>
      <c r="AK23" s="714"/>
      <c r="AL23" s="1250"/>
      <c r="AN23" s="3"/>
    </row>
    <row r="24" spans="2:40" x14ac:dyDescent="0.15">
      <c r="B24" s="764"/>
      <c r="C24" s="733"/>
      <c r="D24" s="734"/>
      <c r="E24" s="734"/>
      <c r="F24" s="734"/>
      <c r="G24" s="734"/>
      <c r="H24" s="734"/>
      <c r="I24" s="734"/>
      <c r="J24" s="734"/>
      <c r="K24" s="735"/>
      <c r="L24" s="1254"/>
      <c r="M24" s="1255"/>
      <c r="N24" s="1255"/>
      <c r="O24" s="1255"/>
      <c r="P24" s="1255"/>
      <c r="Q24" s="1255"/>
      <c r="R24" s="1255"/>
      <c r="S24" s="1255"/>
      <c r="T24" s="1255"/>
      <c r="U24" s="1255"/>
      <c r="V24" s="1255"/>
      <c r="W24" s="1255"/>
      <c r="X24" s="1255"/>
      <c r="Y24" s="1255"/>
      <c r="Z24" s="1255"/>
      <c r="AA24" s="1255"/>
      <c r="AB24" s="1255"/>
      <c r="AC24" s="1255"/>
      <c r="AD24" s="1255"/>
      <c r="AE24" s="1255"/>
      <c r="AF24" s="1255"/>
      <c r="AG24" s="1255"/>
      <c r="AH24" s="1255"/>
      <c r="AI24" s="1255"/>
      <c r="AJ24" s="1255"/>
      <c r="AK24" s="1255"/>
      <c r="AL24" s="1256"/>
      <c r="AN24" s="3"/>
    </row>
    <row r="25" spans="2:40" ht="14.25" customHeight="1" x14ac:dyDescent="0.15">
      <c r="B25" s="764"/>
      <c r="C25" s="756" t="s">
        <v>658</v>
      </c>
      <c r="D25" s="756"/>
      <c r="E25" s="756"/>
      <c r="F25" s="756"/>
      <c r="G25" s="756"/>
      <c r="H25" s="756"/>
      <c r="I25" s="756"/>
      <c r="J25" s="756"/>
      <c r="K25" s="756"/>
      <c r="L25" s="707" t="s">
        <v>0</v>
      </c>
      <c r="M25" s="708"/>
      <c r="N25" s="708"/>
      <c r="O25" s="708"/>
      <c r="P25" s="709"/>
      <c r="Q25" s="24"/>
      <c r="R25" s="25"/>
      <c r="S25" s="25"/>
      <c r="T25" s="25"/>
      <c r="U25" s="25"/>
      <c r="V25" s="25"/>
      <c r="W25" s="25"/>
      <c r="X25" s="25"/>
      <c r="Y25" s="26"/>
      <c r="Z25" s="715" t="s">
        <v>1</v>
      </c>
      <c r="AA25" s="742"/>
      <c r="AB25" s="742"/>
      <c r="AC25" s="742"/>
      <c r="AD25" s="716"/>
      <c r="AE25" s="28"/>
      <c r="AF25" s="32"/>
      <c r="AG25" s="22"/>
      <c r="AH25" s="22"/>
      <c r="AI25" s="22"/>
      <c r="AJ25" s="1247"/>
      <c r="AK25" s="1247"/>
      <c r="AL25" s="1248"/>
      <c r="AN25" s="3"/>
    </row>
    <row r="26" spans="2:40" ht="13.5" customHeight="1" x14ac:dyDescent="0.15">
      <c r="B26" s="764"/>
      <c r="C26" s="769" t="s">
        <v>663</v>
      </c>
      <c r="D26" s="769"/>
      <c r="E26" s="769"/>
      <c r="F26" s="769"/>
      <c r="G26" s="769"/>
      <c r="H26" s="769"/>
      <c r="I26" s="769"/>
      <c r="J26" s="769"/>
      <c r="K26" s="769"/>
      <c r="L26" s="1246" t="s">
        <v>655</v>
      </c>
      <c r="M26" s="1247"/>
      <c r="N26" s="1247"/>
      <c r="O26" s="1247"/>
      <c r="P26" s="1247"/>
      <c r="Q26" s="1247"/>
      <c r="R26" s="1247"/>
      <c r="S26" s="1247"/>
      <c r="T26" s="1247"/>
      <c r="U26" s="1247"/>
      <c r="V26" s="1247"/>
      <c r="W26" s="1247"/>
      <c r="X26" s="1247"/>
      <c r="Y26" s="1247"/>
      <c r="Z26" s="1247"/>
      <c r="AA26" s="1247"/>
      <c r="AB26" s="1247"/>
      <c r="AC26" s="1247"/>
      <c r="AD26" s="1247"/>
      <c r="AE26" s="1247"/>
      <c r="AF26" s="1247"/>
      <c r="AG26" s="1247"/>
      <c r="AH26" s="1247"/>
      <c r="AI26" s="1247"/>
      <c r="AJ26" s="1247"/>
      <c r="AK26" s="1247"/>
      <c r="AL26" s="1248"/>
      <c r="AN26" s="3"/>
    </row>
    <row r="27" spans="2:40" ht="14.25" customHeight="1" x14ac:dyDescent="0.15">
      <c r="B27" s="764"/>
      <c r="C27" s="769"/>
      <c r="D27" s="769"/>
      <c r="E27" s="769"/>
      <c r="F27" s="769"/>
      <c r="G27" s="769"/>
      <c r="H27" s="769"/>
      <c r="I27" s="769"/>
      <c r="J27" s="769"/>
      <c r="K27" s="769"/>
      <c r="L27" s="1249" t="s">
        <v>656</v>
      </c>
      <c r="M27" s="714"/>
      <c r="N27" s="714"/>
      <c r="O27" s="714"/>
      <c r="P27" s="714"/>
      <c r="Q27" s="714"/>
      <c r="R27" s="714"/>
      <c r="S27" s="714"/>
      <c r="T27" s="714"/>
      <c r="U27" s="714"/>
      <c r="V27" s="714"/>
      <c r="W27" s="714"/>
      <c r="X27" s="714"/>
      <c r="Y27" s="714"/>
      <c r="Z27" s="714"/>
      <c r="AA27" s="714"/>
      <c r="AB27" s="714"/>
      <c r="AC27" s="714"/>
      <c r="AD27" s="714"/>
      <c r="AE27" s="714"/>
      <c r="AF27" s="714"/>
      <c r="AG27" s="714"/>
      <c r="AH27" s="714"/>
      <c r="AI27" s="714"/>
      <c r="AJ27" s="714"/>
      <c r="AK27" s="714"/>
      <c r="AL27" s="1250"/>
      <c r="AN27" s="3"/>
    </row>
    <row r="28" spans="2:40" x14ac:dyDescent="0.15">
      <c r="B28" s="764"/>
      <c r="C28" s="769"/>
      <c r="D28" s="769"/>
      <c r="E28" s="769"/>
      <c r="F28" s="769"/>
      <c r="G28" s="769"/>
      <c r="H28" s="769"/>
      <c r="I28" s="769"/>
      <c r="J28" s="769"/>
      <c r="K28" s="769"/>
      <c r="L28" s="1254"/>
      <c r="M28" s="1255"/>
      <c r="N28" s="1255"/>
      <c r="O28" s="1255"/>
      <c r="P28" s="1255"/>
      <c r="Q28" s="1255"/>
      <c r="R28" s="1255"/>
      <c r="S28" s="1255"/>
      <c r="T28" s="1255"/>
      <c r="U28" s="1255"/>
      <c r="V28" s="1255"/>
      <c r="W28" s="1255"/>
      <c r="X28" s="1255"/>
      <c r="Y28" s="1255"/>
      <c r="Z28" s="1255"/>
      <c r="AA28" s="1255"/>
      <c r="AB28" s="1255"/>
      <c r="AC28" s="1255"/>
      <c r="AD28" s="1255"/>
      <c r="AE28" s="1255"/>
      <c r="AF28" s="1255"/>
      <c r="AG28" s="1255"/>
      <c r="AH28" s="1255"/>
      <c r="AI28" s="1255"/>
      <c r="AJ28" s="1255"/>
      <c r="AK28" s="1255"/>
      <c r="AL28" s="1256"/>
      <c r="AN28" s="3"/>
    </row>
    <row r="29" spans="2:40" ht="14.25" customHeight="1" x14ac:dyDescent="0.15">
      <c r="B29" s="764"/>
      <c r="C29" s="756" t="s">
        <v>658</v>
      </c>
      <c r="D29" s="756"/>
      <c r="E29" s="756"/>
      <c r="F29" s="756"/>
      <c r="G29" s="756"/>
      <c r="H29" s="756"/>
      <c r="I29" s="756"/>
      <c r="J29" s="756"/>
      <c r="K29" s="756"/>
      <c r="L29" s="707" t="s">
        <v>0</v>
      </c>
      <c r="M29" s="708"/>
      <c r="N29" s="708"/>
      <c r="O29" s="708"/>
      <c r="P29" s="709"/>
      <c r="Q29" s="28"/>
      <c r="R29" s="32"/>
      <c r="S29" s="32"/>
      <c r="T29" s="32"/>
      <c r="U29" s="32"/>
      <c r="V29" s="32"/>
      <c r="W29" s="32"/>
      <c r="X29" s="32"/>
      <c r="Y29" s="33"/>
      <c r="Z29" s="715" t="s">
        <v>1</v>
      </c>
      <c r="AA29" s="742"/>
      <c r="AB29" s="742"/>
      <c r="AC29" s="742"/>
      <c r="AD29" s="716"/>
      <c r="AE29" s="28"/>
      <c r="AF29" s="32"/>
      <c r="AG29" s="22"/>
      <c r="AH29" s="22"/>
      <c r="AI29" s="22"/>
      <c r="AJ29" s="1247"/>
      <c r="AK29" s="1247"/>
      <c r="AL29" s="1248"/>
      <c r="AN29" s="3"/>
    </row>
    <row r="30" spans="2:40" ht="14.25" customHeight="1" x14ac:dyDescent="0.15">
      <c r="B30" s="764"/>
      <c r="C30" s="756" t="s">
        <v>6</v>
      </c>
      <c r="D30" s="756"/>
      <c r="E30" s="756"/>
      <c r="F30" s="756"/>
      <c r="G30" s="756"/>
      <c r="H30" s="756"/>
      <c r="I30" s="756"/>
      <c r="J30" s="756"/>
      <c r="K30" s="756"/>
      <c r="L30" s="1257"/>
      <c r="M30" s="1257"/>
      <c r="N30" s="1257"/>
      <c r="O30" s="1257"/>
      <c r="P30" s="1257"/>
      <c r="Q30" s="1257"/>
      <c r="R30" s="1257"/>
      <c r="S30" s="1257"/>
      <c r="T30" s="1257"/>
      <c r="U30" s="1257"/>
      <c r="V30" s="1257"/>
      <c r="W30" s="1257"/>
      <c r="X30" s="1257"/>
      <c r="Y30" s="1257"/>
      <c r="Z30" s="1257"/>
      <c r="AA30" s="1257"/>
      <c r="AB30" s="1257"/>
      <c r="AC30" s="1257"/>
      <c r="AD30" s="1257"/>
      <c r="AE30" s="1257"/>
      <c r="AF30" s="1257"/>
      <c r="AG30" s="1257"/>
      <c r="AH30" s="1257"/>
      <c r="AI30" s="1257"/>
      <c r="AJ30" s="1257"/>
      <c r="AK30" s="1257"/>
      <c r="AL30" s="1257"/>
      <c r="AN30" s="3"/>
    </row>
    <row r="31" spans="2:40" ht="13.5" customHeight="1" x14ac:dyDescent="0.15">
      <c r="B31" s="764"/>
      <c r="C31" s="756" t="s">
        <v>7</v>
      </c>
      <c r="D31" s="756"/>
      <c r="E31" s="756"/>
      <c r="F31" s="756"/>
      <c r="G31" s="756"/>
      <c r="H31" s="756"/>
      <c r="I31" s="756"/>
      <c r="J31" s="756"/>
      <c r="K31" s="756"/>
      <c r="L31" s="1246" t="s">
        <v>655</v>
      </c>
      <c r="M31" s="1247"/>
      <c r="N31" s="1247"/>
      <c r="O31" s="1247"/>
      <c r="P31" s="1247"/>
      <c r="Q31" s="1247"/>
      <c r="R31" s="1247"/>
      <c r="S31" s="1247"/>
      <c r="T31" s="1247"/>
      <c r="U31" s="1247"/>
      <c r="V31" s="1247"/>
      <c r="W31" s="1247"/>
      <c r="X31" s="1247"/>
      <c r="Y31" s="1247"/>
      <c r="Z31" s="1247"/>
      <c r="AA31" s="1247"/>
      <c r="AB31" s="1247"/>
      <c r="AC31" s="1247"/>
      <c r="AD31" s="1247"/>
      <c r="AE31" s="1247"/>
      <c r="AF31" s="1247"/>
      <c r="AG31" s="1247"/>
      <c r="AH31" s="1247"/>
      <c r="AI31" s="1247"/>
      <c r="AJ31" s="1247"/>
      <c r="AK31" s="1247"/>
      <c r="AL31" s="1248"/>
      <c r="AN31" s="3"/>
    </row>
    <row r="32" spans="2:40" ht="14.25" customHeight="1" x14ac:dyDescent="0.15">
      <c r="B32" s="764"/>
      <c r="C32" s="756"/>
      <c r="D32" s="756"/>
      <c r="E32" s="756"/>
      <c r="F32" s="756"/>
      <c r="G32" s="756"/>
      <c r="H32" s="756"/>
      <c r="I32" s="756"/>
      <c r="J32" s="756"/>
      <c r="K32" s="756"/>
      <c r="L32" s="1249" t="s">
        <v>656</v>
      </c>
      <c r="M32" s="714"/>
      <c r="N32" s="714"/>
      <c r="O32" s="714"/>
      <c r="P32" s="714"/>
      <c r="Q32" s="714"/>
      <c r="R32" s="714"/>
      <c r="S32" s="714"/>
      <c r="T32" s="714"/>
      <c r="U32" s="714"/>
      <c r="V32" s="714"/>
      <c r="W32" s="714"/>
      <c r="X32" s="714"/>
      <c r="Y32" s="714"/>
      <c r="Z32" s="714"/>
      <c r="AA32" s="714"/>
      <c r="AB32" s="714"/>
      <c r="AC32" s="714"/>
      <c r="AD32" s="714"/>
      <c r="AE32" s="714"/>
      <c r="AF32" s="714"/>
      <c r="AG32" s="714"/>
      <c r="AH32" s="714"/>
      <c r="AI32" s="714"/>
      <c r="AJ32" s="714"/>
      <c r="AK32" s="714"/>
      <c r="AL32" s="1250"/>
      <c r="AN32" s="3"/>
    </row>
    <row r="33" spans="2:40" x14ac:dyDescent="0.15">
      <c r="B33" s="765"/>
      <c r="C33" s="756"/>
      <c r="D33" s="756"/>
      <c r="E33" s="756"/>
      <c r="F33" s="756"/>
      <c r="G33" s="756"/>
      <c r="H33" s="756"/>
      <c r="I33" s="756"/>
      <c r="J33" s="756"/>
      <c r="K33" s="756"/>
      <c r="L33" s="1254"/>
      <c r="M33" s="1255"/>
      <c r="N33" s="737"/>
      <c r="O33" s="737"/>
      <c r="P33" s="737"/>
      <c r="Q33" s="737"/>
      <c r="R33" s="737"/>
      <c r="S33" s="737"/>
      <c r="T33" s="737"/>
      <c r="U33" s="737"/>
      <c r="V33" s="737"/>
      <c r="W33" s="737"/>
      <c r="X33" s="737"/>
      <c r="Y33" s="737"/>
      <c r="Z33" s="737"/>
      <c r="AA33" s="737"/>
      <c r="AB33" s="737"/>
      <c r="AC33" s="1255"/>
      <c r="AD33" s="1255"/>
      <c r="AE33" s="1255"/>
      <c r="AF33" s="1255"/>
      <c r="AG33" s="1255"/>
      <c r="AH33" s="737"/>
      <c r="AI33" s="737"/>
      <c r="AJ33" s="737"/>
      <c r="AK33" s="737"/>
      <c r="AL33" s="738"/>
      <c r="AN33" s="3"/>
    </row>
    <row r="34" spans="2:40" ht="13.5" customHeight="1" x14ac:dyDescent="0.15">
      <c r="B34" s="763" t="s">
        <v>664</v>
      </c>
      <c r="C34" s="846" t="s">
        <v>665</v>
      </c>
      <c r="D34" s="847"/>
      <c r="E34" s="847"/>
      <c r="F34" s="847"/>
      <c r="G34" s="847"/>
      <c r="H34" s="847"/>
      <c r="I34" s="847"/>
      <c r="J34" s="847"/>
      <c r="K34" s="847"/>
      <c r="L34" s="847"/>
      <c r="M34" s="1272" t="s">
        <v>666</v>
      </c>
      <c r="N34" s="794"/>
      <c r="O34" s="53" t="s">
        <v>667</v>
      </c>
      <c r="P34" s="49"/>
      <c r="Q34" s="50"/>
      <c r="R34" s="838" t="s">
        <v>668</v>
      </c>
      <c r="S34" s="839"/>
      <c r="T34" s="839"/>
      <c r="U34" s="839"/>
      <c r="V34" s="839"/>
      <c r="W34" s="839"/>
      <c r="X34" s="840"/>
      <c r="Y34" s="1275" t="s">
        <v>669</v>
      </c>
      <c r="Z34" s="1276"/>
      <c r="AA34" s="1276"/>
      <c r="AB34" s="1277"/>
      <c r="AC34" s="841" t="s">
        <v>670</v>
      </c>
      <c r="AD34" s="1278"/>
      <c r="AE34" s="1278"/>
      <c r="AF34" s="1278"/>
      <c r="AG34" s="842"/>
      <c r="AH34" s="1258" t="s">
        <v>671</v>
      </c>
      <c r="AI34" s="1259"/>
      <c r="AJ34" s="1259"/>
      <c r="AK34" s="1259"/>
      <c r="AL34" s="1260"/>
      <c r="AN34" s="3"/>
    </row>
    <row r="35" spans="2:40" ht="14.25" customHeight="1" x14ac:dyDescent="0.15">
      <c r="B35" s="764"/>
      <c r="C35" s="783"/>
      <c r="D35" s="784"/>
      <c r="E35" s="784"/>
      <c r="F35" s="784"/>
      <c r="G35" s="784"/>
      <c r="H35" s="784"/>
      <c r="I35" s="784"/>
      <c r="J35" s="784"/>
      <c r="K35" s="784"/>
      <c r="L35" s="784"/>
      <c r="M35" s="1273"/>
      <c r="N35" s="1274"/>
      <c r="O35" s="54" t="s">
        <v>672</v>
      </c>
      <c r="P35" s="51"/>
      <c r="Q35" s="52"/>
      <c r="R35" s="897"/>
      <c r="S35" s="898"/>
      <c r="T35" s="898"/>
      <c r="U35" s="898"/>
      <c r="V35" s="898"/>
      <c r="W35" s="898"/>
      <c r="X35" s="899"/>
      <c r="Y35" s="55" t="s">
        <v>673</v>
      </c>
      <c r="Z35" s="14"/>
      <c r="AA35" s="14"/>
      <c r="AB35" s="14"/>
      <c r="AC35" s="1261" t="s">
        <v>674</v>
      </c>
      <c r="AD35" s="1262"/>
      <c r="AE35" s="1262"/>
      <c r="AF35" s="1262"/>
      <c r="AG35" s="1263"/>
      <c r="AH35" s="1264" t="s">
        <v>675</v>
      </c>
      <c r="AI35" s="1265"/>
      <c r="AJ35" s="1265"/>
      <c r="AK35" s="1265"/>
      <c r="AL35" s="1266"/>
      <c r="AN35" s="3"/>
    </row>
    <row r="36" spans="2:40" ht="14.25" customHeight="1" x14ac:dyDescent="0.15">
      <c r="B36" s="764"/>
      <c r="C36" s="718"/>
      <c r="D36" s="68"/>
      <c r="E36" s="971" t="s">
        <v>676</v>
      </c>
      <c r="F36" s="971"/>
      <c r="G36" s="971"/>
      <c r="H36" s="971"/>
      <c r="I36" s="971"/>
      <c r="J36" s="971"/>
      <c r="K36" s="971"/>
      <c r="L36" s="1267"/>
      <c r="M36" s="37"/>
      <c r="N36" s="36"/>
      <c r="O36" s="18"/>
      <c r="P36" s="19"/>
      <c r="Q36" s="36"/>
      <c r="R36" s="11" t="s">
        <v>677</v>
      </c>
      <c r="S36" s="5"/>
      <c r="T36" s="5"/>
      <c r="U36" s="5"/>
      <c r="V36" s="5"/>
      <c r="W36" s="5"/>
      <c r="X36" s="5"/>
      <c r="Y36" s="9"/>
      <c r="Z36" s="30"/>
      <c r="AA36" s="30"/>
      <c r="AB36" s="30"/>
      <c r="AC36" s="15"/>
      <c r="AD36" s="16"/>
      <c r="AE36" s="16"/>
      <c r="AF36" s="16"/>
      <c r="AG36" s="17"/>
      <c r="AH36" s="15"/>
      <c r="AI36" s="16"/>
      <c r="AJ36" s="16"/>
      <c r="AK36" s="16"/>
      <c r="AL36" s="17" t="s">
        <v>418</v>
      </c>
      <c r="AN36" s="3"/>
    </row>
    <row r="37" spans="2:40" ht="14.25" customHeight="1" x14ac:dyDescent="0.15">
      <c r="B37" s="764"/>
      <c r="C37" s="718"/>
      <c r="D37" s="68"/>
      <c r="E37" s="971" t="s">
        <v>678</v>
      </c>
      <c r="F37" s="879"/>
      <c r="G37" s="879"/>
      <c r="H37" s="879"/>
      <c r="I37" s="879"/>
      <c r="J37" s="879"/>
      <c r="K37" s="879"/>
      <c r="L37" s="1268"/>
      <c r="M37" s="37"/>
      <c r="N37" s="36"/>
      <c r="O37" s="18"/>
      <c r="P37" s="19"/>
      <c r="Q37" s="36"/>
      <c r="R37" s="11" t="s">
        <v>677</v>
      </c>
      <c r="S37" s="5"/>
      <c r="T37" s="5"/>
      <c r="U37" s="5"/>
      <c r="V37" s="5"/>
      <c r="W37" s="5"/>
      <c r="X37" s="5"/>
      <c r="Y37" s="9"/>
      <c r="Z37" s="30"/>
      <c r="AA37" s="30"/>
      <c r="AB37" s="30"/>
      <c r="AC37" s="15"/>
      <c r="AD37" s="16"/>
      <c r="AE37" s="16"/>
      <c r="AF37" s="16"/>
      <c r="AG37" s="17"/>
      <c r="AH37" s="15"/>
      <c r="AI37" s="16"/>
      <c r="AJ37" s="16"/>
      <c r="AK37" s="16"/>
      <c r="AL37" s="17" t="s">
        <v>418</v>
      </c>
      <c r="AN37" s="3"/>
    </row>
    <row r="38" spans="2:40" ht="14.25" customHeight="1" x14ac:dyDescent="0.15">
      <c r="B38" s="764"/>
      <c r="C38" s="718"/>
      <c r="D38" s="68"/>
      <c r="E38" s="971" t="s">
        <v>679</v>
      </c>
      <c r="F38" s="879"/>
      <c r="G38" s="879"/>
      <c r="H38" s="879"/>
      <c r="I38" s="879"/>
      <c r="J38" s="879"/>
      <c r="K38" s="879"/>
      <c r="L38" s="1268"/>
      <c r="M38" s="37"/>
      <c r="N38" s="36"/>
      <c r="O38" s="18"/>
      <c r="P38" s="19"/>
      <c r="Q38" s="36"/>
      <c r="R38" s="11" t="s">
        <v>677</v>
      </c>
      <c r="S38" s="5"/>
      <c r="T38" s="5"/>
      <c r="U38" s="5"/>
      <c r="V38" s="5"/>
      <c r="W38" s="5"/>
      <c r="X38" s="5"/>
      <c r="Y38" s="9"/>
      <c r="Z38" s="30"/>
      <c r="AA38" s="30"/>
      <c r="AB38" s="30"/>
      <c r="AC38" s="15"/>
      <c r="AD38" s="16"/>
      <c r="AE38" s="16"/>
      <c r="AF38" s="16"/>
      <c r="AG38" s="17"/>
      <c r="AH38" s="15"/>
      <c r="AI38" s="16"/>
      <c r="AJ38" s="16"/>
      <c r="AK38" s="16"/>
      <c r="AL38" s="17" t="s">
        <v>418</v>
      </c>
      <c r="AN38" s="3"/>
    </row>
    <row r="39" spans="2:40" ht="14.25" customHeight="1" x14ac:dyDescent="0.15">
      <c r="B39" s="764"/>
      <c r="C39" s="718"/>
      <c r="D39" s="68"/>
      <c r="E39" s="971" t="s">
        <v>680</v>
      </c>
      <c r="F39" s="879"/>
      <c r="G39" s="879"/>
      <c r="H39" s="879"/>
      <c r="I39" s="879"/>
      <c r="J39" s="879"/>
      <c r="K39" s="879"/>
      <c r="L39" s="1268"/>
      <c r="M39" s="37"/>
      <c r="N39" s="36"/>
      <c r="O39" s="18"/>
      <c r="P39" s="19"/>
      <c r="Q39" s="36"/>
      <c r="R39" s="11" t="s">
        <v>677</v>
      </c>
      <c r="S39" s="5"/>
      <c r="T39" s="5"/>
      <c r="U39" s="5"/>
      <c r="V39" s="5"/>
      <c r="W39" s="5"/>
      <c r="X39" s="5"/>
      <c r="Y39" s="9"/>
      <c r="Z39" s="30"/>
      <c r="AA39" s="30"/>
      <c r="AB39" s="30"/>
      <c r="AC39" s="15"/>
      <c r="AD39" s="16"/>
      <c r="AE39" s="16"/>
      <c r="AF39" s="16"/>
      <c r="AG39" s="17"/>
      <c r="AH39" s="15"/>
      <c r="AI39" s="16"/>
      <c r="AJ39" s="16"/>
      <c r="AK39" s="16"/>
      <c r="AL39" s="17" t="s">
        <v>418</v>
      </c>
      <c r="AN39" s="3"/>
    </row>
    <row r="40" spans="2:40" ht="14.25" customHeight="1" x14ac:dyDescent="0.15">
      <c r="B40" s="764"/>
      <c r="C40" s="718"/>
      <c r="D40" s="68"/>
      <c r="E40" s="971" t="s">
        <v>681</v>
      </c>
      <c r="F40" s="879"/>
      <c r="G40" s="879"/>
      <c r="H40" s="879"/>
      <c r="I40" s="879"/>
      <c r="J40" s="879"/>
      <c r="K40" s="879"/>
      <c r="L40" s="1268"/>
      <c r="M40" s="37"/>
      <c r="N40" s="36"/>
      <c r="O40" s="18"/>
      <c r="P40" s="19"/>
      <c r="Q40" s="36"/>
      <c r="R40" s="11" t="s">
        <v>677</v>
      </c>
      <c r="S40" s="5"/>
      <c r="T40" s="5"/>
      <c r="U40" s="5"/>
      <c r="V40" s="5"/>
      <c r="W40" s="5"/>
      <c r="X40" s="5"/>
      <c r="Y40" s="9"/>
      <c r="Z40" s="30"/>
      <c r="AA40" s="30"/>
      <c r="AB40" s="30"/>
      <c r="AC40" s="15"/>
      <c r="AD40" s="16"/>
      <c r="AE40" s="16"/>
      <c r="AF40" s="16"/>
      <c r="AG40" s="17"/>
      <c r="AH40" s="15"/>
      <c r="AI40" s="16"/>
      <c r="AJ40" s="16"/>
      <c r="AK40" s="16"/>
      <c r="AL40" s="17" t="s">
        <v>418</v>
      </c>
      <c r="AN40" s="3"/>
    </row>
    <row r="41" spans="2:40" ht="14.25" customHeight="1" thickBot="1" x14ac:dyDescent="0.2">
      <c r="B41" s="764"/>
      <c r="C41" s="718"/>
      <c r="D41" s="69"/>
      <c r="E41" s="1269" t="s">
        <v>682</v>
      </c>
      <c r="F41" s="1270"/>
      <c r="G41" s="1270"/>
      <c r="H41" s="1270"/>
      <c r="I41" s="1270"/>
      <c r="J41" s="1270"/>
      <c r="K41" s="1270"/>
      <c r="L41" s="1271"/>
      <c r="M41" s="70"/>
      <c r="N41" s="35"/>
      <c r="O41" s="79"/>
      <c r="P41" s="34"/>
      <c r="Q41" s="35"/>
      <c r="R41" s="4" t="s">
        <v>677</v>
      </c>
      <c r="S41" s="80"/>
      <c r="T41" s="80"/>
      <c r="U41" s="80"/>
      <c r="V41" s="80"/>
      <c r="W41" s="80"/>
      <c r="X41" s="80"/>
      <c r="Y41" s="6"/>
      <c r="Z41" s="66"/>
      <c r="AA41" s="66"/>
      <c r="AB41" s="66"/>
      <c r="AC41" s="56"/>
      <c r="AD41" s="57"/>
      <c r="AE41" s="57"/>
      <c r="AF41" s="57"/>
      <c r="AG41" s="58"/>
      <c r="AH41" s="56"/>
      <c r="AI41" s="57"/>
      <c r="AJ41" s="57"/>
      <c r="AK41" s="57"/>
      <c r="AL41" s="58" t="s">
        <v>418</v>
      </c>
      <c r="AN41" s="3"/>
    </row>
    <row r="42" spans="2:40" ht="14.25" customHeight="1" thickTop="1" x14ac:dyDescent="0.15">
      <c r="B42" s="764"/>
      <c r="C42" s="718"/>
      <c r="D42" s="71"/>
      <c r="E42" s="1279" t="s">
        <v>683</v>
      </c>
      <c r="F42" s="1279"/>
      <c r="G42" s="1279"/>
      <c r="H42" s="1279"/>
      <c r="I42" s="1279"/>
      <c r="J42" s="1279"/>
      <c r="K42" s="1279"/>
      <c r="L42" s="1280"/>
      <c r="M42" s="72"/>
      <c r="N42" s="74"/>
      <c r="O42" s="81"/>
      <c r="P42" s="73"/>
      <c r="Q42" s="74"/>
      <c r="R42" s="82" t="s">
        <v>677</v>
      </c>
      <c r="S42" s="83"/>
      <c r="T42" s="83"/>
      <c r="U42" s="83"/>
      <c r="V42" s="83"/>
      <c r="W42" s="83"/>
      <c r="X42" s="83"/>
      <c r="Y42" s="75"/>
      <c r="Z42" s="76"/>
      <c r="AA42" s="76"/>
      <c r="AB42" s="76"/>
      <c r="AC42" s="84"/>
      <c r="AD42" s="77"/>
      <c r="AE42" s="77"/>
      <c r="AF42" s="77"/>
      <c r="AG42" s="78"/>
      <c r="AH42" s="84"/>
      <c r="AI42" s="77"/>
      <c r="AJ42" s="77"/>
      <c r="AK42" s="77"/>
      <c r="AL42" s="78" t="s">
        <v>418</v>
      </c>
      <c r="AN42" s="3"/>
    </row>
    <row r="43" spans="2:40" ht="14.25" customHeight="1" x14ac:dyDescent="0.15">
      <c r="B43" s="764"/>
      <c r="C43" s="718"/>
      <c r="D43" s="68"/>
      <c r="E43" s="971" t="s">
        <v>684</v>
      </c>
      <c r="F43" s="879"/>
      <c r="G43" s="879"/>
      <c r="H43" s="879"/>
      <c r="I43" s="879"/>
      <c r="J43" s="879"/>
      <c r="K43" s="879"/>
      <c r="L43" s="1268"/>
      <c r="M43" s="37"/>
      <c r="N43" s="36"/>
      <c r="O43" s="18"/>
      <c r="P43" s="19"/>
      <c r="Q43" s="36"/>
      <c r="R43" s="11" t="s">
        <v>677</v>
      </c>
      <c r="S43" s="5"/>
      <c r="T43" s="5"/>
      <c r="U43" s="5"/>
      <c r="V43" s="5"/>
      <c r="W43" s="5"/>
      <c r="X43" s="5"/>
      <c r="Y43" s="9"/>
      <c r="Z43" s="30"/>
      <c r="AA43" s="30"/>
      <c r="AB43" s="30"/>
      <c r="AC43" s="15"/>
      <c r="AD43" s="16"/>
      <c r="AE43" s="16"/>
      <c r="AF43" s="16"/>
      <c r="AG43" s="17"/>
      <c r="AH43" s="15"/>
      <c r="AI43" s="16"/>
      <c r="AJ43" s="16"/>
      <c r="AK43" s="16"/>
      <c r="AL43" s="17" t="s">
        <v>418</v>
      </c>
      <c r="AN43" s="3"/>
    </row>
    <row r="44" spans="2:40" ht="14.25" customHeight="1" x14ac:dyDescent="0.15">
      <c r="B44" s="764"/>
      <c r="C44" s="718"/>
      <c r="D44" s="68"/>
      <c r="E44" s="971" t="s">
        <v>685</v>
      </c>
      <c r="F44" s="879"/>
      <c r="G44" s="879"/>
      <c r="H44" s="879"/>
      <c r="I44" s="879"/>
      <c r="J44" s="879"/>
      <c r="K44" s="879"/>
      <c r="L44" s="1268"/>
      <c r="M44" s="37"/>
      <c r="N44" s="36"/>
      <c r="O44" s="18"/>
      <c r="P44" s="19"/>
      <c r="Q44" s="36"/>
      <c r="R44" s="11" t="s">
        <v>677</v>
      </c>
      <c r="S44" s="5"/>
      <c r="T44" s="5"/>
      <c r="U44" s="5"/>
      <c r="V44" s="5"/>
      <c r="W44" s="5"/>
      <c r="X44" s="5"/>
      <c r="Y44" s="9"/>
      <c r="Z44" s="30"/>
      <c r="AA44" s="30"/>
      <c r="AB44" s="30"/>
      <c r="AC44" s="15"/>
      <c r="AD44" s="16"/>
      <c r="AE44" s="16"/>
      <c r="AF44" s="16"/>
      <c r="AG44" s="17"/>
      <c r="AH44" s="15"/>
      <c r="AI44" s="16"/>
      <c r="AJ44" s="16"/>
      <c r="AK44" s="16"/>
      <c r="AL44" s="17" t="s">
        <v>418</v>
      </c>
      <c r="AN44" s="3"/>
    </row>
    <row r="45" spans="2:40" ht="14.25" customHeight="1" x14ac:dyDescent="0.15">
      <c r="B45" s="764"/>
      <c r="C45" s="718"/>
      <c r="D45" s="68"/>
      <c r="E45" s="971" t="s">
        <v>686</v>
      </c>
      <c r="F45" s="879"/>
      <c r="G45" s="879"/>
      <c r="H45" s="879"/>
      <c r="I45" s="879"/>
      <c r="J45" s="879"/>
      <c r="K45" s="879"/>
      <c r="L45" s="1268"/>
      <c r="M45" s="37"/>
      <c r="N45" s="36"/>
      <c r="O45" s="18"/>
      <c r="P45" s="19"/>
      <c r="Q45" s="36"/>
      <c r="R45" s="11" t="s">
        <v>677</v>
      </c>
      <c r="S45" s="5"/>
      <c r="T45" s="5"/>
      <c r="U45" s="5"/>
      <c r="V45" s="5"/>
      <c r="W45" s="5"/>
      <c r="X45" s="5"/>
      <c r="Y45" s="9"/>
      <c r="Z45" s="30"/>
      <c r="AA45" s="30"/>
      <c r="AB45" s="30"/>
      <c r="AC45" s="15"/>
      <c r="AD45" s="16"/>
      <c r="AE45" s="16"/>
      <c r="AF45" s="16"/>
      <c r="AG45" s="17"/>
      <c r="AH45" s="15"/>
      <c r="AI45" s="16"/>
      <c r="AJ45" s="16"/>
      <c r="AK45" s="16"/>
      <c r="AL45" s="17" t="s">
        <v>418</v>
      </c>
      <c r="AN45" s="3"/>
    </row>
    <row r="46" spans="2:40" ht="14.25" customHeight="1" x14ac:dyDescent="0.15">
      <c r="B46" s="764"/>
      <c r="C46" s="718"/>
      <c r="D46" s="68"/>
      <c r="E46" s="971" t="s">
        <v>687</v>
      </c>
      <c r="F46" s="879"/>
      <c r="G46" s="879"/>
      <c r="H46" s="879"/>
      <c r="I46" s="879"/>
      <c r="J46" s="879"/>
      <c r="K46" s="879"/>
      <c r="L46" s="1268"/>
      <c r="M46" s="37"/>
      <c r="N46" s="36"/>
      <c r="O46" s="18"/>
      <c r="P46" s="19"/>
      <c r="Q46" s="36"/>
      <c r="R46" s="11" t="s">
        <v>677</v>
      </c>
      <c r="S46" s="5"/>
      <c r="T46" s="5"/>
      <c r="U46" s="5"/>
      <c r="V46" s="5"/>
      <c r="W46" s="5"/>
      <c r="X46" s="5"/>
      <c r="Y46" s="9"/>
      <c r="Z46" s="30"/>
      <c r="AA46" s="30"/>
      <c r="AB46" s="30"/>
      <c r="AC46" s="15"/>
      <c r="AD46" s="16"/>
      <c r="AE46" s="16"/>
      <c r="AF46" s="16"/>
      <c r="AG46" s="17"/>
      <c r="AH46" s="15"/>
      <c r="AI46" s="16"/>
      <c r="AJ46" s="16"/>
      <c r="AK46" s="16"/>
      <c r="AL46" s="17" t="s">
        <v>418</v>
      </c>
      <c r="AN46" s="3"/>
    </row>
    <row r="47" spans="2:40" ht="14.25" customHeight="1" x14ac:dyDescent="0.15">
      <c r="B47" s="765"/>
      <c r="C47" s="718"/>
      <c r="D47" s="68"/>
      <c r="E47" s="971" t="s">
        <v>688</v>
      </c>
      <c r="F47" s="879"/>
      <c r="G47" s="879"/>
      <c r="H47" s="879"/>
      <c r="I47" s="879"/>
      <c r="J47" s="879"/>
      <c r="K47" s="879"/>
      <c r="L47" s="1268"/>
      <c r="M47" s="37"/>
      <c r="N47" s="36"/>
      <c r="O47" s="18"/>
      <c r="P47" s="19"/>
      <c r="Q47" s="36"/>
      <c r="R47" s="11" t="s">
        <v>677</v>
      </c>
      <c r="S47" s="5"/>
      <c r="T47" s="5"/>
      <c r="U47" s="5"/>
      <c r="V47" s="5"/>
      <c r="W47" s="5"/>
      <c r="X47" s="5"/>
      <c r="Y47" s="9"/>
      <c r="Z47" s="30"/>
      <c r="AA47" s="30"/>
      <c r="AB47" s="30"/>
      <c r="AC47" s="15"/>
      <c r="AD47" s="16"/>
      <c r="AE47" s="16"/>
      <c r="AF47" s="16"/>
      <c r="AG47" s="17"/>
      <c r="AH47" s="15"/>
      <c r="AI47" s="16"/>
      <c r="AJ47" s="16"/>
      <c r="AK47" s="16"/>
      <c r="AL47" s="17" t="s">
        <v>418</v>
      </c>
      <c r="AN47" s="3"/>
    </row>
    <row r="48" spans="2:40" ht="14.25" customHeight="1" x14ac:dyDescent="0.15">
      <c r="B48" s="912" t="s">
        <v>689</v>
      </c>
      <c r="C48" s="912"/>
      <c r="D48" s="912"/>
      <c r="E48" s="912"/>
      <c r="F48" s="912"/>
      <c r="G48" s="912"/>
      <c r="H48" s="912"/>
      <c r="I48" s="912"/>
      <c r="J48" s="912"/>
      <c r="K48" s="91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912" t="s">
        <v>690</v>
      </c>
      <c r="C49" s="912"/>
      <c r="D49" s="912"/>
      <c r="E49" s="912"/>
      <c r="F49" s="912"/>
      <c r="G49" s="912"/>
      <c r="H49" s="912"/>
      <c r="I49" s="912"/>
      <c r="J49" s="912"/>
      <c r="K49" s="89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747" t="s">
        <v>8</v>
      </c>
      <c r="C50" s="747"/>
      <c r="D50" s="747"/>
      <c r="E50" s="747"/>
      <c r="F50" s="747"/>
      <c r="G50" s="747"/>
      <c r="H50" s="747"/>
      <c r="I50" s="747"/>
      <c r="J50" s="747"/>
      <c r="K50" s="747"/>
      <c r="L50" s="61"/>
      <c r="M50" s="62"/>
      <c r="N50" s="62"/>
      <c r="O50" s="62"/>
      <c r="P50" s="62"/>
      <c r="Q50" s="62"/>
      <c r="R50" s="63"/>
      <c r="S50" s="63"/>
      <c r="T50" s="63"/>
      <c r="U50" s="64"/>
      <c r="V50" s="9" t="s">
        <v>691</v>
      </c>
      <c r="W50" s="10"/>
      <c r="X50" s="10"/>
      <c r="Y50" s="10"/>
      <c r="Z50" s="30"/>
      <c r="AA50" s="30"/>
      <c r="AB50" s="30"/>
      <c r="AC50" s="16"/>
      <c r="AD50" s="16"/>
      <c r="AE50" s="16"/>
      <c r="AF50" s="16"/>
      <c r="AG50" s="16"/>
      <c r="AH50" s="47"/>
      <c r="AI50" s="16"/>
      <c r="AJ50" s="16"/>
      <c r="AK50" s="16"/>
      <c r="AL50" s="17"/>
      <c r="AN50" s="3"/>
    </row>
    <row r="51" spans="2:40" ht="14.25" customHeight="1" x14ac:dyDescent="0.15">
      <c r="B51" s="1281" t="s">
        <v>692</v>
      </c>
      <c r="C51" s="1281"/>
      <c r="D51" s="1281"/>
      <c r="E51" s="1281"/>
      <c r="F51" s="1281"/>
      <c r="G51" s="1281"/>
      <c r="H51" s="1281"/>
      <c r="I51" s="1281"/>
      <c r="J51" s="1281"/>
      <c r="K51" s="128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844" t="s">
        <v>693</v>
      </c>
      <c r="C52" s="845"/>
      <c r="D52" s="845"/>
      <c r="E52" s="845"/>
      <c r="F52" s="845"/>
      <c r="G52" s="845"/>
      <c r="H52" s="845"/>
      <c r="I52" s="845"/>
      <c r="J52" s="845"/>
      <c r="K52" s="845"/>
      <c r="L52" s="845"/>
      <c r="M52" s="845"/>
      <c r="N52" s="84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717" t="s">
        <v>694</v>
      </c>
      <c r="C53" s="748" t="s">
        <v>695</v>
      </c>
      <c r="D53" s="749"/>
      <c r="E53" s="749"/>
      <c r="F53" s="749"/>
      <c r="G53" s="749"/>
      <c r="H53" s="749"/>
      <c r="I53" s="749"/>
      <c r="J53" s="749"/>
      <c r="K53" s="749"/>
      <c r="L53" s="749"/>
      <c r="M53" s="749"/>
      <c r="N53" s="749"/>
      <c r="O53" s="749"/>
      <c r="P53" s="749"/>
      <c r="Q53" s="749"/>
      <c r="R53" s="749"/>
      <c r="S53" s="749"/>
      <c r="T53" s="750"/>
      <c r="U53" s="748" t="s">
        <v>696</v>
      </c>
      <c r="V53" s="778"/>
      <c r="W53" s="778"/>
      <c r="X53" s="778"/>
      <c r="Y53" s="778"/>
      <c r="Z53" s="778"/>
      <c r="AA53" s="778"/>
      <c r="AB53" s="778"/>
      <c r="AC53" s="778"/>
      <c r="AD53" s="778"/>
      <c r="AE53" s="778"/>
      <c r="AF53" s="778"/>
      <c r="AG53" s="778"/>
      <c r="AH53" s="778"/>
      <c r="AI53" s="778"/>
      <c r="AJ53" s="778"/>
      <c r="AK53" s="778"/>
      <c r="AL53" s="802"/>
      <c r="AN53" s="3"/>
    </row>
    <row r="54" spans="2:40" x14ac:dyDescent="0.15">
      <c r="B54" s="718"/>
      <c r="C54" s="793"/>
      <c r="D54" s="787"/>
      <c r="E54" s="787"/>
      <c r="F54" s="787"/>
      <c r="G54" s="787"/>
      <c r="H54" s="787"/>
      <c r="I54" s="787"/>
      <c r="J54" s="787"/>
      <c r="K54" s="787"/>
      <c r="L54" s="787"/>
      <c r="M54" s="787"/>
      <c r="N54" s="787"/>
      <c r="O54" s="787"/>
      <c r="P54" s="787"/>
      <c r="Q54" s="787"/>
      <c r="R54" s="787"/>
      <c r="S54" s="787"/>
      <c r="T54" s="794"/>
      <c r="U54" s="793"/>
      <c r="V54" s="787"/>
      <c r="W54" s="787"/>
      <c r="X54" s="787"/>
      <c r="Y54" s="787"/>
      <c r="Z54" s="787"/>
      <c r="AA54" s="787"/>
      <c r="AB54" s="787"/>
      <c r="AC54" s="787"/>
      <c r="AD54" s="787"/>
      <c r="AE54" s="787"/>
      <c r="AF54" s="787"/>
      <c r="AG54" s="787"/>
      <c r="AH54" s="787"/>
      <c r="AI54" s="787"/>
      <c r="AJ54" s="787"/>
      <c r="AK54" s="787"/>
      <c r="AL54" s="794"/>
      <c r="AN54" s="3"/>
    </row>
    <row r="55" spans="2:40" x14ac:dyDescent="0.15">
      <c r="B55" s="718"/>
      <c r="C55" s="786"/>
      <c r="D55" s="776"/>
      <c r="E55" s="776"/>
      <c r="F55" s="776"/>
      <c r="G55" s="776"/>
      <c r="H55" s="776"/>
      <c r="I55" s="776"/>
      <c r="J55" s="776"/>
      <c r="K55" s="776"/>
      <c r="L55" s="776"/>
      <c r="M55" s="776"/>
      <c r="N55" s="776"/>
      <c r="O55" s="776"/>
      <c r="P55" s="776"/>
      <c r="Q55" s="776"/>
      <c r="R55" s="776"/>
      <c r="S55" s="776"/>
      <c r="T55" s="1274"/>
      <c r="U55" s="786"/>
      <c r="V55" s="776"/>
      <c r="W55" s="776"/>
      <c r="X55" s="776"/>
      <c r="Y55" s="776"/>
      <c r="Z55" s="776"/>
      <c r="AA55" s="776"/>
      <c r="AB55" s="776"/>
      <c r="AC55" s="776"/>
      <c r="AD55" s="776"/>
      <c r="AE55" s="776"/>
      <c r="AF55" s="776"/>
      <c r="AG55" s="776"/>
      <c r="AH55" s="776"/>
      <c r="AI55" s="776"/>
      <c r="AJ55" s="776"/>
      <c r="AK55" s="776"/>
      <c r="AL55" s="1274"/>
      <c r="AN55" s="3"/>
    </row>
    <row r="56" spans="2:40" x14ac:dyDescent="0.15">
      <c r="B56" s="718"/>
      <c r="C56" s="786"/>
      <c r="D56" s="776"/>
      <c r="E56" s="776"/>
      <c r="F56" s="776"/>
      <c r="G56" s="776"/>
      <c r="H56" s="776"/>
      <c r="I56" s="776"/>
      <c r="J56" s="776"/>
      <c r="K56" s="776"/>
      <c r="L56" s="776"/>
      <c r="M56" s="776"/>
      <c r="N56" s="776"/>
      <c r="O56" s="776"/>
      <c r="P56" s="776"/>
      <c r="Q56" s="776"/>
      <c r="R56" s="776"/>
      <c r="S56" s="776"/>
      <c r="T56" s="1274"/>
      <c r="U56" s="786"/>
      <c r="V56" s="776"/>
      <c r="W56" s="776"/>
      <c r="X56" s="776"/>
      <c r="Y56" s="776"/>
      <c r="Z56" s="776"/>
      <c r="AA56" s="776"/>
      <c r="AB56" s="776"/>
      <c r="AC56" s="776"/>
      <c r="AD56" s="776"/>
      <c r="AE56" s="776"/>
      <c r="AF56" s="776"/>
      <c r="AG56" s="776"/>
      <c r="AH56" s="776"/>
      <c r="AI56" s="776"/>
      <c r="AJ56" s="776"/>
      <c r="AK56" s="776"/>
      <c r="AL56" s="1274"/>
      <c r="AN56" s="3"/>
    </row>
    <row r="57" spans="2:40" x14ac:dyDescent="0.15">
      <c r="B57" s="719"/>
      <c r="C57" s="801"/>
      <c r="D57" s="778"/>
      <c r="E57" s="778"/>
      <c r="F57" s="778"/>
      <c r="G57" s="778"/>
      <c r="H57" s="778"/>
      <c r="I57" s="778"/>
      <c r="J57" s="778"/>
      <c r="K57" s="778"/>
      <c r="L57" s="778"/>
      <c r="M57" s="778"/>
      <c r="N57" s="778"/>
      <c r="O57" s="778"/>
      <c r="P57" s="778"/>
      <c r="Q57" s="778"/>
      <c r="R57" s="778"/>
      <c r="S57" s="778"/>
      <c r="T57" s="802"/>
      <c r="U57" s="801"/>
      <c r="V57" s="778"/>
      <c r="W57" s="778"/>
      <c r="X57" s="778"/>
      <c r="Y57" s="778"/>
      <c r="Z57" s="778"/>
      <c r="AA57" s="778"/>
      <c r="AB57" s="778"/>
      <c r="AC57" s="778"/>
      <c r="AD57" s="778"/>
      <c r="AE57" s="778"/>
      <c r="AF57" s="778"/>
      <c r="AG57" s="778"/>
      <c r="AH57" s="778"/>
      <c r="AI57" s="778"/>
      <c r="AJ57" s="778"/>
      <c r="AK57" s="778"/>
      <c r="AL57" s="802"/>
      <c r="AN57" s="3"/>
    </row>
    <row r="58" spans="2:40" ht="14.25" customHeight="1" x14ac:dyDescent="0.15">
      <c r="B58" s="707" t="s">
        <v>697</v>
      </c>
      <c r="C58" s="708"/>
      <c r="D58" s="708"/>
      <c r="E58" s="708"/>
      <c r="F58" s="709"/>
      <c r="G58" s="747" t="s">
        <v>9</v>
      </c>
      <c r="H58" s="747"/>
      <c r="I58" s="747"/>
      <c r="J58" s="747"/>
      <c r="K58" s="747"/>
      <c r="L58" s="747"/>
      <c r="M58" s="747"/>
      <c r="N58" s="747"/>
      <c r="O58" s="747"/>
      <c r="P58" s="747"/>
      <c r="Q58" s="747"/>
      <c r="R58" s="747"/>
      <c r="S58" s="747"/>
      <c r="T58" s="747"/>
      <c r="U58" s="747"/>
      <c r="V58" s="747"/>
      <c r="W58" s="747"/>
      <c r="X58" s="747"/>
      <c r="Y58" s="747"/>
      <c r="Z58" s="747"/>
      <c r="AA58" s="747"/>
      <c r="AB58" s="747"/>
      <c r="AC58" s="747"/>
      <c r="AD58" s="747"/>
      <c r="AE58" s="747"/>
      <c r="AF58" s="747"/>
      <c r="AG58" s="747"/>
      <c r="AH58" s="747"/>
      <c r="AI58" s="747"/>
      <c r="AJ58" s="747"/>
      <c r="AK58" s="747"/>
      <c r="AL58" s="747"/>
      <c r="AN58" s="3"/>
    </row>
    <row r="60" spans="2:40" x14ac:dyDescent="0.15">
      <c r="B60" s="14" t="s">
        <v>698</v>
      </c>
    </row>
    <row r="61" spans="2:40" x14ac:dyDescent="0.15">
      <c r="B61" s="14" t="s">
        <v>699</v>
      </c>
    </row>
    <row r="62" spans="2:40" x14ac:dyDescent="0.15">
      <c r="B62" s="14" t="s">
        <v>700</v>
      </c>
    </row>
    <row r="63" spans="2:40" x14ac:dyDescent="0.15">
      <c r="B63" s="14" t="s">
        <v>701</v>
      </c>
    </row>
    <row r="64" spans="2:40" x14ac:dyDescent="0.15">
      <c r="B64" s="14" t="s">
        <v>702</v>
      </c>
    </row>
    <row r="65" spans="2:41" x14ac:dyDescent="0.15">
      <c r="B65" s="14" t="s">
        <v>703</v>
      </c>
    </row>
    <row r="66" spans="2:41" x14ac:dyDescent="0.15">
      <c r="B66" s="14" t="s">
        <v>704</v>
      </c>
      <c r="AN66" s="3"/>
      <c r="AO66" s="14"/>
    </row>
    <row r="67" spans="2:41" x14ac:dyDescent="0.15">
      <c r="B67" s="14" t="s">
        <v>705</v>
      </c>
    </row>
    <row r="68" spans="2:41" x14ac:dyDescent="0.15">
      <c r="B68" s="14" t="s">
        <v>706</v>
      </c>
    </row>
    <row r="69" spans="2:41" x14ac:dyDescent="0.15">
      <c r="B69" s="14" t="s">
        <v>707</v>
      </c>
    </row>
    <row r="70" spans="2:41" x14ac:dyDescent="0.15">
      <c r="B70" s="14" t="s">
        <v>708</v>
      </c>
    </row>
    <row r="84" spans="2:2" ht="12.75" customHeight="1" x14ac:dyDescent="0.15">
      <c r="B84" s="46"/>
    </row>
    <row r="85" spans="2:2" ht="12.75" customHeight="1" x14ac:dyDescent="0.15">
      <c r="B85" s="46" t="s">
        <v>709</v>
      </c>
    </row>
    <row r="86" spans="2:2" ht="12.75" customHeight="1" x14ac:dyDescent="0.15">
      <c r="B86" s="46" t="s">
        <v>710</v>
      </c>
    </row>
    <row r="87" spans="2:2" ht="12.75" customHeight="1" x14ac:dyDescent="0.15">
      <c r="B87" s="46" t="s">
        <v>711</v>
      </c>
    </row>
    <row r="88" spans="2:2" ht="12.75" customHeight="1" x14ac:dyDescent="0.15">
      <c r="B88" s="46" t="s">
        <v>712</v>
      </c>
    </row>
    <row r="89" spans="2:2" ht="12.75" customHeight="1" x14ac:dyDescent="0.15">
      <c r="B89" s="46" t="s">
        <v>713</v>
      </c>
    </row>
    <row r="90" spans="2:2" ht="12.75" customHeight="1" x14ac:dyDescent="0.15">
      <c r="B90" s="46" t="s">
        <v>714</v>
      </c>
    </row>
    <row r="91" spans="2:2" ht="12.75" customHeight="1" x14ac:dyDescent="0.15">
      <c r="B91" s="46" t="s">
        <v>715</v>
      </c>
    </row>
    <row r="92" spans="2:2" ht="12.75" customHeight="1" x14ac:dyDescent="0.15">
      <c r="B92" s="46" t="s">
        <v>716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24"/>
  <sheetViews>
    <sheetView view="pageBreakPreview" zoomScale="80" zoomScaleNormal="100" zoomScaleSheetLayoutView="80" zoomScalePageLayoutView="60" workbookViewId="0">
      <selection activeCell="H28" sqref="H28:H29"/>
    </sheetView>
  </sheetViews>
  <sheetFormatPr defaultColWidth="9"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3" ht="20.25" customHeight="1" x14ac:dyDescent="0.15">
      <c r="A2" s="249" t="s">
        <v>823</v>
      </c>
      <c r="B2" s="249"/>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row>
    <row r="3" spans="1:33" ht="20.25" customHeight="1" x14ac:dyDescent="0.15">
      <c r="A3" s="669" t="s">
        <v>133</v>
      </c>
      <c r="B3" s="669"/>
      <c r="C3" s="669"/>
      <c r="D3" s="669"/>
      <c r="E3" s="669"/>
      <c r="F3" s="669"/>
      <c r="G3" s="669"/>
      <c r="H3" s="669"/>
      <c r="I3" s="669"/>
      <c r="J3" s="669"/>
      <c r="K3" s="669"/>
      <c r="L3" s="669"/>
      <c r="M3" s="669"/>
      <c r="N3" s="669"/>
      <c r="O3" s="669"/>
      <c r="P3" s="669"/>
      <c r="Q3" s="669"/>
      <c r="R3" s="669"/>
      <c r="S3" s="669"/>
      <c r="T3" s="669"/>
      <c r="U3" s="669"/>
      <c r="V3" s="669"/>
      <c r="W3" s="669"/>
      <c r="X3" s="669"/>
      <c r="Y3" s="669"/>
      <c r="Z3" s="669"/>
      <c r="AA3" s="669"/>
      <c r="AB3" s="669"/>
      <c r="AC3" s="669"/>
      <c r="AD3" s="669"/>
      <c r="AE3" s="669"/>
      <c r="AF3" s="669"/>
    </row>
    <row r="4" spans="1:33" ht="20.25" customHeight="1" x14ac:dyDescent="0.15">
      <c r="A4" s="232"/>
      <c r="B4" s="232"/>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row>
    <row r="5" spans="1:33" ht="30" customHeight="1" x14ac:dyDescent="0.15">
      <c r="A5" s="232"/>
      <c r="B5" s="232"/>
      <c r="C5" s="135"/>
      <c r="D5" s="135"/>
      <c r="E5" s="135"/>
      <c r="F5" s="135"/>
      <c r="G5" s="135"/>
      <c r="H5" s="135"/>
      <c r="I5" s="135"/>
      <c r="J5" s="135"/>
      <c r="K5" s="135"/>
      <c r="L5" s="135"/>
      <c r="M5" s="135"/>
      <c r="N5" s="135"/>
      <c r="O5" s="135"/>
      <c r="P5" s="135"/>
      <c r="Q5" s="135"/>
      <c r="R5" s="135"/>
      <c r="S5" s="670" t="s">
        <v>11</v>
      </c>
      <c r="T5" s="671"/>
      <c r="U5" s="671"/>
      <c r="V5" s="672"/>
      <c r="W5" s="670"/>
      <c r="X5" s="671"/>
      <c r="Y5" s="671"/>
      <c r="Z5" s="671"/>
      <c r="AA5" s="671"/>
      <c r="AB5" s="671"/>
      <c r="AC5" s="671"/>
      <c r="AD5" s="671"/>
      <c r="AE5" s="671"/>
      <c r="AF5" s="672"/>
    </row>
    <row r="6" spans="1:33" ht="20.25" customHeight="1" x14ac:dyDescent="0.15">
      <c r="A6" s="232"/>
      <c r="B6" s="232"/>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row>
    <row r="7" spans="1:33" ht="17.25" customHeight="1" x14ac:dyDescent="0.15">
      <c r="A7" s="670" t="s">
        <v>56</v>
      </c>
      <c r="B7" s="671"/>
      <c r="C7" s="672"/>
      <c r="D7" s="670" t="s">
        <v>13</v>
      </c>
      <c r="E7" s="672"/>
      <c r="F7" s="670" t="s">
        <v>14</v>
      </c>
      <c r="G7" s="672"/>
      <c r="H7" s="670" t="s">
        <v>134</v>
      </c>
      <c r="I7" s="671"/>
      <c r="J7" s="671"/>
      <c r="K7" s="671"/>
      <c r="L7" s="671"/>
      <c r="M7" s="671"/>
      <c r="N7" s="671"/>
      <c r="O7" s="671"/>
      <c r="P7" s="671"/>
      <c r="Q7" s="671"/>
      <c r="R7" s="671"/>
      <c r="S7" s="671"/>
      <c r="T7" s="671"/>
      <c r="U7" s="671"/>
      <c r="V7" s="671"/>
      <c r="W7" s="671"/>
      <c r="X7" s="672"/>
      <c r="Y7" s="670" t="s">
        <v>16</v>
      </c>
      <c r="Z7" s="671"/>
      <c r="AA7" s="671"/>
      <c r="AB7" s="672"/>
      <c r="AC7" s="670" t="s">
        <v>17</v>
      </c>
      <c r="AD7" s="671"/>
      <c r="AE7" s="671"/>
      <c r="AF7" s="672"/>
    </row>
    <row r="8" spans="1:33" ht="18.75" customHeight="1" x14ac:dyDescent="0.15">
      <c r="A8" s="673" t="s">
        <v>18</v>
      </c>
      <c r="B8" s="674"/>
      <c r="C8" s="675"/>
      <c r="D8" s="233"/>
      <c r="E8" s="188"/>
      <c r="F8" s="150"/>
      <c r="G8" s="188"/>
      <c r="H8" s="679" t="s">
        <v>19</v>
      </c>
      <c r="I8" s="195" t="s">
        <v>20</v>
      </c>
      <c r="J8" s="141" t="s">
        <v>21</v>
      </c>
      <c r="K8" s="142"/>
      <c r="L8" s="142"/>
      <c r="M8" s="195" t="s">
        <v>20</v>
      </c>
      <c r="N8" s="141" t="s">
        <v>22</v>
      </c>
      <c r="O8" s="142"/>
      <c r="P8" s="142"/>
      <c r="Q8" s="195" t="s">
        <v>20</v>
      </c>
      <c r="R8" s="141" t="s">
        <v>23</v>
      </c>
      <c r="S8" s="142"/>
      <c r="T8" s="142"/>
      <c r="U8" s="195" t="s">
        <v>20</v>
      </c>
      <c r="V8" s="141" t="s">
        <v>24</v>
      </c>
      <c r="W8" s="142"/>
      <c r="X8" s="143"/>
      <c r="Y8" s="663"/>
      <c r="Z8" s="664"/>
      <c r="AA8" s="664"/>
      <c r="AB8" s="665"/>
      <c r="AC8" s="663"/>
      <c r="AD8" s="664"/>
      <c r="AE8" s="664"/>
      <c r="AF8" s="665"/>
    </row>
    <row r="9" spans="1:33" ht="18.75" customHeight="1" x14ac:dyDescent="0.15">
      <c r="A9" s="676"/>
      <c r="B9" s="677"/>
      <c r="C9" s="678"/>
      <c r="D9" s="234"/>
      <c r="E9" s="189"/>
      <c r="F9" s="171"/>
      <c r="G9" s="189"/>
      <c r="H9" s="680"/>
      <c r="I9" s="241" t="s">
        <v>20</v>
      </c>
      <c r="J9" s="235" t="s">
        <v>25</v>
      </c>
      <c r="K9" s="236"/>
      <c r="L9" s="236"/>
      <c r="M9" s="220" t="s">
        <v>20</v>
      </c>
      <c r="N9" s="235" t="s">
        <v>26</v>
      </c>
      <c r="O9" s="236"/>
      <c r="P9" s="236"/>
      <c r="Q9" s="220" t="s">
        <v>20</v>
      </c>
      <c r="R9" s="235" t="s">
        <v>27</v>
      </c>
      <c r="S9" s="236"/>
      <c r="T9" s="236"/>
      <c r="U9" s="220" t="s">
        <v>20</v>
      </c>
      <c r="V9" s="235" t="s">
        <v>28</v>
      </c>
      <c r="W9" s="236"/>
      <c r="X9" s="172"/>
      <c r="Y9" s="666"/>
      <c r="Z9" s="667"/>
      <c r="AA9" s="667"/>
      <c r="AB9" s="668"/>
      <c r="AC9" s="666"/>
      <c r="AD9" s="667"/>
      <c r="AE9" s="667"/>
      <c r="AF9" s="668"/>
    </row>
    <row r="10" spans="1:33" ht="19.5" customHeight="1" x14ac:dyDescent="0.15">
      <c r="A10" s="153"/>
      <c r="B10" s="154"/>
      <c r="C10" s="155"/>
      <c r="D10" s="156"/>
      <c r="E10" s="146"/>
      <c r="F10" s="157"/>
      <c r="G10" s="158"/>
      <c r="H10" s="588" t="s">
        <v>817</v>
      </c>
      <c r="I10" s="574" t="s">
        <v>20</v>
      </c>
      <c r="J10" s="575" t="s">
        <v>818</v>
      </c>
      <c r="K10" s="576"/>
      <c r="L10" s="577"/>
      <c r="M10" s="578" t="s">
        <v>20</v>
      </c>
      <c r="N10" s="575" t="s">
        <v>819</v>
      </c>
      <c r="O10" s="578"/>
      <c r="P10" s="575"/>
      <c r="Q10" s="579"/>
      <c r="R10" s="579"/>
      <c r="S10" s="579"/>
      <c r="T10" s="579"/>
      <c r="U10" s="579"/>
      <c r="V10" s="579"/>
      <c r="W10" s="579"/>
      <c r="X10" s="580"/>
      <c r="Y10" s="194" t="s">
        <v>20</v>
      </c>
      <c r="Z10" s="144" t="s">
        <v>32</v>
      </c>
      <c r="AA10" s="144"/>
      <c r="AB10" s="160"/>
      <c r="AC10" s="681"/>
      <c r="AD10" s="682"/>
      <c r="AE10" s="682"/>
      <c r="AF10" s="683"/>
    </row>
    <row r="11" spans="1:33" ht="18.75" customHeight="1" x14ac:dyDescent="0.15">
      <c r="A11" s="153"/>
      <c r="B11" s="154"/>
      <c r="C11" s="155"/>
      <c r="D11" s="156"/>
      <c r="E11" s="146"/>
      <c r="F11" s="157"/>
      <c r="G11" s="158"/>
      <c r="H11" s="555" t="s">
        <v>57</v>
      </c>
      <c r="I11" s="193" t="s">
        <v>20</v>
      </c>
      <c r="J11" s="167" t="s">
        <v>30</v>
      </c>
      <c r="K11" s="205"/>
      <c r="L11" s="193" t="s">
        <v>20</v>
      </c>
      <c r="M11" s="167" t="s">
        <v>31</v>
      </c>
      <c r="N11" s="167"/>
      <c r="O11" s="167"/>
      <c r="P11" s="167"/>
      <c r="Q11" s="198"/>
      <c r="R11" s="198"/>
      <c r="S11" s="198"/>
      <c r="T11" s="198"/>
      <c r="U11" s="198"/>
      <c r="V11" s="198"/>
      <c r="W11" s="198"/>
      <c r="X11" s="199"/>
      <c r="Y11" s="193" t="s">
        <v>20</v>
      </c>
      <c r="Z11" s="144" t="s">
        <v>36</v>
      </c>
      <c r="AA11" s="159"/>
      <c r="AB11" s="160"/>
      <c r="AC11" s="681"/>
      <c r="AD11" s="682"/>
      <c r="AE11" s="682"/>
      <c r="AF11" s="683"/>
      <c r="AG11" s="132"/>
    </row>
    <row r="12" spans="1:33" ht="18.75" customHeight="1" x14ac:dyDescent="0.15">
      <c r="A12" s="153"/>
      <c r="B12" s="154"/>
      <c r="C12" s="155"/>
      <c r="D12" s="156"/>
      <c r="E12" s="146"/>
      <c r="F12" s="157"/>
      <c r="G12" s="158"/>
      <c r="H12" s="657" t="s">
        <v>58</v>
      </c>
      <c r="I12" s="695" t="s">
        <v>20</v>
      </c>
      <c r="J12" s="661" t="s">
        <v>34</v>
      </c>
      <c r="K12" s="661"/>
      <c r="L12" s="661"/>
      <c r="M12" s="695" t="s">
        <v>20</v>
      </c>
      <c r="N12" s="661" t="s">
        <v>35</v>
      </c>
      <c r="O12" s="661"/>
      <c r="P12" s="661"/>
      <c r="Q12" s="206"/>
      <c r="R12" s="206"/>
      <c r="S12" s="206"/>
      <c r="T12" s="206"/>
      <c r="U12" s="206"/>
      <c r="V12" s="206"/>
      <c r="W12" s="206"/>
      <c r="X12" s="207"/>
      <c r="Y12" s="135"/>
      <c r="Z12" s="135"/>
      <c r="AA12" s="135"/>
      <c r="AB12" s="160"/>
      <c r="AC12" s="681"/>
      <c r="AD12" s="682"/>
      <c r="AE12" s="682"/>
      <c r="AF12" s="683"/>
    </row>
    <row r="13" spans="1:33" ht="18.75" customHeight="1" x14ac:dyDescent="0.15">
      <c r="A13" s="153"/>
      <c r="B13" s="154"/>
      <c r="C13" s="155"/>
      <c r="D13" s="156"/>
      <c r="E13" s="146"/>
      <c r="F13" s="157"/>
      <c r="G13" s="158"/>
      <c r="H13" s="658"/>
      <c r="I13" s="696"/>
      <c r="J13" s="662"/>
      <c r="K13" s="662"/>
      <c r="L13" s="662"/>
      <c r="M13" s="696"/>
      <c r="N13" s="662"/>
      <c r="O13" s="662"/>
      <c r="P13" s="662"/>
      <c r="Q13" s="198"/>
      <c r="R13" s="198"/>
      <c r="S13" s="198"/>
      <c r="T13" s="198"/>
      <c r="U13" s="198"/>
      <c r="V13" s="198"/>
      <c r="W13" s="198"/>
      <c r="X13" s="199"/>
      <c r="Y13" s="162"/>
      <c r="Z13" s="159"/>
      <c r="AA13" s="159"/>
      <c r="AB13" s="160"/>
      <c r="AC13" s="681"/>
      <c r="AD13" s="682"/>
      <c r="AE13" s="682"/>
      <c r="AF13" s="683"/>
    </row>
    <row r="14" spans="1:33" ht="18.75" customHeight="1" x14ac:dyDescent="0.15">
      <c r="A14" s="194" t="s">
        <v>20</v>
      </c>
      <c r="B14" s="154">
        <v>63</v>
      </c>
      <c r="C14" s="155" t="s">
        <v>135</v>
      </c>
      <c r="D14" s="193" t="s">
        <v>20</v>
      </c>
      <c r="E14" s="146" t="s">
        <v>38</v>
      </c>
      <c r="F14" s="157"/>
      <c r="G14" s="158"/>
      <c r="H14" s="657" t="s">
        <v>60</v>
      </c>
      <c r="I14" s="695" t="s">
        <v>20</v>
      </c>
      <c r="J14" s="661" t="s">
        <v>34</v>
      </c>
      <c r="K14" s="661"/>
      <c r="L14" s="661"/>
      <c r="M14" s="695" t="s">
        <v>20</v>
      </c>
      <c r="N14" s="661" t="s">
        <v>35</v>
      </c>
      <c r="O14" s="661"/>
      <c r="P14" s="661"/>
      <c r="Q14" s="206"/>
      <c r="R14" s="206"/>
      <c r="S14" s="206"/>
      <c r="T14" s="206"/>
      <c r="U14" s="206"/>
      <c r="V14" s="206"/>
      <c r="W14" s="206"/>
      <c r="X14" s="207"/>
      <c r="Y14" s="162"/>
      <c r="Z14" s="159"/>
      <c r="AA14" s="159"/>
      <c r="AB14" s="160"/>
      <c r="AC14" s="681"/>
      <c r="AD14" s="682"/>
      <c r="AE14" s="682"/>
      <c r="AF14" s="683"/>
      <c r="AG14" s="132"/>
    </row>
    <row r="15" spans="1:33" ht="18.75" customHeight="1" x14ac:dyDescent="0.15">
      <c r="A15" s="153"/>
      <c r="B15" s="154"/>
      <c r="C15" s="158"/>
      <c r="D15" s="193" t="s">
        <v>20</v>
      </c>
      <c r="E15" s="146" t="s">
        <v>40</v>
      </c>
      <c r="F15" s="157"/>
      <c r="G15" s="158"/>
      <c r="H15" s="658"/>
      <c r="I15" s="696"/>
      <c r="J15" s="662"/>
      <c r="K15" s="662"/>
      <c r="L15" s="662"/>
      <c r="M15" s="696"/>
      <c r="N15" s="662"/>
      <c r="O15" s="662"/>
      <c r="P15" s="662"/>
      <c r="Q15" s="198"/>
      <c r="R15" s="198"/>
      <c r="S15" s="198"/>
      <c r="T15" s="198"/>
      <c r="U15" s="198"/>
      <c r="V15" s="198"/>
      <c r="W15" s="198"/>
      <c r="X15" s="199"/>
      <c r="Y15" s="162"/>
      <c r="Z15" s="159"/>
      <c r="AA15" s="159"/>
      <c r="AB15" s="160"/>
      <c r="AC15" s="681"/>
      <c r="AD15" s="682"/>
      <c r="AE15" s="682"/>
      <c r="AF15" s="683"/>
      <c r="AG15" s="132"/>
    </row>
    <row r="16" spans="1:33" ht="18.75" customHeight="1" x14ac:dyDescent="0.15">
      <c r="A16" s="156"/>
      <c r="B16" s="186"/>
      <c r="C16" s="557"/>
      <c r="D16" s="135"/>
      <c r="E16" s="135"/>
      <c r="F16" s="157"/>
      <c r="G16" s="158"/>
      <c r="H16" s="190" t="s">
        <v>136</v>
      </c>
      <c r="I16" s="208" t="s">
        <v>20</v>
      </c>
      <c r="J16" s="164" t="s">
        <v>30</v>
      </c>
      <c r="K16" s="201"/>
      <c r="L16" s="202" t="s">
        <v>20</v>
      </c>
      <c r="M16" s="164" t="s">
        <v>48</v>
      </c>
      <c r="N16" s="164"/>
      <c r="O16" s="209" t="s">
        <v>20</v>
      </c>
      <c r="P16" s="166" t="s">
        <v>49</v>
      </c>
      <c r="Q16" s="203"/>
      <c r="R16" s="203"/>
      <c r="S16" s="203"/>
      <c r="T16" s="164"/>
      <c r="U16" s="203"/>
      <c r="V16" s="203"/>
      <c r="W16" s="203"/>
      <c r="X16" s="204"/>
      <c r="Y16" s="162"/>
      <c r="Z16" s="159"/>
      <c r="AA16" s="159"/>
      <c r="AB16" s="160"/>
      <c r="AC16" s="681"/>
      <c r="AD16" s="682"/>
      <c r="AE16" s="682"/>
      <c r="AF16" s="683"/>
    </row>
    <row r="17" spans="1:32" ht="18.75" customHeight="1" x14ac:dyDescent="0.15">
      <c r="A17" s="156"/>
      <c r="B17" s="186"/>
      <c r="C17" s="557"/>
      <c r="D17" s="135"/>
      <c r="E17" s="135"/>
      <c r="F17" s="157"/>
      <c r="G17" s="158"/>
      <c r="H17" s="190" t="s">
        <v>137</v>
      </c>
      <c r="I17" s="200" t="s">
        <v>20</v>
      </c>
      <c r="J17" s="164" t="s">
        <v>44</v>
      </c>
      <c r="K17" s="201"/>
      <c r="L17" s="181"/>
      <c r="M17" s="193" t="s">
        <v>20</v>
      </c>
      <c r="N17" s="164" t="s">
        <v>45</v>
      </c>
      <c r="O17" s="203"/>
      <c r="P17" s="203"/>
      <c r="Q17" s="203"/>
      <c r="R17" s="203"/>
      <c r="S17" s="203"/>
      <c r="T17" s="203"/>
      <c r="U17" s="203"/>
      <c r="V17" s="203"/>
      <c r="W17" s="203"/>
      <c r="X17" s="204"/>
      <c r="Y17" s="162"/>
      <c r="Z17" s="159"/>
      <c r="AA17" s="159"/>
      <c r="AB17" s="160"/>
      <c r="AC17" s="681"/>
      <c r="AD17" s="682"/>
      <c r="AE17" s="682"/>
      <c r="AF17" s="683"/>
    </row>
    <row r="18" spans="1:32" ht="18.75" customHeight="1" x14ac:dyDescent="0.15">
      <c r="A18" s="153"/>
      <c r="B18" s="154"/>
      <c r="C18" s="155"/>
      <c r="D18" s="135"/>
      <c r="E18" s="146"/>
      <c r="F18" s="157"/>
      <c r="G18" s="158"/>
      <c r="H18" s="163" t="s">
        <v>820</v>
      </c>
      <c r="I18" s="208" t="s">
        <v>20</v>
      </c>
      <c r="J18" s="164" t="s">
        <v>30</v>
      </c>
      <c r="K18" s="201"/>
      <c r="L18" s="202" t="s">
        <v>20</v>
      </c>
      <c r="M18" s="164" t="s">
        <v>31</v>
      </c>
      <c r="N18" s="164"/>
      <c r="O18" s="182"/>
      <c r="P18" s="182"/>
      <c r="Q18" s="182"/>
      <c r="R18" s="182"/>
      <c r="S18" s="182"/>
      <c r="T18" s="182"/>
      <c r="U18" s="182"/>
      <c r="V18" s="182"/>
      <c r="W18" s="182"/>
      <c r="X18" s="183"/>
      <c r="Y18" s="162"/>
      <c r="Z18" s="159"/>
      <c r="AA18" s="159"/>
      <c r="AB18" s="160"/>
      <c r="AC18" s="681"/>
      <c r="AD18" s="682"/>
      <c r="AE18" s="682"/>
      <c r="AF18" s="683"/>
    </row>
    <row r="19" spans="1:32" ht="18.75" customHeight="1" x14ac:dyDescent="0.15">
      <c r="A19" s="153"/>
      <c r="B19" s="154"/>
      <c r="C19" s="155"/>
      <c r="D19" s="156"/>
      <c r="E19" s="146"/>
      <c r="F19" s="157"/>
      <c r="G19" s="158"/>
      <c r="H19" s="191" t="s">
        <v>138</v>
      </c>
      <c r="I19" s="200" t="s">
        <v>20</v>
      </c>
      <c r="J19" s="164" t="s">
        <v>30</v>
      </c>
      <c r="K19" s="201"/>
      <c r="L19" s="193" t="s">
        <v>20</v>
      </c>
      <c r="M19" s="164" t="s">
        <v>31</v>
      </c>
      <c r="N19" s="164"/>
      <c r="O19" s="164"/>
      <c r="P19" s="164"/>
      <c r="Q19" s="164"/>
      <c r="R19" s="164"/>
      <c r="S19" s="164"/>
      <c r="T19" s="164"/>
      <c r="U19" s="164"/>
      <c r="V19" s="164"/>
      <c r="W19" s="164"/>
      <c r="X19" s="165"/>
      <c r="Y19" s="162"/>
      <c r="Z19" s="159"/>
      <c r="AA19" s="159"/>
      <c r="AB19" s="160"/>
      <c r="AC19" s="681"/>
      <c r="AD19" s="682"/>
      <c r="AE19" s="682"/>
      <c r="AF19" s="683"/>
    </row>
    <row r="20" spans="1:32" ht="19.5" customHeight="1" x14ac:dyDescent="0.15">
      <c r="A20" s="153"/>
      <c r="B20" s="154"/>
      <c r="C20" s="155"/>
      <c r="D20" s="156"/>
      <c r="E20" s="146"/>
      <c r="F20" s="157"/>
      <c r="G20" s="158"/>
      <c r="H20" s="572" t="s">
        <v>822</v>
      </c>
      <c r="I20" s="200" t="s">
        <v>20</v>
      </c>
      <c r="J20" s="164" t="s">
        <v>30</v>
      </c>
      <c r="K20" s="164"/>
      <c r="L20" s="202" t="s">
        <v>20</v>
      </c>
      <c r="M20" s="164" t="s">
        <v>31</v>
      </c>
      <c r="N20" s="164"/>
      <c r="O20" s="203"/>
      <c r="P20" s="164"/>
      <c r="Q20" s="203"/>
      <c r="R20" s="203"/>
      <c r="S20" s="203"/>
      <c r="T20" s="203"/>
      <c r="U20" s="203"/>
      <c r="V20" s="203"/>
      <c r="W20" s="203"/>
      <c r="X20" s="204"/>
      <c r="Y20" s="159"/>
      <c r="Z20" s="159"/>
      <c r="AA20" s="159"/>
      <c r="AB20" s="160"/>
      <c r="AC20" s="681"/>
      <c r="AD20" s="682"/>
      <c r="AE20" s="682"/>
      <c r="AF20" s="683"/>
    </row>
    <row r="21" spans="1:32" ht="18.75" customHeight="1" x14ac:dyDescent="0.15">
      <c r="A21" s="168"/>
      <c r="B21" s="169"/>
      <c r="C21" s="170"/>
      <c r="D21" s="171"/>
      <c r="E21" s="172"/>
      <c r="F21" s="173"/>
      <c r="G21" s="174"/>
      <c r="H21" s="175" t="s">
        <v>139</v>
      </c>
      <c r="I21" s="210" t="s">
        <v>20</v>
      </c>
      <c r="J21" s="176" t="s">
        <v>30</v>
      </c>
      <c r="K21" s="176"/>
      <c r="L21" s="211" t="s">
        <v>20</v>
      </c>
      <c r="M21" s="176" t="s">
        <v>48</v>
      </c>
      <c r="N21" s="176"/>
      <c r="O21" s="211" t="s">
        <v>20</v>
      </c>
      <c r="P21" s="176" t="s">
        <v>140</v>
      </c>
      <c r="Q21" s="212"/>
      <c r="R21" s="228"/>
      <c r="S21" s="228"/>
      <c r="T21" s="228"/>
      <c r="U21" s="228"/>
      <c r="V21" s="228"/>
      <c r="W21" s="228"/>
      <c r="X21" s="229"/>
      <c r="Y21" s="177"/>
      <c r="Z21" s="178"/>
      <c r="AA21" s="178"/>
      <c r="AB21" s="179"/>
      <c r="AC21" s="666"/>
      <c r="AD21" s="667"/>
      <c r="AE21" s="667"/>
      <c r="AF21" s="668"/>
    </row>
    <row r="22" spans="1:32" ht="18.75" customHeight="1" x14ac:dyDescent="0.15">
      <c r="A22" s="565"/>
      <c r="B22" s="564"/>
      <c r="C22" s="565"/>
      <c r="D22" s="566"/>
      <c r="E22" s="567"/>
      <c r="F22" s="568"/>
      <c r="G22" s="565"/>
      <c r="H22" s="566"/>
      <c r="I22" s="569"/>
      <c r="J22" s="565"/>
      <c r="K22" s="565"/>
      <c r="L22" s="569"/>
      <c r="M22" s="565"/>
      <c r="N22" s="565"/>
      <c r="O22" s="569"/>
      <c r="P22" s="565"/>
      <c r="Q22" s="570"/>
      <c r="R22" s="581"/>
      <c r="S22" s="581"/>
      <c r="T22" s="581"/>
      <c r="U22" s="581"/>
      <c r="V22" s="581"/>
      <c r="W22" s="581"/>
      <c r="X22" s="581"/>
      <c r="Y22" s="571"/>
      <c r="Z22" s="571"/>
      <c r="AA22" s="571"/>
      <c r="AB22" s="571"/>
      <c r="AC22" s="564"/>
      <c r="AD22" s="564"/>
      <c r="AE22" s="564"/>
      <c r="AF22" s="564"/>
    </row>
    <row r="23" spans="1:32" ht="18.75" customHeight="1" x14ac:dyDescent="0.15">
      <c r="A23" s="669" t="s">
        <v>55</v>
      </c>
      <c r="B23" s="669"/>
      <c r="C23" s="669"/>
      <c r="D23" s="669"/>
      <c r="E23" s="669"/>
      <c r="F23" s="669"/>
      <c r="G23" s="669"/>
      <c r="H23" s="669"/>
      <c r="I23" s="669"/>
      <c r="J23" s="669"/>
      <c r="K23" s="669"/>
      <c r="L23" s="669"/>
      <c r="M23" s="669"/>
      <c r="N23" s="669"/>
      <c r="O23" s="669"/>
      <c r="P23" s="669"/>
      <c r="Q23" s="669"/>
      <c r="R23" s="669"/>
      <c r="S23" s="669"/>
      <c r="T23" s="669"/>
      <c r="U23" s="669"/>
      <c r="V23" s="669"/>
      <c r="W23" s="669"/>
      <c r="X23" s="669"/>
      <c r="Y23" s="669"/>
      <c r="Z23" s="669"/>
      <c r="AA23" s="669"/>
      <c r="AB23" s="669"/>
      <c r="AC23" s="669"/>
      <c r="AD23" s="669"/>
      <c r="AE23" s="669"/>
      <c r="AF23" s="669"/>
    </row>
    <row r="24" spans="1:32" ht="18.75" customHeight="1" x14ac:dyDescent="0.15">
      <c r="A24" s="232"/>
      <c r="B24" s="232"/>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row>
    <row r="25" spans="1:32" ht="18.75" customHeight="1" x14ac:dyDescent="0.15">
      <c r="A25" s="232"/>
      <c r="B25" s="232"/>
      <c r="C25" s="135"/>
      <c r="D25" s="135"/>
      <c r="E25" s="135"/>
      <c r="F25" s="135"/>
      <c r="G25" s="135"/>
      <c r="H25" s="135"/>
      <c r="I25" s="135"/>
      <c r="J25" s="135"/>
      <c r="K25" s="135"/>
      <c r="L25" s="135"/>
      <c r="M25" s="135"/>
      <c r="N25" s="135"/>
      <c r="O25" s="135"/>
      <c r="P25" s="135"/>
      <c r="Q25" s="135"/>
      <c r="R25" s="135"/>
      <c r="S25" s="670" t="s">
        <v>11</v>
      </c>
      <c r="T25" s="671"/>
      <c r="U25" s="671"/>
      <c r="V25" s="672"/>
      <c r="W25" s="670"/>
      <c r="X25" s="671"/>
      <c r="Y25" s="671"/>
      <c r="Z25" s="671"/>
      <c r="AA25" s="671"/>
      <c r="AB25" s="671"/>
      <c r="AC25" s="671"/>
      <c r="AD25" s="671"/>
      <c r="AE25" s="671"/>
      <c r="AF25" s="672"/>
    </row>
    <row r="26" spans="1:32" ht="18.75" customHeight="1" x14ac:dyDescent="0.15">
      <c r="A26" s="232"/>
      <c r="B26" s="232"/>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135"/>
      <c r="AD26" s="135"/>
      <c r="AE26" s="135"/>
      <c r="AF26" s="135"/>
    </row>
    <row r="27" spans="1:32" ht="18.75" customHeight="1" x14ac:dyDescent="0.15">
      <c r="A27" s="670" t="s">
        <v>56</v>
      </c>
      <c r="B27" s="671"/>
      <c r="C27" s="672"/>
      <c r="D27" s="670" t="s">
        <v>13</v>
      </c>
      <c r="E27" s="672"/>
      <c r="F27" s="670" t="s">
        <v>14</v>
      </c>
      <c r="G27" s="672"/>
      <c r="H27" s="670" t="s">
        <v>15</v>
      </c>
      <c r="I27" s="671"/>
      <c r="J27" s="671"/>
      <c r="K27" s="671"/>
      <c r="L27" s="671"/>
      <c r="M27" s="671"/>
      <c r="N27" s="671"/>
      <c r="O27" s="671"/>
      <c r="P27" s="671"/>
      <c r="Q27" s="671"/>
      <c r="R27" s="671"/>
      <c r="S27" s="671"/>
      <c r="T27" s="671"/>
      <c r="U27" s="671"/>
      <c r="V27" s="671"/>
      <c r="W27" s="671"/>
      <c r="X27" s="671"/>
      <c r="Y27" s="671"/>
      <c r="Z27" s="671"/>
      <c r="AA27" s="671"/>
      <c r="AB27" s="671"/>
      <c r="AC27" s="671"/>
      <c r="AD27" s="671"/>
      <c r="AE27" s="671"/>
      <c r="AF27" s="672"/>
    </row>
    <row r="28" spans="1:32" ht="18.75" customHeight="1" x14ac:dyDescent="0.15">
      <c r="A28" s="673" t="s">
        <v>18</v>
      </c>
      <c r="B28" s="674"/>
      <c r="C28" s="675"/>
      <c r="D28" s="233"/>
      <c r="E28" s="188"/>
      <c r="F28" s="150"/>
      <c r="G28" s="152"/>
      <c r="H28" s="679" t="s">
        <v>19</v>
      </c>
      <c r="I28" s="219" t="s">
        <v>20</v>
      </c>
      <c r="J28" s="141" t="s">
        <v>21</v>
      </c>
      <c r="K28" s="142"/>
      <c r="L28" s="142"/>
      <c r="M28" s="195" t="s">
        <v>20</v>
      </c>
      <c r="N28" s="141" t="s">
        <v>22</v>
      </c>
      <c r="O28" s="142"/>
      <c r="P28" s="142"/>
      <c r="Q28" s="195" t="s">
        <v>20</v>
      </c>
      <c r="R28" s="141" t="s">
        <v>23</v>
      </c>
      <c r="S28" s="142"/>
      <c r="T28" s="142"/>
      <c r="U28" s="195" t="s">
        <v>20</v>
      </c>
      <c r="V28" s="141" t="s">
        <v>24</v>
      </c>
      <c r="W28" s="142"/>
      <c r="X28" s="142"/>
      <c r="Y28" s="141"/>
      <c r="Z28" s="142"/>
      <c r="AA28" s="142"/>
      <c r="AB28" s="142"/>
      <c r="AC28" s="142"/>
      <c r="AD28" s="142"/>
      <c r="AE28" s="142"/>
      <c r="AF28" s="143"/>
    </row>
    <row r="29" spans="1:32" ht="18.75" customHeight="1" x14ac:dyDescent="0.15">
      <c r="A29" s="676"/>
      <c r="B29" s="677"/>
      <c r="C29" s="678"/>
      <c r="D29" s="234"/>
      <c r="E29" s="189"/>
      <c r="F29" s="171"/>
      <c r="G29" s="174"/>
      <c r="H29" s="680"/>
      <c r="I29" s="241" t="s">
        <v>20</v>
      </c>
      <c r="J29" s="235" t="s">
        <v>25</v>
      </c>
      <c r="K29" s="236"/>
      <c r="L29" s="236"/>
      <c r="M29" s="220" t="s">
        <v>20</v>
      </c>
      <c r="N29" s="235" t="s">
        <v>26</v>
      </c>
      <c r="O29" s="236"/>
      <c r="P29" s="236"/>
      <c r="Q29" s="220" t="s">
        <v>20</v>
      </c>
      <c r="R29" s="235" t="s">
        <v>27</v>
      </c>
      <c r="S29" s="236"/>
      <c r="T29" s="236"/>
      <c r="U29" s="220" t="s">
        <v>20</v>
      </c>
      <c r="V29" s="235" t="s">
        <v>28</v>
      </c>
      <c r="W29" s="236"/>
      <c r="X29" s="236"/>
      <c r="Y29" s="237"/>
      <c r="Z29" s="253"/>
      <c r="AA29" s="253"/>
      <c r="AB29" s="253"/>
      <c r="AC29" s="253"/>
      <c r="AD29" s="253"/>
      <c r="AE29" s="253"/>
      <c r="AF29" s="299"/>
    </row>
    <row r="30" spans="1:32" ht="18.75" customHeight="1" x14ac:dyDescent="0.15">
      <c r="A30" s="153"/>
      <c r="B30" s="154"/>
      <c r="C30" s="155"/>
      <c r="D30" s="156"/>
      <c r="E30" s="146"/>
      <c r="F30" s="192"/>
      <c r="G30" s="158"/>
      <c r="H30" s="300" t="s">
        <v>57</v>
      </c>
      <c r="I30" s="582" t="s">
        <v>20</v>
      </c>
      <c r="J30" s="583" t="s">
        <v>30</v>
      </c>
      <c r="K30" s="584"/>
      <c r="L30" s="585" t="s">
        <v>20</v>
      </c>
      <c r="M30" s="583" t="s">
        <v>31</v>
      </c>
      <c r="N30" s="584"/>
      <c r="O30" s="586"/>
      <c r="P30" s="586"/>
      <c r="Q30" s="586"/>
      <c r="R30" s="586"/>
      <c r="S30" s="586"/>
      <c r="T30" s="586"/>
      <c r="U30" s="586"/>
      <c r="V30" s="586"/>
      <c r="W30" s="586"/>
      <c r="X30" s="586"/>
      <c r="Y30" s="198"/>
      <c r="Z30" s="198"/>
      <c r="AA30" s="198"/>
      <c r="AB30" s="198"/>
      <c r="AC30" s="198"/>
      <c r="AD30" s="198"/>
      <c r="AE30" s="198"/>
      <c r="AF30" s="199"/>
    </row>
    <row r="31" spans="1:32" ht="18.75" customHeight="1" x14ac:dyDescent="0.15">
      <c r="A31" s="153"/>
      <c r="B31" s="154"/>
      <c r="C31" s="155"/>
      <c r="D31" s="156"/>
      <c r="E31" s="146"/>
      <c r="F31" s="192"/>
      <c r="G31" s="158"/>
      <c r="H31" s="690" t="s">
        <v>58</v>
      </c>
      <c r="I31" s="695" t="s">
        <v>20</v>
      </c>
      <c r="J31" s="661" t="s">
        <v>34</v>
      </c>
      <c r="K31" s="661"/>
      <c r="L31" s="661"/>
      <c r="M31" s="695" t="s">
        <v>20</v>
      </c>
      <c r="N31" s="661" t="s">
        <v>35</v>
      </c>
      <c r="O31" s="661"/>
      <c r="P31" s="661"/>
      <c r="Q31" s="223"/>
      <c r="R31" s="223"/>
      <c r="S31" s="223"/>
      <c r="T31" s="223"/>
      <c r="U31" s="223"/>
      <c r="V31" s="223"/>
      <c r="W31" s="223"/>
      <c r="X31" s="223"/>
      <c r="Y31" s="223"/>
      <c r="Z31" s="223"/>
      <c r="AA31" s="223"/>
      <c r="AB31" s="223"/>
      <c r="AC31" s="223"/>
      <c r="AD31" s="223"/>
      <c r="AE31" s="223"/>
      <c r="AF31" s="224"/>
    </row>
    <row r="32" spans="1:32" ht="18.75" customHeight="1" x14ac:dyDescent="0.15">
      <c r="A32" s="194" t="s">
        <v>20</v>
      </c>
      <c r="B32" s="154">
        <v>63</v>
      </c>
      <c r="C32" s="155" t="s">
        <v>141</v>
      </c>
      <c r="D32" s="194" t="s">
        <v>20</v>
      </c>
      <c r="E32" s="146" t="s">
        <v>38</v>
      </c>
      <c r="F32" s="192"/>
      <c r="G32" s="158"/>
      <c r="H32" s="691"/>
      <c r="I32" s="696"/>
      <c r="J32" s="662"/>
      <c r="K32" s="662"/>
      <c r="L32" s="662"/>
      <c r="M32" s="696"/>
      <c r="N32" s="662"/>
      <c r="O32" s="662"/>
      <c r="P32" s="662"/>
      <c r="Q32" s="198"/>
      <c r="R32" s="198"/>
      <c r="S32" s="198"/>
      <c r="T32" s="198"/>
      <c r="U32" s="198"/>
      <c r="V32" s="198"/>
      <c r="W32" s="198"/>
      <c r="X32" s="198"/>
      <c r="Y32" s="198"/>
      <c r="Z32" s="198"/>
      <c r="AA32" s="198"/>
      <c r="AB32" s="198"/>
      <c r="AC32" s="198"/>
      <c r="AD32" s="198"/>
      <c r="AE32" s="198"/>
      <c r="AF32" s="199"/>
    </row>
    <row r="33" spans="1:32" ht="18.75" customHeight="1" x14ac:dyDescent="0.15">
      <c r="A33" s="153"/>
      <c r="B33" s="154"/>
      <c r="C33" s="155"/>
      <c r="D33" s="194" t="s">
        <v>20</v>
      </c>
      <c r="E33" s="146" t="s">
        <v>40</v>
      </c>
      <c r="F33" s="192"/>
      <c r="G33" s="158"/>
      <c r="H33" s="690" t="s">
        <v>60</v>
      </c>
      <c r="I33" s="698" t="s">
        <v>20</v>
      </c>
      <c r="J33" s="661" t="s">
        <v>34</v>
      </c>
      <c r="K33" s="661"/>
      <c r="L33" s="661"/>
      <c r="M33" s="695" t="s">
        <v>20</v>
      </c>
      <c r="N33" s="661" t="s">
        <v>35</v>
      </c>
      <c r="O33" s="661"/>
      <c r="P33" s="661"/>
      <c r="Q33" s="223"/>
      <c r="R33" s="223"/>
      <c r="S33" s="223"/>
      <c r="T33" s="223"/>
      <c r="U33" s="223"/>
      <c r="V33" s="223"/>
      <c r="W33" s="223"/>
      <c r="X33" s="223"/>
      <c r="Y33" s="223"/>
      <c r="Z33" s="223"/>
      <c r="AA33" s="223"/>
      <c r="AB33" s="223"/>
      <c r="AC33" s="223"/>
      <c r="AD33" s="223"/>
      <c r="AE33" s="223"/>
      <c r="AF33" s="224"/>
    </row>
    <row r="34" spans="1:32" ht="18.75" customHeight="1" x14ac:dyDescent="0.15">
      <c r="A34" s="168"/>
      <c r="B34" s="169"/>
      <c r="C34" s="174"/>
      <c r="D34" s="171"/>
      <c r="E34" s="172"/>
      <c r="F34" s="248"/>
      <c r="G34" s="174"/>
      <c r="H34" s="697"/>
      <c r="I34" s="699"/>
      <c r="J34" s="694"/>
      <c r="K34" s="694"/>
      <c r="L34" s="694"/>
      <c r="M34" s="700"/>
      <c r="N34" s="694"/>
      <c r="O34" s="694"/>
      <c r="P34" s="694"/>
      <c r="Q34" s="221"/>
      <c r="R34" s="221"/>
      <c r="S34" s="221"/>
      <c r="T34" s="221"/>
      <c r="U34" s="221"/>
      <c r="V34" s="221"/>
      <c r="W34" s="221"/>
      <c r="X34" s="221"/>
      <c r="Y34" s="221"/>
      <c r="Z34" s="221"/>
      <c r="AA34" s="221"/>
      <c r="AB34" s="221"/>
      <c r="AC34" s="221"/>
      <c r="AD34" s="221"/>
      <c r="AE34" s="221"/>
      <c r="AF34" s="222"/>
    </row>
    <row r="35" spans="1:32" ht="8.25" customHeight="1" x14ac:dyDescent="0.15">
      <c r="A35" s="3"/>
      <c r="B35" s="3"/>
      <c r="G35" s="2"/>
      <c r="H35" s="2"/>
      <c r="I35" s="2"/>
      <c r="J35" s="2"/>
      <c r="K35" s="2"/>
      <c r="L35" s="2"/>
      <c r="M35" s="2"/>
      <c r="N35" s="2"/>
      <c r="O35" s="2"/>
      <c r="P35" s="2"/>
      <c r="Q35" s="2"/>
      <c r="R35" s="2"/>
      <c r="S35" s="2"/>
      <c r="T35" s="2"/>
      <c r="U35" s="2"/>
      <c r="V35" s="2"/>
      <c r="W35" s="2"/>
      <c r="X35" s="2"/>
      <c r="Y35" s="2"/>
      <c r="Z35" s="2"/>
      <c r="AA35" s="2"/>
      <c r="AB35" s="2"/>
    </row>
    <row r="36" spans="1:32" ht="20.25" customHeight="1" x14ac:dyDescent="0.15">
      <c r="A36" s="90"/>
      <c r="B36" s="90"/>
      <c r="C36" s="2" t="s">
        <v>61</v>
      </c>
      <c r="D36" s="2"/>
      <c r="E36" s="3"/>
      <c r="F36" s="3"/>
      <c r="G36" s="3"/>
      <c r="H36" s="3"/>
      <c r="I36" s="3"/>
      <c r="J36" s="3"/>
      <c r="K36" s="3"/>
      <c r="L36" s="3"/>
      <c r="M36" s="3"/>
      <c r="N36" s="3"/>
      <c r="O36" s="3"/>
      <c r="P36" s="3"/>
      <c r="Q36" s="3"/>
      <c r="R36" s="3"/>
      <c r="S36" s="3"/>
      <c r="T36" s="3"/>
      <c r="U36" s="3"/>
      <c r="V36" s="3"/>
    </row>
    <row r="37" spans="1:32" ht="20.25" customHeight="1" x14ac:dyDescent="0.15"/>
    <row r="38" spans="1:32" ht="20.25" customHeight="1" x14ac:dyDescent="0.15"/>
    <row r="39" spans="1:32" ht="20.25" customHeight="1" x14ac:dyDescent="0.15"/>
    <row r="40" spans="1:32" ht="20.25" customHeight="1" x14ac:dyDescent="0.15"/>
    <row r="41" spans="1:32" ht="20.25" customHeight="1" x14ac:dyDescent="0.15"/>
    <row r="42" spans="1:32" ht="20.25" customHeight="1" x14ac:dyDescent="0.15"/>
    <row r="43" spans="1:32" ht="20.25" customHeight="1" x14ac:dyDescent="0.15"/>
    <row r="44" spans="1:32" ht="20.25" customHeight="1" x14ac:dyDescent="0.15"/>
    <row r="45" spans="1:32" ht="20.25" customHeight="1" x14ac:dyDescent="0.15"/>
    <row r="46" spans="1:32" ht="20.25" customHeight="1" x14ac:dyDescent="0.15"/>
    <row r="47" spans="1:32" ht="20.25" customHeight="1" x14ac:dyDescent="0.15"/>
    <row r="48" spans="1:32"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row r="116" ht="20.25" customHeight="1" x14ac:dyDescent="0.15"/>
    <row r="117" ht="20.25" customHeight="1" x14ac:dyDescent="0.15"/>
    <row r="118" ht="20.25" customHeight="1" x14ac:dyDescent="0.15"/>
    <row r="119" ht="20.25" customHeight="1" x14ac:dyDescent="0.15"/>
    <row r="120" ht="20.25" customHeight="1" x14ac:dyDescent="0.15"/>
    <row r="121" ht="20.25" customHeight="1" x14ac:dyDescent="0.15"/>
    <row r="122" ht="20.25" customHeight="1" x14ac:dyDescent="0.15"/>
    <row r="123" ht="20.25" customHeight="1" x14ac:dyDescent="0.15"/>
    <row r="124" ht="20.25" customHeight="1" x14ac:dyDescent="0.15"/>
  </sheetData>
  <mergeCells count="43">
    <mergeCell ref="A8:C9"/>
    <mergeCell ref="H8:H9"/>
    <mergeCell ref="Y8:AB9"/>
    <mergeCell ref="AC8:AF9"/>
    <mergeCell ref="A3:AF3"/>
    <mergeCell ref="S5:V5"/>
    <mergeCell ref="A7:C7"/>
    <mergeCell ref="D7:E7"/>
    <mergeCell ref="F7:G7"/>
    <mergeCell ref="H7:X7"/>
    <mergeCell ref="Y7:AB7"/>
    <mergeCell ref="AC7:AF7"/>
    <mergeCell ref="W5:AF5"/>
    <mergeCell ref="A23:AF23"/>
    <mergeCell ref="S25:V25"/>
    <mergeCell ref="A27:C27"/>
    <mergeCell ref="D27:E27"/>
    <mergeCell ref="F27:G27"/>
    <mergeCell ref="H27:AF27"/>
    <mergeCell ref="W25:AF25"/>
    <mergeCell ref="A28:C29"/>
    <mergeCell ref="H28:H29"/>
    <mergeCell ref="H31:H32"/>
    <mergeCell ref="I31:I32"/>
    <mergeCell ref="J31:L32"/>
    <mergeCell ref="M31:M32"/>
    <mergeCell ref="N31:P32"/>
    <mergeCell ref="H33:H34"/>
    <mergeCell ref="I33:I34"/>
    <mergeCell ref="J33:L34"/>
    <mergeCell ref="M33:M34"/>
    <mergeCell ref="N33:P34"/>
    <mergeCell ref="AC10:AF21"/>
    <mergeCell ref="H12:H13"/>
    <mergeCell ref="I12:I13"/>
    <mergeCell ref="J12:L13"/>
    <mergeCell ref="M12:M13"/>
    <mergeCell ref="N12:P13"/>
    <mergeCell ref="H14:H15"/>
    <mergeCell ref="I14:I15"/>
    <mergeCell ref="J14:L15"/>
    <mergeCell ref="M14:M15"/>
    <mergeCell ref="N14:P15"/>
  </mergeCells>
  <phoneticPr fontId="3"/>
  <dataValidations count="1">
    <dataValidation type="list" allowBlank="1" showInputMessage="1" showErrorMessage="1" sqref="Q8:Q9 U8:U9 L16 I8:I22 O16 L18:L22 O21:O22 Y10:Y11 D14:D15 A14 O10 M8:M10 L11 M12:M15 M17 Q28:Q29 U28:U29">
      <formula1>"□,■"</formula1>
    </dataValidation>
  </dataValidations>
  <pageMargins left="0.7" right="0.7" top="0.75" bottom="0.75" header="0.3" footer="0.3"/>
  <pageSetup paperSize="9" scale="51" fitToHeight="0" orientation="landscape" r:id="rId1"/>
  <rowBreaks count="4" manualBreakCount="4">
    <brk id="36" max="31" man="1"/>
    <brk id="70" max="31" man="1"/>
    <brk id="95" max="31" man="1"/>
    <brk id="104"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60" zoomScaleNormal="100" workbookViewId="0">
      <selection activeCell="G27" sqref="G27"/>
    </sheetView>
  </sheetViews>
  <sheetFormatPr defaultColWidth="9" defaultRowHeight="20.25" customHeight="1" x14ac:dyDescent="0.15"/>
  <cols>
    <col min="1" max="1" width="2.375" style="232" customWidth="1"/>
    <col min="2" max="2" width="25" style="135" bestFit="1" customWidth="1"/>
    <col min="3" max="3" width="41.75" style="135" customWidth="1"/>
    <col min="4" max="4" width="15.25" style="135" customWidth="1"/>
    <col min="5" max="5" width="44.25" style="135" customWidth="1"/>
    <col min="6" max="6" width="42" style="135" customWidth="1"/>
    <col min="7" max="7" width="22.5" style="135" customWidth="1"/>
    <col min="8" max="12" width="5.375" style="135" customWidth="1"/>
    <col min="13" max="13" width="6.5" style="135" customWidth="1"/>
    <col min="14" max="17" width="5.375" style="135" customWidth="1"/>
    <col min="18" max="16384" width="9" style="135"/>
  </cols>
  <sheetData>
    <row r="1" spans="1:11" ht="20.25" customHeight="1" x14ac:dyDescent="0.15">
      <c r="A1" s="244"/>
      <c r="B1" s="247" t="s">
        <v>62</v>
      </c>
      <c r="C1" s="244"/>
      <c r="D1" s="244"/>
      <c r="E1" s="244"/>
      <c r="F1" s="244"/>
      <c r="G1" s="244"/>
      <c r="H1" s="244"/>
      <c r="I1" s="244"/>
      <c r="J1" s="244"/>
      <c r="K1" s="244"/>
    </row>
    <row r="3" spans="1:11" ht="20.25" customHeight="1" x14ac:dyDescent="0.15">
      <c r="A3" s="239"/>
      <c r="B3" s="144" t="s">
        <v>63</v>
      </c>
      <c r="C3" s="240"/>
      <c r="D3" s="240"/>
      <c r="E3" s="240"/>
      <c r="F3" s="240"/>
      <c r="G3" s="240"/>
      <c r="H3" s="240"/>
      <c r="I3" s="240"/>
      <c r="J3" s="240"/>
      <c r="K3" s="240"/>
    </row>
    <row r="4" spans="1:11" ht="20.25" customHeight="1" x14ac:dyDescent="0.15">
      <c r="A4" s="239"/>
      <c r="B4" s="144" t="s">
        <v>64</v>
      </c>
      <c r="C4" s="240"/>
      <c r="D4" s="240"/>
      <c r="E4" s="240"/>
      <c r="F4" s="240"/>
      <c r="G4" s="240"/>
      <c r="H4" s="240"/>
      <c r="I4" s="240"/>
      <c r="J4" s="240"/>
      <c r="K4" s="240"/>
    </row>
    <row r="5" spans="1:11" ht="20.25" customHeight="1" x14ac:dyDescent="0.15">
      <c r="A5" s="239"/>
      <c r="B5" s="144" t="s">
        <v>65</v>
      </c>
      <c r="C5" s="240"/>
      <c r="D5" s="240"/>
      <c r="E5" s="240"/>
      <c r="F5" s="240"/>
      <c r="G5" s="240"/>
      <c r="H5" s="240"/>
      <c r="I5" s="240"/>
      <c r="J5" s="240"/>
      <c r="K5" s="240"/>
    </row>
    <row r="6" spans="1:11" ht="20.25" customHeight="1" x14ac:dyDescent="0.15">
      <c r="A6" s="239"/>
      <c r="B6" s="144" t="s">
        <v>66</v>
      </c>
      <c r="C6" s="240"/>
      <c r="D6" s="240"/>
      <c r="E6" s="240"/>
      <c r="F6" s="240"/>
      <c r="G6" s="240"/>
      <c r="H6" s="240"/>
      <c r="I6" s="240"/>
      <c r="J6" s="240"/>
      <c r="K6" s="240"/>
    </row>
    <row r="7" spans="1:11" ht="20.25" customHeight="1" x14ac:dyDescent="0.15">
      <c r="A7" s="239"/>
      <c r="B7" s="144" t="s">
        <v>67</v>
      </c>
      <c r="C7" s="240"/>
      <c r="D7" s="240"/>
      <c r="E7" s="240"/>
      <c r="F7" s="240"/>
      <c r="G7" s="240"/>
      <c r="H7" s="240"/>
      <c r="I7" s="240"/>
      <c r="J7" s="240"/>
      <c r="K7" s="240"/>
    </row>
    <row r="8" spans="1:11" ht="20.25" customHeight="1" x14ac:dyDescent="0.15">
      <c r="A8" s="239"/>
      <c r="B8" s="144" t="s">
        <v>68</v>
      </c>
      <c r="C8" s="240"/>
      <c r="D8" s="240"/>
      <c r="E8" s="240"/>
      <c r="F8" s="240"/>
      <c r="G8" s="240"/>
      <c r="H8" s="240"/>
      <c r="I8" s="240"/>
      <c r="J8" s="240"/>
      <c r="K8" s="240"/>
    </row>
    <row r="9" spans="1:11" ht="20.25" customHeight="1" x14ac:dyDescent="0.15">
      <c r="A9" s="239"/>
      <c r="B9" s="144" t="s">
        <v>69</v>
      </c>
      <c r="C9" s="144"/>
      <c r="D9" s="144"/>
      <c r="E9" s="144"/>
      <c r="F9" s="144"/>
      <c r="G9" s="144"/>
      <c r="H9" s="144"/>
      <c r="I9" s="144"/>
      <c r="J9" s="144"/>
      <c r="K9" s="240"/>
    </row>
    <row r="10" spans="1:11" ht="20.25" customHeight="1" x14ac:dyDescent="0.15">
      <c r="A10" s="239"/>
      <c r="B10" s="144" t="s">
        <v>70</v>
      </c>
      <c r="C10" s="240"/>
      <c r="D10" s="240"/>
      <c r="E10" s="240"/>
      <c r="F10" s="240"/>
      <c r="G10" s="240"/>
      <c r="H10" s="240"/>
      <c r="I10" s="240"/>
      <c r="J10" s="240"/>
      <c r="K10" s="240"/>
    </row>
    <row r="11" spans="1:11" ht="20.25" customHeight="1" x14ac:dyDescent="0.15">
      <c r="A11" s="239"/>
      <c r="B11" s="144" t="s">
        <v>71</v>
      </c>
      <c r="C11" s="240"/>
      <c r="D11" s="240"/>
      <c r="E11" s="240"/>
      <c r="F11" s="240"/>
      <c r="G11" s="240"/>
      <c r="H11" s="240"/>
      <c r="I11" s="240"/>
      <c r="J11" s="240"/>
      <c r="K11" s="240"/>
    </row>
    <row r="12" spans="1:11" ht="20.25" customHeight="1" x14ac:dyDescent="0.15">
      <c r="A12" s="239"/>
      <c r="B12" s="144" t="s">
        <v>72</v>
      </c>
      <c r="C12" s="240"/>
      <c r="D12" s="240"/>
      <c r="E12" s="240"/>
      <c r="F12" s="240"/>
      <c r="G12" s="240"/>
      <c r="H12" s="240"/>
      <c r="I12" s="240"/>
      <c r="J12" s="240"/>
      <c r="K12" s="240"/>
    </row>
    <row r="13" spans="1:11" ht="20.25" customHeight="1" x14ac:dyDescent="0.15">
      <c r="A13" s="244"/>
      <c r="B13" s="144" t="s">
        <v>73</v>
      </c>
      <c r="C13" s="244"/>
      <c r="D13" s="244"/>
      <c r="E13" s="244"/>
      <c r="F13" s="244"/>
      <c r="G13" s="244"/>
      <c r="H13" s="244"/>
      <c r="I13" s="244"/>
      <c r="J13" s="244"/>
      <c r="K13" s="244"/>
    </row>
    <row r="14" spans="1:11" ht="48" customHeight="1" x14ac:dyDescent="0.15">
      <c r="A14" s="244"/>
      <c r="B14" s="701" t="s">
        <v>74</v>
      </c>
      <c r="C14" s="702"/>
      <c r="D14" s="702"/>
      <c r="E14" s="702"/>
      <c r="F14" s="702"/>
      <c r="G14" s="702"/>
      <c r="H14" s="702"/>
      <c r="I14" s="702"/>
      <c r="J14" s="702"/>
      <c r="K14" s="702"/>
    </row>
    <row r="15" spans="1:11" ht="21" customHeight="1" x14ac:dyDescent="0.15">
      <c r="A15" s="244"/>
      <c r="B15" s="701" t="s">
        <v>75</v>
      </c>
      <c r="C15" s="701"/>
      <c r="D15" s="701"/>
      <c r="E15" s="701"/>
      <c r="F15" s="701"/>
      <c r="G15" s="701"/>
    </row>
    <row r="16" spans="1:11" ht="20.25" customHeight="1" x14ac:dyDescent="0.15">
      <c r="A16" s="244"/>
      <c r="B16" s="144" t="s">
        <v>76</v>
      </c>
      <c r="C16" s="244"/>
      <c r="D16" s="244"/>
      <c r="E16" s="244"/>
      <c r="F16" s="244"/>
      <c r="G16" s="244"/>
      <c r="H16" s="244"/>
      <c r="I16" s="244"/>
      <c r="J16" s="244"/>
      <c r="K16" s="244"/>
    </row>
    <row r="17" spans="1:19" ht="20.25" customHeight="1" x14ac:dyDescent="0.15">
      <c r="A17" s="244"/>
      <c r="B17" s="144" t="s">
        <v>77</v>
      </c>
      <c r="C17" s="244"/>
      <c r="D17" s="244"/>
      <c r="E17" s="244"/>
      <c r="F17" s="244"/>
      <c r="G17" s="244"/>
      <c r="H17" s="244"/>
      <c r="I17" s="244"/>
      <c r="J17" s="244"/>
      <c r="K17" s="244"/>
    </row>
    <row r="18" spans="1:19" ht="20.25" customHeight="1" x14ac:dyDescent="0.15">
      <c r="A18" s="244"/>
      <c r="B18" s="144" t="s">
        <v>78</v>
      </c>
      <c r="C18" s="244"/>
      <c r="D18" s="244"/>
      <c r="E18" s="244"/>
      <c r="F18" s="244"/>
      <c r="G18" s="244"/>
      <c r="H18" s="244"/>
      <c r="I18" s="244"/>
      <c r="J18" s="244"/>
      <c r="K18" s="244"/>
    </row>
    <row r="19" spans="1:19" ht="20.25" customHeight="1" x14ac:dyDescent="0.15">
      <c r="A19" s="244"/>
      <c r="B19" s="144" t="s">
        <v>79</v>
      </c>
      <c r="C19" s="244"/>
      <c r="D19" s="244"/>
      <c r="E19" s="244"/>
      <c r="F19" s="244"/>
      <c r="G19" s="244"/>
      <c r="H19" s="244"/>
      <c r="I19" s="244"/>
      <c r="J19" s="244"/>
      <c r="K19" s="244"/>
    </row>
    <row r="20" spans="1:19" ht="20.25" customHeight="1" x14ac:dyDescent="0.15">
      <c r="A20" s="244"/>
      <c r="B20" s="144" t="s">
        <v>80</v>
      </c>
      <c r="C20" s="244"/>
      <c r="D20" s="244"/>
      <c r="E20" s="244"/>
      <c r="F20" s="244"/>
      <c r="G20" s="244"/>
    </row>
    <row r="21" spans="1:19" ht="20.25" customHeight="1" x14ac:dyDescent="0.15">
      <c r="A21" s="244"/>
      <c r="B21" s="144" t="s">
        <v>81</v>
      </c>
      <c r="C21" s="244"/>
      <c r="D21" s="244"/>
      <c r="E21" s="244"/>
      <c r="F21" s="244"/>
      <c r="G21" s="244"/>
    </row>
    <row r="22" spans="1:19" ht="20.25" customHeight="1" x14ac:dyDescent="0.15">
      <c r="A22" s="244"/>
      <c r="B22" s="144" t="s">
        <v>82</v>
      </c>
      <c r="C22" s="244"/>
      <c r="D22" s="244"/>
      <c r="E22" s="244"/>
      <c r="F22" s="244"/>
      <c r="G22" s="244"/>
    </row>
    <row r="23" spans="1:19" ht="20.25" customHeight="1" x14ac:dyDescent="0.15">
      <c r="A23" s="244"/>
      <c r="B23" s="144" t="s">
        <v>83</v>
      </c>
      <c r="C23" s="244"/>
      <c r="D23" s="244"/>
      <c r="E23" s="244"/>
      <c r="F23" s="244"/>
      <c r="G23" s="244"/>
    </row>
    <row r="24" spans="1:19" ht="20.25" customHeight="1" x14ac:dyDescent="0.15">
      <c r="A24" s="244"/>
      <c r="B24" s="144" t="s">
        <v>84</v>
      </c>
      <c r="C24" s="244"/>
      <c r="D24" s="244"/>
      <c r="E24" s="244"/>
      <c r="F24" s="244"/>
      <c r="G24" s="244"/>
    </row>
    <row r="25" spans="1:19" ht="20.25" customHeight="1" x14ac:dyDescent="0.15">
      <c r="A25" s="244"/>
      <c r="B25" s="144" t="s">
        <v>85</v>
      </c>
      <c r="C25" s="244"/>
      <c r="D25" s="244"/>
      <c r="E25" s="244"/>
      <c r="F25" s="244"/>
      <c r="G25" s="244"/>
    </row>
    <row r="26" spans="1:19" ht="20.25" customHeight="1" x14ac:dyDescent="0.15">
      <c r="A26" s="244"/>
      <c r="B26" s="144" t="s">
        <v>86</v>
      </c>
      <c r="C26" s="244"/>
      <c r="D26" s="244"/>
      <c r="E26" s="244"/>
      <c r="F26" s="144"/>
      <c r="G26" s="144"/>
      <c r="S26" s="196"/>
    </row>
    <row r="27" spans="1:19" ht="20.25" customHeight="1" x14ac:dyDescent="0.15">
      <c r="A27" s="244"/>
      <c r="B27" s="144" t="s">
        <v>87</v>
      </c>
      <c r="C27" s="244"/>
      <c r="D27" s="244"/>
      <c r="E27" s="244"/>
      <c r="F27" s="244"/>
      <c r="G27" s="244"/>
      <c r="S27" s="196"/>
    </row>
    <row r="28" spans="1:19" ht="20.25" customHeight="1" x14ac:dyDescent="0.15">
      <c r="A28" s="244"/>
      <c r="B28" s="144" t="s">
        <v>88</v>
      </c>
      <c r="C28" s="244"/>
      <c r="D28" s="244"/>
      <c r="E28" s="244"/>
      <c r="F28" s="244"/>
      <c r="G28" s="244"/>
      <c r="S28" s="196"/>
    </row>
    <row r="29" spans="1:19" s="245" customFormat="1" ht="19.5" customHeight="1" x14ac:dyDescent="0.15">
      <c r="A29" s="225"/>
      <c r="B29" s="144" t="s">
        <v>89</v>
      </c>
      <c r="S29" s="196"/>
    </row>
    <row r="30" spans="1:19" s="245" customFormat="1" ht="19.5" customHeight="1" x14ac:dyDescent="0.15">
      <c r="A30" s="225"/>
      <c r="B30" s="144" t="s">
        <v>90</v>
      </c>
    </row>
    <row r="31" spans="1:19" s="245" customFormat="1" ht="19.5" customHeight="1" x14ac:dyDescent="0.15">
      <c r="A31" s="225"/>
      <c r="B31" s="144" t="s">
        <v>91</v>
      </c>
      <c r="K31" s="196"/>
      <c r="L31" s="196"/>
      <c r="M31" s="196"/>
      <c r="N31" s="196"/>
    </row>
    <row r="32" spans="1:19" s="245" customFormat="1" ht="19.5" customHeight="1" x14ac:dyDescent="0.15">
      <c r="A32" s="225"/>
      <c r="B32" s="702" t="s">
        <v>92</v>
      </c>
      <c r="C32" s="702"/>
      <c r="D32" s="702"/>
      <c r="E32" s="702"/>
      <c r="F32" s="702"/>
      <c r="G32" s="702"/>
      <c r="S32" s="196"/>
    </row>
    <row r="33" spans="1:19" s="245" customFormat="1" ht="19.5" customHeight="1" x14ac:dyDescent="0.15">
      <c r="A33" s="225"/>
      <c r="B33" s="144" t="s">
        <v>93</v>
      </c>
      <c r="S33" s="196"/>
    </row>
    <row r="34" spans="1:19" s="245" customFormat="1" ht="41.25" customHeight="1" x14ac:dyDescent="0.15">
      <c r="A34" s="225"/>
      <c r="B34" s="701" t="s">
        <v>94</v>
      </c>
      <c r="C34" s="701"/>
      <c r="D34" s="701"/>
      <c r="E34" s="701"/>
      <c r="F34" s="701"/>
      <c r="G34" s="701"/>
      <c r="H34" s="701"/>
      <c r="I34" s="701"/>
      <c r="J34" s="701"/>
      <c r="K34" s="701"/>
      <c r="L34" s="250"/>
      <c r="M34" s="250"/>
      <c r="N34" s="250"/>
      <c r="O34" s="250"/>
      <c r="S34" s="196"/>
    </row>
    <row r="35" spans="1:19" s="245" customFormat="1" ht="19.5" customHeight="1" x14ac:dyDescent="0.15">
      <c r="A35" s="225"/>
      <c r="B35" s="144" t="s">
        <v>95</v>
      </c>
      <c r="S35" s="196"/>
    </row>
    <row r="36" spans="1:19" s="196" customFormat="1" ht="20.25" customHeight="1" x14ac:dyDescent="0.15">
      <c r="A36" s="193"/>
      <c r="B36" s="144" t="s">
        <v>96</v>
      </c>
    </row>
    <row r="37" spans="1:19" ht="20.25" customHeight="1" x14ac:dyDescent="0.15">
      <c r="A37" s="135"/>
      <c r="B37" s="144" t="s">
        <v>97</v>
      </c>
      <c r="C37" s="244"/>
      <c r="D37" s="244"/>
      <c r="E37" s="244"/>
      <c r="F37" s="244"/>
      <c r="G37" s="244"/>
      <c r="S37" s="196"/>
    </row>
    <row r="38" spans="1:19" ht="20.25" customHeight="1" x14ac:dyDescent="0.15">
      <c r="A38" s="135"/>
      <c r="B38" s="144" t="s">
        <v>98</v>
      </c>
      <c r="C38" s="244"/>
      <c r="D38" s="244"/>
      <c r="E38" s="244"/>
      <c r="F38" s="244"/>
      <c r="G38" s="244"/>
      <c r="S38" s="196"/>
    </row>
    <row r="39" spans="1:19" ht="20.25" customHeight="1" x14ac:dyDescent="0.15">
      <c r="A39" s="135"/>
      <c r="B39" s="144" t="s">
        <v>99</v>
      </c>
      <c r="C39" s="244"/>
      <c r="D39" s="244"/>
      <c r="E39" s="244"/>
      <c r="F39" s="244"/>
      <c r="G39" s="244"/>
    </row>
    <row r="40" spans="1:19" ht="20.25" customHeight="1" x14ac:dyDescent="0.15">
      <c r="A40" s="135"/>
      <c r="B40" s="144" t="s">
        <v>100</v>
      </c>
      <c r="C40" s="244"/>
      <c r="D40" s="244"/>
      <c r="E40" s="244"/>
      <c r="F40" s="244"/>
      <c r="G40" s="244"/>
    </row>
    <row r="41" spans="1:19" s="159" customFormat="1" ht="20.25" customHeight="1" x14ac:dyDescent="0.15">
      <c r="B41" s="144" t="s">
        <v>101</v>
      </c>
    </row>
    <row r="42" spans="1:19" s="159" customFormat="1" ht="20.25" customHeight="1" x14ac:dyDescent="0.15">
      <c r="B42" s="144" t="s">
        <v>102</v>
      </c>
    </row>
    <row r="43" spans="1:19" s="159" customFormat="1" ht="20.25" customHeight="1" x14ac:dyDescent="0.15">
      <c r="B43" s="144"/>
    </row>
    <row r="44" spans="1:19" s="159" customFormat="1" ht="20.25" customHeight="1" x14ac:dyDescent="0.15">
      <c r="B44" s="144" t="s">
        <v>103</v>
      </c>
    </row>
    <row r="45" spans="1:19" s="159" customFormat="1" ht="20.25" customHeight="1" x14ac:dyDescent="0.15">
      <c r="B45" s="144" t="s">
        <v>104</v>
      </c>
    </row>
    <row r="46" spans="1:19" s="159" customFormat="1" ht="20.25" customHeight="1" x14ac:dyDescent="0.15">
      <c r="B46" s="144" t="s">
        <v>105</v>
      </c>
    </row>
    <row r="47" spans="1:19" s="159" customFormat="1" ht="20.25" customHeight="1" x14ac:dyDescent="0.15">
      <c r="B47" s="144" t="s">
        <v>106</v>
      </c>
    </row>
    <row r="48" spans="1:19" s="159" customFormat="1" ht="20.25" customHeight="1" x14ac:dyDescent="0.15">
      <c r="B48" s="144" t="s">
        <v>107</v>
      </c>
    </row>
    <row r="49" spans="1:19" s="159" customFormat="1" ht="20.25" customHeight="1" x14ac:dyDescent="0.15">
      <c r="B49" s="144" t="s">
        <v>108</v>
      </c>
    </row>
    <row r="50" spans="1:19" s="159" customFormat="1" ht="20.25" customHeight="1" x14ac:dyDescent="0.15"/>
    <row r="51" spans="1:19" s="159" customFormat="1" ht="20.25" customHeight="1" x14ac:dyDescent="0.15">
      <c r="B51" s="144" t="s">
        <v>109</v>
      </c>
    </row>
    <row r="52" spans="1:19" s="159" customFormat="1" ht="20.25" customHeight="1" x14ac:dyDescent="0.15">
      <c r="B52" s="144" t="s">
        <v>110</v>
      </c>
    </row>
    <row r="53" spans="1:19" s="159" customFormat="1" ht="20.25" customHeight="1" x14ac:dyDescent="0.15">
      <c r="B53" s="144" t="s">
        <v>111</v>
      </c>
    </row>
    <row r="54" spans="1:19" s="159" customFormat="1" ht="42" customHeight="1" x14ac:dyDescent="0.15">
      <c r="B54" s="703" t="s">
        <v>112</v>
      </c>
      <c r="C54" s="703"/>
      <c r="D54" s="703"/>
      <c r="E54" s="703"/>
      <c r="F54" s="703"/>
      <c r="G54" s="703"/>
      <c r="H54" s="703"/>
      <c r="I54" s="703"/>
      <c r="J54" s="703"/>
      <c r="K54" s="703"/>
      <c r="L54" s="703"/>
      <c r="M54" s="703"/>
      <c r="N54" s="703"/>
      <c r="O54" s="703"/>
      <c r="P54" s="703"/>
      <c r="Q54" s="703"/>
      <c r="S54" s="246"/>
    </row>
    <row r="55" spans="1:19" s="159" customFormat="1" ht="20.25" customHeight="1" x14ac:dyDescent="0.15">
      <c r="B55" s="701" t="s">
        <v>113</v>
      </c>
      <c r="C55" s="701"/>
      <c r="D55" s="701"/>
      <c r="E55" s="701"/>
      <c r="F55" s="701"/>
      <c r="G55" s="701"/>
      <c r="S55" s="246"/>
    </row>
    <row r="56" spans="1:19" s="159" customFormat="1" ht="20.25" customHeight="1" x14ac:dyDescent="0.15">
      <c r="B56" s="144" t="s">
        <v>114</v>
      </c>
      <c r="C56" s="245"/>
      <c r="D56" s="245"/>
      <c r="E56" s="245"/>
      <c r="S56" s="246"/>
    </row>
    <row r="57" spans="1:19" s="159" customFormat="1" ht="20.25" customHeight="1" x14ac:dyDescent="0.15">
      <c r="B57" s="144" t="s">
        <v>115</v>
      </c>
      <c r="C57" s="245"/>
      <c r="D57" s="245"/>
      <c r="E57" s="245"/>
      <c r="S57" s="246"/>
    </row>
    <row r="58" spans="1:19" s="159" customFormat="1" ht="35.25" customHeight="1" x14ac:dyDescent="0.15">
      <c r="B58" s="703" t="s">
        <v>116</v>
      </c>
      <c r="C58" s="703"/>
      <c r="D58" s="703"/>
      <c r="E58" s="703"/>
      <c r="F58" s="703"/>
      <c r="G58" s="703"/>
      <c r="H58" s="703"/>
      <c r="I58" s="703"/>
      <c r="J58" s="703"/>
      <c r="K58" s="703"/>
      <c r="L58" s="703"/>
      <c r="M58" s="703"/>
      <c r="N58" s="703"/>
      <c r="O58" s="703"/>
      <c r="P58" s="703"/>
      <c r="Q58" s="703"/>
      <c r="S58" s="246"/>
    </row>
    <row r="59" spans="1:19" s="159" customFormat="1" ht="20.25" customHeight="1" x14ac:dyDescent="0.15">
      <c r="B59" s="702" t="s">
        <v>117</v>
      </c>
      <c r="C59" s="702"/>
      <c r="D59" s="702"/>
      <c r="E59" s="702"/>
      <c r="F59" s="702"/>
      <c r="G59" s="702"/>
      <c r="H59" s="702"/>
      <c r="I59" s="702"/>
      <c r="J59" s="702"/>
      <c r="K59" s="702"/>
      <c r="L59" s="702"/>
      <c r="M59" s="702"/>
      <c r="S59" s="246"/>
    </row>
    <row r="60" spans="1:19" s="159" customFormat="1" ht="20.25" customHeight="1" x14ac:dyDescent="0.15">
      <c r="B60" s="701" t="s">
        <v>118</v>
      </c>
      <c r="C60" s="701"/>
      <c r="D60" s="701"/>
      <c r="E60" s="701"/>
      <c r="F60" s="701"/>
      <c r="G60" s="701"/>
      <c r="S60" s="246"/>
    </row>
    <row r="61" spans="1:19" ht="20.25" customHeight="1" x14ac:dyDescent="0.15">
      <c r="A61" s="239"/>
      <c r="B61" s="144" t="s">
        <v>119</v>
      </c>
      <c r="C61" s="240"/>
      <c r="D61" s="240"/>
      <c r="E61" s="240"/>
      <c r="F61" s="240"/>
      <c r="G61" s="240"/>
      <c r="H61" s="240"/>
      <c r="I61" s="240"/>
      <c r="J61" s="240"/>
      <c r="K61" s="240"/>
    </row>
    <row r="62" spans="1:19" s="159" customFormat="1" ht="20.25" customHeight="1" x14ac:dyDescent="0.15">
      <c r="B62" s="701" t="s">
        <v>120</v>
      </c>
      <c r="C62" s="701"/>
      <c r="D62" s="701"/>
      <c r="E62" s="701"/>
      <c r="F62" s="701"/>
      <c r="G62" s="701"/>
      <c r="S62" s="246"/>
    </row>
    <row r="63" spans="1:19" s="159" customFormat="1" ht="20.25" customHeight="1" x14ac:dyDescent="0.15">
      <c r="B63" s="701" t="s">
        <v>121</v>
      </c>
      <c r="C63" s="701"/>
      <c r="D63" s="701"/>
      <c r="E63" s="701"/>
      <c r="F63" s="701"/>
      <c r="G63" s="701"/>
      <c r="S63" s="246"/>
    </row>
    <row r="64" spans="1:19" s="159" customFormat="1" ht="20.25" customHeight="1" x14ac:dyDescent="0.15">
      <c r="B64" s="701" t="s">
        <v>122</v>
      </c>
      <c r="C64" s="701"/>
      <c r="D64" s="701"/>
      <c r="E64" s="701"/>
      <c r="F64" s="701"/>
      <c r="G64" s="701"/>
      <c r="S64" s="246"/>
    </row>
    <row r="65" spans="1:19" s="159" customFormat="1" ht="20.25" customHeight="1" x14ac:dyDescent="0.15">
      <c r="B65" s="701" t="s">
        <v>123</v>
      </c>
      <c r="C65" s="701"/>
      <c r="D65" s="701"/>
      <c r="E65" s="701"/>
      <c r="F65" s="701"/>
      <c r="G65" s="701"/>
      <c r="S65" s="246"/>
    </row>
    <row r="66" spans="1:19" s="159" customFormat="1" ht="20.25" customHeight="1" x14ac:dyDescent="0.15">
      <c r="B66" s="701" t="s">
        <v>124</v>
      </c>
      <c r="C66" s="701"/>
      <c r="D66" s="701"/>
      <c r="E66" s="701"/>
      <c r="F66" s="701"/>
      <c r="G66" s="701"/>
      <c r="H66" s="701"/>
      <c r="I66" s="701"/>
      <c r="J66" s="701"/>
      <c r="K66" s="701"/>
      <c r="L66" s="701"/>
      <c r="M66" s="701"/>
      <c r="N66" s="701"/>
      <c r="O66" s="701"/>
      <c r="P66" s="701"/>
      <c r="Q66" s="701"/>
      <c r="S66" s="246"/>
    </row>
    <row r="67" spans="1:19" s="159" customFormat="1" ht="20.25" customHeight="1" x14ac:dyDescent="0.15">
      <c r="B67" s="701" t="s">
        <v>125</v>
      </c>
      <c r="C67" s="701"/>
      <c r="D67" s="701"/>
      <c r="E67" s="701"/>
      <c r="F67" s="701"/>
      <c r="G67" s="701"/>
      <c r="H67" s="701"/>
      <c r="I67" s="701"/>
      <c r="J67" s="701"/>
      <c r="K67" s="701"/>
      <c r="L67" s="701"/>
      <c r="M67" s="701"/>
      <c r="N67" s="701"/>
      <c r="O67" s="701"/>
      <c r="P67" s="701"/>
      <c r="Q67" s="701"/>
      <c r="S67" s="246"/>
    </row>
    <row r="68" spans="1:19" s="159" customFormat="1" ht="20.25" customHeight="1" x14ac:dyDescent="0.15">
      <c r="B68" s="701" t="s">
        <v>126</v>
      </c>
      <c r="C68" s="701"/>
      <c r="D68" s="701"/>
      <c r="E68" s="701"/>
      <c r="F68" s="701"/>
      <c r="G68" s="701"/>
      <c r="H68" s="701"/>
      <c r="I68" s="701"/>
      <c r="J68" s="701"/>
      <c r="K68" s="701"/>
      <c r="L68" s="701"/>
      <c r="M68" s="701"/>
      <c r="N68" s="701"/>
      <c r="O68" s="701"/>
      <c r="P68" s="701"/>
      <c r="Q68" s="701"/>
      <c r="S68" s="246"/>
    </row>
    <row r="69" spans="1:19" s="159" customFormat="1" ht="20.25" customHeight="1" x14ac:dyDescent="0.15">
      <c r="B69" s="144" t="s">
        <v>127</v>
      </c>
    </row>
    <row r="70" spans="1:19" s="196" customFormat="1" ht="20.25" customHeight="1" x14ac:dyDescent="0.15">
      <c r="A70" s="193"/>
      <c r="B70" s="144" t="s">
        <v>128</v>
      </c>
      <c r="C70" s="159"/>
      <c r="D70" s="159"/>
      <c r="E70" s="159"/>
    </row>
    <row r="71" spans="1:19" s="196" customFormat="1" ht="20.25" customHeight="1" x14ac:dyDescent="0.15">
      <c r="A71" s="193"/>
      <c r="B71" s="144" t="s">
        <v>129</v>
      </c>
      <c r="C71" s="159"/>
      <c r="D71" s="159"/>
      <c r="E71" s="159"/>
    </row>
    <row r="72" spans="1:19" ht="20.25" customHeight="1" x14ac:dyDescent="0.15">
      <c r="A72" s="239"/>
      <c r="B72" s="144" t="s">
        <v>130</v>
      </c>
      <c r="C72" s="196"/>
      <c r="D72" s="196"/>
      <c r="E72" s="196"/>
      <c r="F72" s="240"/>
      <c r="G72" s="240"/>
      <c r="H72" s="240"/>
      <c r="I72" s="240"/>
      <c r="J72" s="240"/>
      <c r="K72" s="240"/>
    </row>
    <row r="73" spans="1:19" ht="20.25" customHeight="1" x14ac:dyDescent="0.15">
      <c r="A73" s="239"/>
      <c r="B73" s="144"/>
      <c r="C73" s="196"/>
      <c r="D73" s="196"/>
      <c r="E73" s="196"/>
      <c r="F73" s="240"/>
      <c r="G73" s="240"/>
      <c r="H73" s="240"/>
      <c r="I73" s="240"/>
      <c r="J73" s="240"/>
      <c r="K73" s="240"/>
    </row>
    <row r="74" spans="1:19" ht="20.25" customHeight="1" x14ac:dyDescent="0.15">
      <c r="B74" s="247" t="s">
        <v>131</v>
      </c>
      <c r="C74" s="196"/>
      <c r="D74" s="196"/>
      <c r="E74" s="196"/>
    </row>
    <row r="75" spans="1:19" ht="20.25" customHeight="1" x14ac:dyDescent="0.15">
      <c r="C75" s="240"/>
      <c r="D75" s="240"/>
      <c r="E75" s="240"/>
    </row>
    <row r="76" spans="1:19" ht="20.25" customHeight="1" x14ac:dyDescent="0.15">
      <c r="B76" s="144" t="s">
        <v>132</v>
      </c>
    </row>
    <row r="88" spans="12:12" ht="20.25" customHeight="1" x14ac:dyDescent="0.15">
      <c r="L88" s="161"/>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3"/>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zoomScale="60" zoomScaleNormal="100" workbookViewId="0">
      <selection activeCell="M29" sqref="M29"/>
    </sheetView>
  </sheetViews>
  <sheetFormatPr defaultColWidth="9"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244"/>
      <c r="B1" s="247" t="s">
        <v>142</v>
      </c>
      <c r="C1" s="244"/>
      <c r="D1" s="244"/>
      <c r="E1" s="244"/>
      <c r="F1" s="244"/>
      <c r="G1" s="244"/>
      <c r="H1" s="244"/>
      <c r="I1" s="244"/>
      <c r="J1" s="244"/>
      <c r="K1" s="244"/>
      <c r="L1" s="135"/>
      <c r="M1" s="135"/>
      <c r="N1" s="135"/>
      <c r="O1" s="135"/>
      <c r="P1" s="135"/>
      <c r="Q1" s="135"/>
      <c r="R1" s="135"/>
      <c r="S1" s="135"/>
      <c r="T1" s="135"/>
      <c r="U1" s="135"/>
      <c r="V1" s="135"/>
      <c r="W1" s="135"/>
      <c r="X1" s="135"/>
      <c r="Y1" s="135"/>
      <c r="Z1" s="135"/>
      <c r="AA1" s="135"/>
      <c r="AB1" s="135"/>
      <c r="AC1" s="135"/>
      <c r="AD1" s="135"/>
      <c r="AE1" s="135"/>
      <c r="AF1" s="135"/>
    </row>
    <row r="2" spans="1:32" ht="20.25" customHeight="1" x14ac:dyDescent="0.15">
      <c r="A2" s="232"/>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row>
    <row r="3" spans="1:32" ht="21" customHeight="1" x14ac:dyDescent="0.15">
      <c r="A3" s="239"/>
      <c r="B3" s="702" t="s">
        <v>143</v>
      </c>
      <c r="C3" s="702"/>
      <c r="D3" s="702"/>
      <c r="E3" s="702"/>
      <c r="F3" s="702"/>
      <c r="G3" s="702"/>
      <c r="H3" s="702"/>
      <c r="I3" s="702"/>
      <c r="J3" s="702"/>
      <c r="K3" s="702"/>
      <c r="L3" s="702"/>
      <c r="M3" s="702"/>
      <c r="N3" s="702"/>
      <c r="O3" s="135"/>
      <c r="P3" s="135"/>
      <c r="Q3" s="135"/>
      <c r="R3" s="135"/>
      <c r="S3" s="135"/>
      <c r="T3" s="135"/>
      <c r="U3" s="135"/>
      <c r="V3" s="135"/>
      <c r="W3" s="135"/>
      <c r="X3" s="135"/>
      <c r="Y3" s="135"/>
      <c r="Z3" s="135"/>
      <c r="AA3" s="135"/>
      <c r="AB3" s="135"/>
      <c r="AC3" s="135"/>
      <c r="AD3" s="135"/>
      <c r="AE3" s="135"/>
      <c r="AF3" s="135"/>
    </row>
    <row r="4" spans="1:32" ht="20.25" customHeight="1" x14ac:dyDescent="0.15">
      <c r="A4" s="239"/>
      <c r="B4" s="144" t="s">
        <v>64</v>
      </c>
      <c r="C4" s="240"/>
      <c r="D4" s="240"/>
      <c r="E4" s="240"/>
      <c r="F4" s="240"/>
      <c r="G4" s="240"/>
      <c r="H4" s="240"/>
      <c r="I4" s="240"/>
      <c r="J4" s="240"/>
      <c r="K4" s="240"/>
      <c r="L4" s="135"/>
      <c r="M4" s="135"/>
      <c r="N4" s="135"/>
      <c r="O4" s="135"/>
      <c r="P4" s="135"/>
      <c r="Q4" s="135"/>
      <c r="R4" s="135"/>
      <c r="S4" s="135"/>
      <c r="T4" s="135"/>
      <c r="U4" s="135"/>
      <c r="V4" s="135"/>
      <c r="W4" s="135"/>
      <c r="X4" s="135"/>
      <c r="Y4" s="135"/>
      <c r="Z4" s="135"/>
      <c r="AA4" s="135"/>
      <c r="AB4" s="135"/>
      <c r="AC4" s="135"/>
      <c r="AD4" s="135"/>
      <c r="AE4" s="135"/>
      <c r="AF4" s="135"/>
    </row>
    <row r="5" spans="1:32" ht="20.25" customHeight="1" x14ac:dyDescent="0.15">
      <c r="A5" s="239"/>
      <c r="B5" s="144" t="s">
        <v>144</v>
      </c>
      <c r="C5" s="240"/>
      <c r="D5" s="240"/>
      <c r="E5" s="240"/>
      <c r="F5" s="240"/>
      <c r="G5" s="240"/>
      <c r="H5" s="240"/>
      <c r="I5" s="240"/>
      <c r="J5" s="240"/>
      <c r="K5" s="240"/>
      <c r="L5" s="135"/>
      <c r="M5" s="135"/>
      <c r="N5" s="135"/>
      <c r="O5" s="135"/>
      <c r="P5" s="135"/>
      <c r="Q5" s="135"/>
      <c r="R5" s="135"/>
      <c r="S5" s="135"/>
      <c r="T5" s="135"/>
      <c r="U5" s="135"/>
      <c r="V5" s="135"/>
      <c r="W5" s="135"/>
      <c r="X5" s="135"/>
      <c r="Y5" s="135"/>
      <c r="Z5" s="135"/>
      <c r="AA5" s="135"/>
      <c r="AB5" s="135"/>
      <c r="AC5" s="135"/>
      <c r="AD5" s="135"/>
      <c r="AE5" s="135"/>
      <c r="AF5" s="135"/>
    </row>
    <row r="6" spans="1:32" ht="20.25" customHeight="1" x14ac:dyDescent="0.15">
      <c r="A6" s="239"/>
      <c r="B6" s="144" t="s">
        <v>145</v>
      </c>
      <c r="C6" s="240"/>
      <c r="D6" s="240"/>
      <c r="E6" s="240"/>
      <c r="F6" s="240"/>
      <c r="G6" s="240"/>
      <c r="H6" s="240"/>
      <c r="I6" s="240"/>
      <c r="J6" s="240"/>
      <c r="K6" s="240"/>
      <c r="L6" s="135"/>
      <c r="M6" s="135"/>
      <c r="N6" s="135"/>
      <c r="O6" s="135"/>
      <c r="P6" s="135"/>
      <c r="Q6" s="135"/>
      <c r="R6" s="135"/>
      <c r="S6" s="135"/>
      <c r="T6" s="135"/>
      <c r="U6" s="135"/>
      <c r="V6" s="135"/>
      <c r="W6" s="135"/>
      <c r="X6" s="135"/>
      <c r="Y6" s="135"/>
      <c r="Z6" s="135"/>
      <c r="AA6" s="135"/>
      <c r="AB6" s="135"/>
      <c r="AC6" s="135"/>
      <c r="AD6" s="135"/>
      <c r="AE6" s="135"/>
      <c r="AF6" s="135"/>
    </row>
    <row r="7" spans="1:32" ht="21" customHeight="1" x14ac:dyDescent="0.15">
      <c r="A7" s="239"/>
      <c r="B7" s="704" t="s">
        <v>146</v>
      </c>
      <c r="C7" s="704"/>
      <c r="D7" s="704"/>
      <c r="E7" s="704"/>
      <c r="F7" s="704"/>
      <c r="G7" s="704"/>
      <c r="H7" s="704"/>
      <c r="I7" s="704"/>
      <c r="J7" s="704"/>
      <c r="K7" s="704"/>
      <c r="L7" s="704"/>
      <c r="M7" s="704"/>
      <c r="N7" s="704"/>
      <c r="O7" s="135"/>
      <c r="P7" s="135"/>
      <c r="Q7" s="135"/>
      <c r="R7" s="135"/>
      <c r="S7" s="135"/>
      <c r="T7" s="135"/>
      <c r="U7" s="135"/>
      <c r="V7" s="135"/>
      <c r="W7" s="135"/>
      <c r="X7" s="135"/>
      <c r="Y7" s="135"/>
      <c r="Z7" s="135"/>
      <c r="AA7" s="135"/>
      <c r="AB7" s="135"/>
      <c r="AC7" s="135"/>
      <c r="AD7" s="135"/>
      <c r="AE7" s="135"/>
      <c r="AF7" s="135"/>
    </row>
    <row r="8" spans="1:32" ht="20.25" customHeight="1" x14ac:dyDescent="0.15">
      <c r="A8" s="239"/>
      <c r="B8" s="144" t="s">
        <v>147</v>
      </c>
      <c r="C8" s="240"/>
      <c r="D8" s="240"/>
      <c r="E8" s="240"/>
      <c r="F8" s="240"/>
      <c r="G8" s="240"/>
      <c r="H8" s="240"/>
      <c r="I8" s="240"/>
      <c r="J8" s="240"/>
      <c r="K8" s="240"/>
      <c r="L8" s="135"/>
      <c r="M8" s="135"/>
      <c r="N8" s="135"/>
      <c r="O8" s="135"/>
      <c r="P8" s="135"/>
      <c r="Q8" s="135"/>
      <c r="R8" s="135"/>
      <c r="S8" s="135"/>
      <c r="T8" s="135"/>
      <c r="U8" s="135"/>
      <c r="V8" s="135"/>
      <c r="W8" s="135"/>
      <c r="X8" s="135"/>
      <c r="Y8" s="135"/>
      <c r="Z8" s="135"/>
      <c r="AA8" s="135"/>
      <c r="AB8" s="135"/>
      <c r="AC8" s="135"/>
      <c r="AD8" s="135"/>
      <c r="AE8" s="135"/>
      <c r="AF8" s="135"/>
    </row>
    <row r="9" spans="1:32" ht="20.25" customHeight="1" x14ac:dyDescent="0.15">
      <c r="A9" s="239"/>
      <c r="B9" s="144" t="s">
        <v>148</v>
      </c>
      <c r="C9" s="240"/>
      <c r="D9" s="240"/>
      <c r="E9" s="240"/>
      <c r="F9" s="240"/>
      <c r="G9" s="240"/>
      <c r="H9" s="240"/>
      <c r="I9" s="240"/>
      <c r="J9" s="240"/>
      <c r="K9" s="240"/>
      <c r="L9" s="135"/>
      <c r="M9" s="135"/>
      <c r="N9" s="135"/>
      <c r="O9" s="135"/>
      <c r="P9" s="135"/>
      <c r="Q9" s="135"/>
      <c r="R9" s="135"/>
      <c r="S9" s="135"/>
      <c r="T9" s="135"/>
      <c r="U9" s="135"/>
      <c r="V9" s="135"/>
      <c r="W9" s="135"/>
      <c r="X9" s="135"/>
      <c r="Y9" s="135"/>
      <c r="Z9" s="135"/>
      <c r="AA9" s="135"/>
      <c r="AB9" s="135"/>
      <c r="AC9" s="135"/>
      <c r="AD9" s="135"/>
      <c r="AE9" s="135"/>
      <c r="AF9" s="135"/>
    </row>
    <row r="10" spans="1:32" ht="20.25" customHeight="1" x14ac:dyDescent="0.15">
      <c r="A10" s="244"/>
      <c r="B10" s="144" t="s">
        <v>149</v>
      </c>
      <c r="C10" s="244"/>
      <c r="D10" s="244"/>
      <c r="E10" s="244"/>
      <c r="F10" s="244"/>
      <c r="G10" s="244"/>
      <c r="H10" s="244"/>
      <c r="I10" s="244"/>
      <c r="J10" s="244"/>
      <c r="K10" s="244"/>
      <c r="L10" s="135"/>
      <c r="M10" s="135"/>
      <c r="N10" s="135"/>
      <c r="O10" s="135"/>
      <c r="P10" s="135"/>
      <c r="Q10" s="135"/>
      <c r="R10" s="135"/>
      <c r="S10" s="135"/>
      <c r="T10" s="135"/>
      <c r="U10" s="135"/>
      <c r="V10" s="135"/>
      <c r="W10" s="135"/>
      <c r="X10" s="135"/>
      <c r="Y10" s="135"/>
      <c r="Z10" s="135"/>
      <c r="AA10" s="135"/>
      <c r="AB10" s="135"/>
      <c r="AC10" s="135"/>
      <c r="AD10" s="135"/>
      <c r="AE10" s="135"/>
      <c r="AF10" s="135"/>
    </row>
    <row r="11" spans="1:32" ht="59.25" customHeight="1" x14ac:dyDescent="0.15">
      <c r="A11" s="244"/>
      <c r="B11" s="701" t="s">
        <v>150</v>
      </c>
      <c r="C11" s="702"/>
      <c r="D11" s="702"/>
      <c r="E11" s="702"/>
      <c r="F11" s="702"/>
      <c r="G11" s="702"/>
      <c r="H11" s="702"/>
      <c r="I11" s="702"/>
      <c r="J11" s="244"/>
      <c r="K11" s="244"/>
      <c r="L11" s="135"/>
      <c r="M11" s="135"/>
      <c r="N11" s="135"/>
      <c r="O11" s="135"/>
      <c r="P11" s="135"/>
      <c r="Q11" s="135"/>
      <c r="R11" s="135"/>
      <c r="S11" s="135"/>
      <c r="T11" s="135"/>
      <c r="U11" s="135"/>
      <c r="V11" s="135"/>
      <c r="W11" s="135"/>
      <c r="X11" s="135"/>
      <c r="Y11" s="135"/>
      <c r="Z11" s="135"/>
      <c r="AA11" s="135"/>
      <c r="AB11" s="135"/>
      <c r="AC11" s="135"/>
      <c r="AD11" s="135"/>
      <c r="AE11" s="135"/>
      <c r="AF11" s="135"/>
    </row>
    <row r="12" spans="1:32" ht="20.25" customHeight="1" x14ac:dyDescent="0.15">
      <c r="A12" s="244"/>
      <c r="B12" s="144" t="s">
        <v>151</v>
      </c>
      <c r="C12" s="244"/>
      <c r="D12" s="244"/>
      <c r="E12" s="244"/>
      <c r="F12" s="244"/>
      <c r="G12" s="244"/>
      <c r="H12" s="244"/>
      <c r="I12" s="244"/>
      <c r="J12" s="244"/>
      <c r="K12" s="244"/>
      <c r="L12" s="135"/>
      <c r="M12" s="135"/>
      <c r="N12" s="135"/>
      <c r="O12" s="135"/>
      <c r="P12" s="135"/>
      <c r="Q12" s="135"/>
      <c r="R12" s="135"/>
      <c r="S12" s="135"/>
      <c r="T12" s="135"/>
      <c r="U12" s="135"/>
      <c r="V12" s="135"/>
      <c r="W12" s="135"/>
      <c r="X12" s="135"/>
      <c r="Y12" s="135"/>
      <c r="Z12" s="135"/>
      <c r="AA12" s="135"/>
      <c r="AB12" s="135"/>
      <c r="AC12" s="135"/>
      <c r="AD12" s="135"/>
      <c r="AE12" s="135"/>
      <c r="AF12" s="135"/>
    </row>
    <row r="13" spans="1:32" ht="20.25" customHeight="1" x14ac:dyDescent="0.15">
      <c r="A13" s="244"/>
      <c r="B13" s="144" t="s">
        <v>152</v>
      </c>
      <c r="C13" s="244"/>
      <c r="D13" s="244"/>
      <c r="E13" s="244"/>
      <c r="F13" s="244"/>
      <c r="G13" s="244"/>
      <c r="H13" s="244"/>
      <c r="I13" s="244"/>
      <c r="J13" s="244"/>
      <c r="K13" s="244"/>
      <c r="L13" s="135"/>
      <c r="M13" s="135"/>
      <c r="N13" s="135"/>
      <c r="O13" s="135"/>
      <c r="P13" s="135"/>
      <c r="Q13" s="135"/>
      <c r="R13" s="135"/>
      <c r="S13" s="135"/>
      <c r="T13" s="135"/>
      <c r="U13" s="135"/>
      <c r="V13" s="135"/>
      <c r="W13" s="135"/>
      <c r="X13" s="135"/>
      <c r="Y13" s="135"/>
      <c r="Z13" s="135"/>
      <c r="AA13" s="135"/>
      <c r="AB13" s="135"/>
      <c r="AC13" s="135"/>
      <c r="AD13" s="135"/>
      <c r="AE13" s="135"/>
      <c r="AF13" s="135"/>
    </row>
    <row r="14" spans="1:32" ht="20.25" customHeight="1" x14ac:dyDescent="0.15">
      <c r="A14" s="244"/>
      <c r="B14" s="144" t="s">
        <v>153</v>
      </c>
      <c r="C14" s="244"/>
      <c r="D14" s="244"/>
      <c r="E14" s="244"/>
      <c r="F14" s="244"/>
      <c r="G14" s="244"/>
      <c r="H14" s="244"/>
      <c r="I14" s="244"/>
      <c r="J14" s="244"/>
      <c r="K14" s="244"/>
      <c r="L14" s="135"/>
      <c r="M14" s="135"/>
      <c r="N14" s="135"/>
      <c r="O14" s="135"/>
      <c r="P14" s="135"/>
      <c r="Q14" s="135"/>
      <c r="R14" s="135"/>
      <c r="S14" s="135"/>
      <c r="T14" s="135"/>
      <c r="U14" s="135"/>
      <c r="V14" s="135"/>
      <c r="W14" s="135"/>
      <c r="X14" s="135"/>
      <c r="Y14" s="135"/>
      <c r="Z14" s="135"/>
      <c r="AA14" s="135"/>
      <c r="AB14" s="135"/>
      <c r="AC14" s="135"/>
      <c r="AD14" s="135"/>
      <c r="AE14" s="135"/>
      <c r="AF14" s="135"/>
    </row>
    <row r="15" spans="1:32" ht="20.25" customHeight="1" x14ac:dyDescent="0.15">
      <c r="A15" s="244"/>
      <c r="B15" s="144" t="s">
        <v>79</v>
      </c>
      <c r="C15" s="244"/>
      <c r="D15" s="244"/>
      <c r="E15" s="244"/>
      <c r="F15" s="244"/>
      <c r="G15" s="244"/>
      <c r="H15" s="244"/>
      <c r="I15" s="244"/>
      <c r="J15" s="244"/>
      <c r="K15" s="244"/>
      <c r="L15" s="135"/>
      <c r="M15" s="135"/>
      <c r="N15" s="135"/>
      <c r="O15" s="135"/>
      <c r="P15" s="135"/>
      <c r="Q15" s="135"/>
      <c r="R15" s="135"/>
      <c r="S15" s="135"/>
      <c r="T15" s="135"/>
      <c r="U15" s="135"/>
      <c r="V15" s="135"/>
      <c r="W15" s="135"/>
      <c r="X15" s="135"/>
      <c r="Y15" s="135"/>
      <c r="Z15" s="135"/>
      <c r="AA15" s="135"/>
      <c r="AB15" s="135"/>
      <c r="AC15" s="135"/>
      <c r="AD15" s="135"/>
      <c r="AE15" s="135"/>
      <c r="AF15" s="135"/>
    </row>
    <row r="16" spans="1:32" ht="20.25" customHeight="1" x14ac:dyDescent="0.15">
      <c r="A16" s="244"/>
      <c r="B16" s="144" t="s">
        <v>154</v>
      </c>
      <c r="C16" s="244"/>
      <c r="D16" s="244"/>
      <c r="E16" s="244"/>
      <c r="F16" s="244"/>
      <c r="G16" s="244"/>
      <c r="H16" s="244"/>
      <c r="I16" s="244"/>
      <c r="J16" s="244"/>
      <c r="K16" s="244"/>
      <c r="L16" s="135"/>
      <c r="M16" s="135"/>
      <c r="N16" s="135"/>
      <c r="O16" s="135"/>
      <c r="P16" s="135"/>
      <c r="Q16" s="135"/>
      <c r="R16" s="135"/>
      <c r="S16" s="135"/>
      <c r="T16" s="135"/>
      <c r="U16" s="135"/>
      <c r="V16" s="135"/>
      <c r="W16" s="135"/>
      <c r="X16" s="135"/>
      <c r="Y16" s="135"/>
      <c r="Z16" s="135"/>
      <c r="AA16" s="135"/>
      <c r="AB16" s="135"/>
      <c r="AC16" s="135"/>
      <c r="AD16" s="135"/>
      <c r="AE16" s="135"/>
      <c r="AF16" s="135"/>
    </row>
    <row r="17" spans="1:32" ht="20.25" customHeight="1" x14ac:dyDescent="0.15">
      <c r="A17" s="244"/>
      <c r="B17" s="144" t="s">
        <v>155</v>
      </c>
      <c r="C17" s="244"/>
      <c r="D17" s="244"/>
      <c r="E17" s="244"/>
      <c r="F17" s="244"/>
      <c r="G17" s="244"/>
      <c r="H17" s="244"/>
      <c r="I17" s="244"/>
      <c r="J17" s="244"/>
      <c r="K17" s="244"/>
      <c r="L17" s="135"/>
      <c r="M17" s="135"/>
      <c r="N17" s="135"/>
      <c r="O17" s="135"/>
      <c r="P17" s="135"/>
      <c r="Q17" s="135"/>
      <c r="R17" s="135"/>
      <c r="S17" s="135"/>
      <c r="T17" s="135"/>
      <c r="U17" s="135"/>
      <c r="V17" s="135"/>
      <c r="W17" s="135"/>
      <c r="X17" s="135"/>
      <c r="Y17" s="135"/>
      <c r="Z17" s="135"/>
      <c r="AA17" s="135"/>
      <c r="AB17" s="135"/>
      <c r="AC17" s="135"/>
      <c r="AD17" s="135"/>
      <c r="AE17" s="135"/>
      <c r="AF17" s="135"/>
    </row>
    <row r="18" spans="1:32" ht="20.25" customHeight="1" x14ac:dyDescent="0.15">
      <c r="A18" s="244"/>
      <c r="B18" s="144" t="s">
        <v>156</v>
      </c>
      <c r="C18" s="244"/>
      <c r="D18" s="244"/>
      <c r="E18" s="244"/>
      <c r="F18" s="244"/>
      <c r="G18" s="244"/>
      <c r="H18" s="244"/>
      <c r="I18" s="244"/>
      <c r="J18" s="244"/>
      <c r="K18" s="244"/>
      <c r="L18" s="135"/>
      <c r="M18" s="135"/>
      <c r="N18" s="135"/>
      <c r="O18" s="135"/>
      <c r="P18" s="135"/>
      <c r="Q18" s="135"/>
      <c r="R18" s="135"/>
      <c r="S18" s="135"/>
      <c r="T18" s="135"/>
      <c r="U18" s="135"/>
      <c r="V18" s="135"/>
      <c r="W18" s="135"/>
      <c r="X18" s="135"/>
      <c r="Y18" s="135"/>
      <c r="Z18" s="135"/>
      <c r="AA18" s="135"/>
      <c r="AB18" s="135"/>
      <c r="AC18" s="135"/>
      <c r="AD18" s="135"/>
      <c r="AE18" s="135"/>
      <c r="AF18" s="135"/>
    </row>
    <row r="19" spans="1:32" ht="20.25" customHeight="1" x14ac:dyDescent="0.15">
      <c r="A19" s="244"/>
      <c r="B19" s="144" t="s">
        <v>157</v>
      </c>
      <c r="C19" s="244"/>
      <c r="D19" s="244"/>
      <c r="E19" s="244"/>
      <c r="F19" s="244"/>
      <c r="G19" s="244"/>
      <c r="H19" s="244"/>
      <c r="I19" s="244"/>
      <c r="J19" s="244"/>
      <c r="K19" s="244"/>
      <c r="L19" s="135"/>
      <c r="M19" s="135"/>
      <c r="N19" s="135"/>
      <c r="O19" s="135"/>
      <c r="P19" s="135"/>
      <c r="Q19" s="135"/>
      <c r="R19" s="135"/>
      <c r="S19" s="135"/>
      <c r="T19" s="135"/>
      <c r="U19" s="135"/>
      <c r="V19" s="135"/>
      <c r="W19" s="135"/>
      <c r="X19" s="135"/>
      <c r="Y19" s="135"/>
      <c r="Z19" s="135"/>
      <c r="AA19" s="135"/>
      <c r="AB19" s="135"/>
      <c r="AC19" s="135"/>
      <c r="AD19" s="135"/>
      <c r="AE19" s="135"/>
      <c r="AF19" s="135"/>
    </row>
    <row r="20" spans="1:32" s="87" customFormat="1" ht="20.25" customHeight="1" x14ac:dyDescent="0.15">
      <c r="A20" s="193"/>
      <c r="B20" s="144" t="s">
        <v>158</v>
      </c>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c r="AB20" s="196"/>
      <c r="AC20" s="196"/>
      <c r="AD20" s="196"/>
      <c r="AE20" s="196"/>
      <c r="AF20" s="196"/>
    </row>
    <row r="21" spans="1:32" ht="20.25" customHeight="1" x14ac:dyDescent="0.15">
      <c r="A21" s="135"/>
      <c r="B21" s="144" t="s">
        <v>159</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row>
    <row r="22" spans="1:32" ht="20.25" customHeight="1" x14ac:dyDescent="0.15">
      <c r="A22" s="135"/>
      <c r="B22" s="144" t="s">
        <v>160</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row>
    <row r="23" spans="1:32" ht="20.25" customHeight="1" x14ac:dyDescent="0.15">
      <c r="A23" s="135"/>
      <c r="B23" s="144" t="s">
        <v>161</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row>
    <row r="24" spans="1:32" ht="20.25" customHeight="1" x14ac:dyDescent="0.15">
      <c r="A24" s="135"/>
      <c r="B24" s="144" t="s">
        <v>100</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row>
    <row r="25" spans="1:32" s="86" customFormat="1" ht="20.25" customHeight="1" x14ac:dyDescent="0.15">
      <c r="A25" s="159"/>
      <c r="B25" s="144" t="s">
        <v>101</v>
      </c>
      <c r="C25" s="159"/>
      <c r="D25" s="159"/>
      <c r="E25" s="159"/>
      <c r="F25" s="159"/>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row>
    <row r="26" spans="1:32" s="86" customFormat="1" ht="20.25" customHeight="1" x14ac:dyDescent="0.15">
      <c r="A26" s="159"/>
      <c r="B26" s="144" t="s">
        <v>102</v>
      </c>
      <c r="C26" s="159"/>
      <c r="D26" s="159"/>
      <c r="E26" s="159"/>
      <c r="F26" s="159"/>
      <c r="G26" s="159"/>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c r="AF26" s="159"/>
    </row>
    <row r="27" spans="1:32" s="86" customFormat="1" ht="20.25" customHeight="1" x14ac:dyDescent="0.15">
      <c r="A27" s="159"/>
      <c r="B27" s="144"/>
      <c r="C27" s="159"/>
      <c r="D27" s="159"/>
      <c r="E27" s="159"/>
      <c r="F27" s="159"/>
      <c r="G27" s="159"/>
      <c r="H27" s="159"/>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row>
    <row r="28" spans="1:32" s="86" customFormat="1" ht="20.25" customHeight="1" x14ac:dyDescent="0.15">
      <c r="A28" s="159"/>
      <c r="B28" s="144" t="s">
        <v>103</v>
      </c>
      <c r="C28" s="159"/>
      <c r="D28" s="159"/>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row>
    <row r="29" spans="1:32" s="86" customFormat="1" ht="20.25" customHeight="1" x14ac:dyDescent="0.15">
      <c r="A29" s="159"/>
      <c r="B29" s="144" t="s">
        <v>104</v>
      </c>
      <c r="C29" s="159"/>
      <c r="D29" s="159"/>
      <c r="E29" s="159"/>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59"/>
      <c r="AE29" s="159"/>
      <c r="AF29" s="159"/>
    </row>
    <row r="30" spans="1:32" s="86" customFormat="1" ht="20.25" customHeight="1" x14ac:dyDescent="0.15">
      <c r="A30" s="159"/>
      <c r="B30" s="144" t="s">
        <v>105</v>
      </c>
      <c r="C30" s="159"/>
      <c r="D30" s="159"/>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row>
    <row r="31" spans="1:32" s="86" customFormat="1" ht="20.25" customHeight="1" x14ac:dyDescent="0.15">
      <c r="A31" s="159"/>
      <c r="B31" s="144" t="s">
        <v>106</v>
      </c>
      <c r="C31" s="159"/>
      <c r="D31" s="159"/>
      <c r="E31" s="159"/>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row>
    <row r="32" spans="1:32" s="86" customFormat="1" ht="20.25" customHeight="1" x14ac:dyDescent="0.15">
      <c r="A32" s="159"/>
      <c r="B32" s="144" t="s">
        <v>107</v>
      </c>
      <c r="C32" s="159"/>
      <c r="D32" s="159"/>
      <c r="E32" s="159"/>
      <c r="F32" s="159"/>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c r="AF32" s="159"/>
    </row>
    <row r="33" spans="1:32" s="86" customFormat="1" ht="20.25" customHeight="1" x14ac:dyDescent="0.15">
      <c r="A33" s="159"/>
      <c r="B33" s="144" t="s">
        <v>108</v>
      </c>
      <c r="C33" s="159"/>
      <c r="D33" s="159"/>
      <c r="E33" s="159"/>
      <c r="F33" s="159"/>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59"/>
    </row>
    <row r="34" spans="1:32" s="86" customFormat="1" ht="20.25" customHeight="1" x14ac:dyDescent="0.15">
      <c r="A34" s="159"/>
      <c r="B34" s="159"/>
      <c r="C34" s="159"/>
      <c r="D34" s="159"/>
      <c r="E34" s="159"/>
      <c r="F34" s="159"/>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row>
    <row r="35" spans="1:32" s="86" customFormat="1" ht="20.25" customHeight="1" x14ac:dyDescent="0.15">
      <c r="A35" s="159"/>
      <c r="B35" s="144" t="s">
        <v>162</v>
      </c>
      <c r="C35" s="159"/>
      <c r="D35" s="159"/>
      <c r="E35" s="159"/>
      <c r="F35" s="159"/>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row>
    <row r="36" spans="1:32" s="86" customFormat="1" ht="20.25" customHeight="1" x14ac:dyDescent="0.15">
      <c r="A36" s="159"/>
      <c r="B36" s="144" t="s">
        <v>163</v>
      </c>
      <c r="C36" s="145"/>
      <c r="D36" s="145"/>
      <c r="E36" s="145"/>
      <c r="F36" s="145"/>
      <c r="G36" s="145"/>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row>
    <row r="37" spans="1:32" s="86" customFormat="1" ht="20.25" customHeight="1" x14ac:dyDescent="0.15">
      <c r="A37" s="159"/>
      <c r="B37" s="144" t="s">
        <v>164</v>
      </c>
      <c r="C37" s="145"/>
      <c r="D37" s="145"/>
      <c r="E37" s="145"/>
      <c r="F37" s="159"/>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row>
    <row r="38" spans="1:32" s="136" customFormat="1" ht="20.25" customHeight="1" x14ac:dyDescent="0.15">
      <c r="A38" s="159"/>
      <c r="B38" s="701" t="s">
        <v>165</v>
      </c>
      <c r="C38" s="701"/>
      <c r="D38" s="701"/>
      <c r="E38" s="701"/>
      <c r="F38" s="701"/>
      <c r="G38" s="701"/>
      <c r="H38" s="701"/>
      <c r="I38" s="701"/>
      <c r="J38" s="701"/>
      <c r="K38" s="701"/>
      <c r="L38" s="701"/>
      <c r="M38" s="701"/>
      <c r="N38" s="701"/>
      <c r="O38" s="701"/>
      <c r="P38" s="701"/>
      <c r="Q38" s="701"/>
      <c r="R38" s="159"/>
      <c r="S38" s="246"/>
      <c r="T38" s="159"/>
      <c r="U38" s="159"/>
      <c r="V38" s="159"/>
      <c r="W38" s="159"/>
      <c r="X38" s="159"/>
      <c r="Y38" s="159"/>
      <c r="Z38" s="159"/>
      <c r="AA38" s="159"/>
      <c r="AB38" s="159"/>
      <c r="AC38" s="159"/>
      <c r="AD38" s="159"/>
      <c r="AE38" s="159"/>
      <c r="AF38" s="159"/>
    </row>
    <row r="39" spans="1:32" s="86" customFormat="1" ht="20.25" customHeight="1" x14ac:dyDescent="0.15">
      <c r="A39" s="159"/>
      <c r="B39" s="144" t="s">
        <v>166</v>
      </c>
      <c r="C39" s="159"/>
      <c r="D39" s="159"/>
      <c r="E39" s="159"/>
      <c r="F39" s="159"/>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row>
    <row r="40" spans="1:32" s="86" customFormat="1" ht="20.25" customHeight="1" x14ac:dyDescent="0.15">
      <c r="A40" s="159"/>
      <c r="B40" s="144" t="s">
        <v>167</v>
      </c>
      <c r="C40" s="159"/>
      <c r="D40" s="159"/>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row>
    <row r="41" spans="1:32" s="86" customFormat="1" ht="20.25" customHeight="1" x14ac:dyDescent="0.15">
      <c r="A41" s="159"/>
      <c r="B41" s="144" t="s">
        <v>168</v>
      </c>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row>
    <row r="42" spans="1:32" ht="20.25" customHeight="1" x14ac:dyDescent="0.15">
      <c r="A42" s="244"/>
      <c r="B42" s="144" t="s">
        <v>169</v>
      </c>
      <c r="C42" s="244"/>
      <c r="D42" s="244"/>
      <c r="E42" s="244"/>
      <c r="F42" s="244"/>
      <c r="G42" s="244"/>
      <c r="H42" s="244"/>
      <c r="I42" s="244"/>
      <c r="J42" s="244"/>
      <c r="K42" s="244"/>
      <c r="L42" s="135"/>
      <c r="M42" s="135"/>
      <c r="N42" s="135"/>
      <c r="O42" s="135"/>
      <c r="P42" s="135"/>
      <c r="Q42" s="135"/>
      <c r="R42" s="135"/>
      <c r="S42" s="135"/>
      <c r="T42" s="135"/>
      <c r="U42" s="135"/>
      <c r="V42" s="135"/>
      <c r="W42" s="135"/>
      <c r="X42" s="135"/>
      <c r="Y42" s="135"/>
      <c r="Z42" s="135"/>
      <c r="AA42" s="135"/>
      <c r="AB42" s="135"/>
      <c r="AC42" s="135"/>
      <c r="AD42" s="135"/>
      <c r="AE42" s="135"/>
      <c r="AF42" s="135"/>
    </row>
    <row r="43" spans="1:32" ht="20.25" customHeight="1" x14ac:dyDescent="0.15">
      <c r="A43" s="232"/>
      <c r="B43" s="144" t="s">
        <v>170</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row>
    <row r="44" spans="1:32" s="87" customFormat="1" ht="20.25" customHeight="1" x14ac:dyDescent="0.15">
      <c r="A44" s="193"/>
      <c r="B44" s="135"/>
      <c r="C44" s="196"/>
      <c r="D44" s="196"/>
      <c r="E44" s="19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c r="AF44" s="196"/>
    </row>
    <row r="45" spans="1:32" ht="20.25" customHeight="1" x14ac:dyDescent="0.15">
      <c r="A45" s="232"/>
      <c r="B45" s="247" t="s">
        <v>171</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135"/>
      <c r="AD45" s="135"/>
      <c r="AE45" s="135"/>
      <c r="AF45" s="135"/>
    </row>
    <row r="46" spans="1:32" ht="20.25" customHeight="1" x14ac:dyDescent="0.15">
      <c r="A46" s="239"/>
      <c r="B46" s="135"/>
      <c r="C46" s="240"/>
      <c r="D46" s="240"/>
      <c r="E46" s="240"/>
      <c r="F46" s="240"/>
      <c r="G46" s="240"/>
      <c r="H46" s="240"/>
      <c r="I46" s="240"/>
      <c r="J46" s="240"/>
      <c r="K46" s="240"/>
      <c r="L46" s="135"/>
      <c r="M46" s="135"/>
      <c r="N46" s="135"/>
      <c r="O46" s="135"/>
      <c r="P46" s="135"/>
      <c r="Q46" s="135"/>
      <c r="R46" s="135"/>
      <c r="S46" s="135"/>
      <c r="T46" s="135"/>
      <c r="U46" s="135"/>
      <c r="V46" s="135"/>
      <c r="W46" s="135"/>
      <c r="X46" s="135"/>
      <c r="Y46" s="135"/>
      <c r="Z46" s="135"/>
      <c r="AA46" s="135"/>
      <c r="AB46" s="135"/>
      <c r="AC46" s="135"/>
      <c r="AD46" s="135"/>
      <c r="AE46" s="135"/>
      <c r="AF46" s="135"/>
    </row>
    <row r="47" spans="1:32" ht="20.25" customHeight="1" x14ac:dyDescent="0.15">
      <c r="A47" s="232"/>
      <c r="B47" s="144" t="s">
        <v>132</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row>
    <row r="48" spans="1:32" ht="20.25" customHeight="1" x14ac:dyDescent="0.15">
      <c r="A48" s="244"/>
      <c r="B48" s="144"/>
      <c r="C48" s="244"/>
      <c r="D48" s="244"/>
      <c r="E48" s="244"/>
      <c r="F48" s="244"/>
      <c r="G48" s="244"/>
      <c r="H48" s="244"/>
      <c r="I48" s="244"/>
      <c r="J48" s="244"/>
      <c r="K48" s="244"/>
      <c r="L48" s="135"/>
      <c r="M48" s="135"/>
      <c r="N48" s="135"/>
      <c r="O48" s="135"/>
      <c r="P48" s="135"/>
      <c r="Q48" s="135"/>
      <c r="R48" s="135"/>
      <c r="S48" s="135"/>
      <c r="T48" s="135"/>
      <c r="U48" s="135"/>
      <c r="V48" s="135"/>
      <c r="W48" s="135"/>
      <c r="X48" s="135"/>
      <c r="Y48" s="135"/>
      <c r="Z48" s="135"/>
      <c r="AA48" s="135"/>
      <c r="AB48" s="135"/>
      <c r="AC48" s="135"/>
      <c r="AD48" s="135"/>
      <c r="AE48" s="135"/>
      <c r="AF48" s="135"/>
    </row>
    <row r="49" spans="1:32" ht="20.25" customHeight="1" x14ac:dyDescent="0.15">
      <c r="A49" s="244"/>
      <c r="B49" s="144"/>
      <c r="C49" s="244"/>
      <c r="D49" s="244"/>
      <c r="E49" s="244"/>
      <c r="F49" s="244"/>
      <c r="G49" s="244"/>
      <c r="H49" s="244"/>
      <c r="I49" s="244"/>
      <c r="J49" s="244"/>
      <c r="K49" s="244"/>
      <c r="L49" s="135"/>
      <c r="M49" s="135"/>
      <c r="N49" s="135"/>
      <c r="O49" s="135"/>
      <c r="P49" s="135"/>
      <c r="Q49" s="135"/>
      <c r="R49" s="135"/>
      <c r="S49" s="135"/>
      <c r="T49" s="135"/>
      <c r="U49" s="135"/>
      <c r="V49" s="135"/>
      <c r="W49" s="135"/>
      <c r="X49" s="135"/>
      <c r="Y49" s="135"/>
      <c r="Z49" s="135"/>
      <c r="AA49" s="135"/>
      <c r="AB49" s="135"/>
      <c r="AC49" s="135"/>
      <c r="AD49" s="135"/>
      <c r="AE49" s="135"/>
      <c r="AF49" s="135"/>
    </row>
    <row r="50" spans="1:32" ht="20.25" customHeight="1" x14ac:dyDescent="0.15">
      <c r="A50" s="244"/>
      <c r="B50" s="144"/>
      <c r="C50" s="244"/>
      <c r="D50" s="244"/>
      <c r="E50" s="244"/>
      <c r="F50" s="244"/>
      <c r="G50" s="244"/>
      <c r="H50" s="244"/>
      <c r="I50" s="244"/>
      <c r="J50" s="244"/>
      <c r="K50" s="244"/>
      <c r="L50" s="135"/>
      <c r="M50" s="135"/>
      <c r="N50" s="135"/>
      <c r="O50" s="135"/>
      <c r="P50" s="135"/>
      <c r="Q50" s="135"/>
      <c r="R50" s="135"/>
      <c r="S50" s="135"/>
      <c r="T50" s="135"/>
      <c r="U50" s="135"/>
      <c r="V50" s="135"/>
      <c r="W50" s="135"/>
      <c r="X50" s="135"/>
      <c r="Y50" s="135"/>
      <c r="Z50" s="135"/>
      <c r="AA50" s="135"/>
      <c r="AB50" s="135"/>
      <c r="AC50" s="135"/>
      <c r="AD50" s="135"/>
      <c r="AE50" s="135"/>
      <c r="AF50" s="135"/>
    </row>
    <row r="51" spans="1:32" ht="20.25" customHeight="1" x14ac:dyDescent="0.15">
      <c r="A51" s="244"/>
      <c r="B51" s="144"/>
      <c r="C51" s="244"/>
      <c r="D51" s="244"/>
      <c r="E51" s="244"/>
      <c r="F51" s="244"/>
      <c r="G51" s="244"/>
      <c r="H51" s="244"/>
      <c r="I51" s="244"/>
      <c r="J51" s="244"/>
      <c r="K51" s="244"/>
      <c r="L51" s="135"/>
      <c r="M51" s="135"/>
      <c r="N51" s="135"/>
      <c r="O51" s="135"/>
      <c r="P51" s="135"/>
      <c r="Q51" s="135"/>
      <c r="R51" s="135"/>
      <c r="S51" s="135"/>
      <c r="T51" s="135"/>
      <c r="U51" s="135"/>
      <c r="V51" s="135"/>
      <c r="W51" s="135"/>
      <c r="X51" s="135"/>
      <c r="Y51" s="135"/>
      <c r="Z51" s="135"/>
      <c r="AA51" s="135"/>
      <c r="AB51" s="135"/>
      <c r="AC51" s="135"/>
      <c r="AD51" s="135"/>
      <c r="AE51" s="135"/>
      <c r="AF51" s="135"/>
    </row>
    <row r="52" spans="1:32" ht="20.25" customHeight="1" x14ac:dyDescent="0.15">
      <c r="A52" s="244"/>
      <c r="B52" s="144"/>
      <c r="C52" s="244"/>
      <c r="D52" s="244"/>
      <c r="E52" s="244"/>
      <c r="F52" s="244"/>
      <c r="G52" s="244"/>
      <c r="H52" s="244"/>
      <c r="I52" s="244"/>
      <c r="J52" s="244"/>
      <c r="K52" s="244"/>
      <c r="L52" s="135"/>
      <c r="M52" s="135"/>
      <c r="N52" s="135"/>
      <c r="O52" s="135"/>
      <c r="P52" s="135"/>
      <c r="Q52" s="135"/>
      <c r="R52" s="135"/>
      <c r="S52" s="135"/>
      <c r="T52" s="135"/>
      <c r="U52" s="135"/>
      <c r="V52" s="135"/>
      <c r="W52" s="135"/>
      <c r="X52" s="135"/>
      <c r="Y52" s="135"/>
      <c r="Z52" s="135"/>
      <c r="AA52" s="135"/>
      <c r="AB52" s="135"/>
      <c r="AC52" s="135"/>
      <c r="AD52" s="135"/>
      <c r="AE52" s="135"/>
      <c r="AF52" s="135"/>
    </row>
    <row r="53" spans="1:32" ht="20.25" customHeight="1" x14ac:dyDescent="0.15">
      <c r="A53" s="244"/>
      <c r="B53" s="144"/>
      <c r="C53" s="244"/>
      <c r="D53" s="244"/>
      <c r="E53" s="244"/>
      <c r="F53" s="144"/>
      <c r="G53" s="144"/>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row>
    <row r="54" spans="1:32" ht="20.25" customHeight="1" x14ac:dyDescent="0.15">
      <c r="A54" s="244"/>
      <c r="B54" s="144"/>
      <c r="C54" s="244"/>
      <c r="D54" s="244"/>
      <c r="E54" s="244"/>
      <c r="F54" s="144"/>
      <c r="G54" s="144"/>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row>
    <row r="55" spans="1:32" ht="20.25" customHeight="1" x14ac:dyDescent="0.15">
      <c r="A55" s="244"/>
      <c r="B55" s="144"/>
      <c r="C55" s="244"/>
      <c r="D55" s="244"/>
      <c r="E55" s="244"/>
      <c r="F55" s="144"/>
      <c r="G55" s="144"/>
      <c r="H55" s="135"/>
      <c r="I55" s="135"/>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row>
    <row r="56" spans="1:32" ht="21.75" customHeight="1" x14ac:dyDescent="0.15">
      <c r="A56" s="244"/>
      <c r="B56" s="144"/>
      <c r="C56" s="244"/>
      <c r="D56" s="244"/>
      <c r="E56" s="244"/>
      <c r="F56" s="244"/>
      <c r="G56" s="244"/>
      <c r="H56" s="135"/>
      <c r="I56" s="135"/>
      <c r="J56" s="135"/>
      <c r="K56" s="135"/>
      <c r="L56" s="135"/>
      <c r="M56" s="135"/>
      <c r="N56" s="135"/>
      <c r="O56" s="135"/>
      <c r="P56" s="135"/>
      <c r="Q56" s="135"/>
      <c r="R56" s="135"/>
      <c r="S56" s="135"/>
      <c r="T56" s="135"/>
      <c r="U56" s="135"/>
      <c r="V56" s="135"/>
      <c r="W56" s="135"/>
      <c r="X56" s="135"/>
      <c r="Y56" s="135"/>
      <c r="Z56" s="135"/>
      <c r="AA56" s="135"/>
      <c r="AB56" s="135"/>
      <c r="AC56" s="135"/>
      <c r="AD56" s="135"/>
      <c r="AE56" s="135"/>
      <c r="AF56" s="135"/>
    </row>
    <row r="57" spans="1:32" s="85" customFormat="1" ht="19.5" customHeight="1" x14ac:dyDescent="0.15">
      <c r="A57" s="225"/>
      <c r="B57" s="144"/>
      <c r="C57" s="245"/>
      <c r="D57" s="245"/>
      <c r="E57" s="245"/>
      <c r="F57" s="245"/>
      <c r="G57" s="245"/>
      <c r="H57" s="245"/>
      <c r="I57" s="245"/>
      <c r="J57" s="245"/>
      <c r="K57" s="245"/>
      <c r="L57" s="245"/>
      <c r="M57" s="245"/>
      <c r="N57" s="245"/>
      <c r="O57" s="245"/>
      <c r="P57" s="245"/>
      <c r="Q57" s="245"/>
      <c r="R57" s="245"/>
      <c r="S57" s="245"/>
      <c r="T57" s="245"/>
      <c r="U57" s="245"/>
      <c r="V57" s="245"/>
      <c r="W57" s="245"/>
      <c r="X57" s="245"/>
      <c r="Y57" s="245"/>
      <c r="Z57" s="245"/>
      <c r="AA57" s="245"/>
      <c r="AB57" s="245"/>
      <c r="AC57" s="245"/>
      <c r="AD57" s="245"/>
      <c r="AE57" s="245"/>
      <c r="AF57" s="245"/>
    </row>
    <row r="58" spans="1:32" ht="20.25" customHeight="1" x14ac:dyDescent="0.15">
      <c r="A58" s="135"/>
      <c r="B58" s="144"/>
      <c r="C58" s="244"/>
      <c r="D58" s="244"/>
      <c r="E58" s="244"/>
      <c r="F58" s="244"/>
      <c r="G58" s="244"/>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row>
    <row r="59" spans="1:32" ht="19.5" customHeight="1" x14ac:dyDescent="0.15">
      <c r="A59" s="135"/>
      <c r="B59" s="144"/>
      <c r="C59" s="244"/>
      <c r="D59" s="244"/>
      <c r="E59" s="244"/>
      <c r="F59" s="244"/>
      <c r="G59" s="244"/>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row>
    <row r="60" spans="1:32" ht="20.25" customHeight="1" x14ac:dyDescent="0.15">
      <c r="A60" s="232"/>
      <c r="B60" s="144"/>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35"/>
      <c r="AD60" s="135"/>
      <c r="AE60" s="135"/>
      <c r="AF60" s="135"/>
    </row>
    <row r="61" spans="1:32" ht="20.25" customHeight="1" x14ac:dyDescent="0.15">
      <c r="A61" s="232"/>
      <c r="B61" s="135"/>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35"/>
      <c r="AD61" s="135"/>
      <c r="AE61" s="135"/>
      <c r="AF61" s="135"/>
    </row>
    <row r="62" spans="1:32" ht="20.25" customHeight="1" x14ac:dyDescent="0.15">
      <c r="A62" s="232"/>
      <c r="B62" s="135"/>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35"/>
      <c r="AD62" s="135"/>
      <c r="AE62" s="135"/>
      <c r="AF62" s="135"/>
    </row>
    <row r="63" spans="1:32" ht="20.25" customHeight="1" x14ac:dyDescent="0.15">
      <c r="A63" s="232"/>
      <c r="B63" s="135"/>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35"/>
      <c r="AD63" s="135"/>
      <c r="AE63" s="135"/>
      <c r="AF63" s="135"/>
    </row>
    <row r="64" spans="1:32" ht="20.25" customHeight="1" x14ac:dyDescent="0.15">
      <c r="A64" s="232"/>
      <c r="B64" s="135"/>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35"/>
      <c r="AD64" s="135"/>
      <c r="AE64" s="135"/>
      <c r="AF64" s="135"/>
    </row>
    <row r="65" spans="1:32" ht="20.25" customHeight="1" x14ac:dyDescent="0.15">
      <c r="A65" s="232"/>
      <c r="B65" s="135"/>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c r="AD65" s="135"/>
      <c r="AE65" s="135"/>
      <c r="AF65" s="135"/>
    </row>
    <row r="66" spans="1:32" ht="20.25" customHeight="1" x14ac:dyDescent="0.15">
      <c r="A66" s="232"/>
      <c r="B66" s="135"/>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c r="AD66" s="135"/>
      <c r="AE66" s="135"/>
      <c r="AF66" s="135"/>
    </row>
    <row r="67" spans="1:32" ht="20.25" customHeight="1" x14ac:dyDescent="0.15">
      <c r="A67" s="232"/>
      <c r="B67" s="135"/>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35"/>
      <c r="AD67" s="135"/>
      <c r="AE67" s="135"/>
      <c r="AF67" s="135"/>
    </row>
    <row r="68" spans="1:32" ht="20.25" customHeight="1" x14ac:dyDescent="0.15">
      <c r="A68" s="232"/>
      <c r="B68" s="135"/>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35"/>
      <c r="AD68" s="135"/>
      <c r="AE68" s="135"/>
      <c r="AF68" s="135"/>
    </row>
    <row r="69" spans="1:32" ht="20.25" customHeight="1" x14ac:dyDescent="0.15">
      <c r="A69" s="232"/>
      <c r="B69" s="135"/>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35"/>
      <c r="AD69" s="135"/>
      <c r="AE69" s="135"/>
      <c r="AF69" s="135"/>
    </row>
    <row r="70" spans="1:32" ht="20.25" customHeight="1" x14ac:dyDescent="0.15">
      <c r="A70" s="232"/>
      <c r="B70" s="135"/>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35"/>
      <c r="AD70" s="135"/>
      <c r="AE70" s="135"/>
      <c r="AF70" s="135"/>
    </row>
    <row r="71" spans="1:32" ht="20.25" customHeight="1" x14ac:dyDescent="0.15">
      <c r="A71" s="232"/>
      <c r="B71" s="135"/>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35"/>
      <c r="AD71" s="135"/>
      <c r="AE71" s="135"/>
      <c r="AF71" s="135"/>
    </row>
    <row r="72" spans="1:32" ht="20.25" customHeight="1" x14ac:dyDescent="0.15">
      <c r="A72" s="232"/>
      <c r="B72" s="135"/>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35"/>
      <c r="AD72" s="135"/>
      <c r="AE72" s="135"/>
      <c r="AF72" s="135"/>
    </row>
    <row r="73" spans="1:32" ht="20.25" customHeight="1" x14ac:dyDescent="0.15">
      <c r="A73" s="232"/>
      <c r="B73" s="135"/>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35"/>
      <c r="AD73" s="135"/>
      <c r="AE73" s="135"/>
      <c r="AF73" s="135"/>
    </row>
    <row r="74" spans="1:32" ht="20.25" customHeight="1" x14ac:dyDescent="0.15">
      <c r="A74" s="232"/>
      <c r="B74" s="135"/>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35"/>
      <c r="AD74" s="135"/>
      <c r="AE74" s="135"/>
      <c r="AF74" s="135"/>
    </row>
    <row r="75" spans="1:32" ht="20.25" customHeight="1" x14ac:dyDescent="0.15">
      <c r="A75" s="232"/>
      <c r="B75" s="135"/>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35"/>
      <c r="AD75" s="135"/>
      <c r="AE75" s="135"/>
      <c r="AF75" s="135"/>
    </row>
    <row r="76" spans="1:32" ht="20.25" customHeight="1" x14ac:dyDescent="0.15">
      <c r="A76" s="232"/>
      <c r="B76" s="135"/>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35"/>
      <c r="AD76" s="135"/>
      <c r="AE76" s="135"/>
      <c r="AF76" s="135"/>
    </row>
    <row r="77" spans="1:32" ht="20.25" customHeight="1" x14ac:dyDescent="0.15">
      <c r="A77" s="232"/>
      <c r="B77" s="135"/>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35"/>
      <c r="AD77" s="135"/>
      <c r="AE77" s="135"/>
      <c r="AF77" s="135"/>
    </row>
    <row r="78" spans="1:32" ht="20.25" customHeight="1" x14ac:dyDescent="0.15">
      <c r="A78" s="232"/>
      <c r="B78" s="135"/>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35"/>
      <c r="AD78" s="135"/>
      <c r="AE78" s="135"/>
      <c r="AF78" s="135"/>
    </row>
    <row r="79" spans="1:32" ht="20.25" customHeight="1" x14ac:dyDescent="0.15">
      <c r="A79" s="232"/>
      <c r="B79" s="135"/>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35"/>
      <c r="AD79" s="135"/>
      <c r="AE79" s="135"/>
      <c r="AF79" s="135"/>
    </row>
    <row r="80" spans="1:32" ht="20.25" customHeight="1" x14ac:dyDescent="0.15">
      <c r="A80" s="232"/>
      <c r="B80" s="135"/>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35"/>
      <c r="AD80" s="135"/>
      <c r="AE80" s="135"/>
      <c r="AF80" s="135"/>
    </row>
    <row r="81" spans="1:32" ht="20.25" customHeight="1" x14ac:dyDescent="0.15">
      <c r="A81" s="232"/>
      <c r="B81" s="135"/>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35"/>
      <c r="AD81" s="135"/>
      <c r="AE81" s="135"/>
      <c r="AF81" s="135"/>
    </row>
    <row r="82" spans="1:32" ht="20.25" customHeight="1" x14ac:dyDescent="0.15">
      <c r="A82" s="232"/>
      <c r="B82" s="135"/>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35"/>
      <c r="AD82" s="135"/>
      <c r="AE82" s="135"/>
      <c r="AF82" s="135"/>
    </row>
    <row r="83" spans="1:32" ht="20.25" customHeight="1" x14ac:dyDescent="0.15">
      <c r="A83" s="232"/>
      <c r="B83" s="135"/>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35"/>
      <c r="AD83" s="135"/>
      <c r="AE83" s="135"/>
      <c r="AF83" s="135"/>
    </row>
    <row r="84" spans="1:32" ht="20.25" customHeight="1" x14ac:dyDescent="0.15">
      <c r="A84" s="232"/>
      <c r="B84" s="135"/>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35"/>
      <c r="AD84" s="135"/>
      <c r="AE84" s="135"/>
      <c r="AF84" s="135"/>
    </row>
    <row r="85" spans="1:32" ht="20.25" customHeight="1" x14ac:dyDescent="0.15">
      <c r="A85" s="232"/>
      <c r="B85" s="135"/>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35"/>
      <c r="AD85" s="135"/>
      <c r="AE85" s="135"/>
      <c r="AF85" s="135"/>
    </row>
    <row r="86" spans="1:32" ht="20.25" customHeight="1" x14ac:dyDescent="0.15">
      <c r="A86" s="232"/>
      <c r="B86" s="135"/>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35"/>
      <c r="AD86" s="135"/>
      <c r="AE86" s="135"/>
      <c r="AF86" s="135"/>
    </row>
    <row r="87" spans="1:32" ht="20.25" customHeight="1" x14ac:dyDescent="0.15">
      <c r="A87" s="232"/>
      <c r="B87" s="135"/>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35"/>
      <c r="AD87" s="135"/>
      <c r="AE87" s="135"/>
      <c r="AF87" s="135"/>
    </row>
    <row r="88" spans="1:32" ht="20.25" customHeight="1" x14ac:dyDescent="0.15">
      <c r="A88" s="232"/>
      <c r="B88" s="135"/>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35"/>
      <c r="AD88" s="135"/>
      <c r="AE88" s="135"/>
      <c r="AF88" s="135"/>
    </row>
    <row r="89" spans="1:32" ht="20.25" customHeight="1" x14ac:dyDescent="0.15">
      <c r="A89" s="232"/>
      <c r="B89" s="135"/>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35"/>
      <c r="AD89" s="135"/>
      <c r="AE89" s="135"/>
      <c r="AF89" s="135"/>
    </row>
    <row r="90" spans="1:32" ht="20.25" customHeight="1" x14ac:dyDescent="0.15">
      <c r="A90" s="232"/>
      <c r="B90" s="135"/>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35"/>
      <c r="AD90" s="135"/>
      <c r="AE90" s="135"/>
      <c r="AF90" s="135"/>
    </row>
    <row r="91" spans="1:32" ht="20.25" customHeight="1" x14ac:dyDescent="0.15">
      <c r="A91" s="232"/>
      <c r="B91" s="135"/>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35"/>
      <c r="AD91" s="135"/>
      <c r="AE91" s="135"/>
      <c r="AF91" s="135"/>
    </row>
    <row r="92" spans="1:32" ht="20.25" customHeight="1" x14ac:dyDescent="0.15">
      <c r="A92" s="232"/>
      <c r="B92" s="135"/>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35"/>
      <c r="AD92" s="135"/>
      <c r="AE92" s="135"/>
      <c r="AF92" s="135"/>
    </row>
    <row r="93" spans="1:32" ht="20.25" customHeight="1" x14ac:dyDescent="0.15">
      <c r="A93" s="232"/>
      <c r="B93" s="135"/>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35"/>
      <c r="AD93" s="135"/>
      <c r="AE93" s="135"/>
      <c r="AF93" s="135"/>
    </row>
    <row r="94" spans="1:32" ht="20.25" customHeight="1" x14ac:dyDescent="0.15">
      <c r="A94" s="232"/>
      <c r="B94" s="135"/>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35"/>
      <c r="AD94" s="135"/>
      <c r="AE94" s="135"/>
      <c r="AF94" s="135"/>
    </row>
    <row r="95" spans="1:32" ht="20.25" customHeight="1" x14ac:dyDescent="0.15">
      <c r="A95" s="232"/>
      <c r="B95" s="135"/>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35"/>
      <c r="AD95" s="135"/>
      <c r="AE95" s="135"/>
      <c r="AF95" s="135"/>
    </row>
    <row r="96" spans="1:32" ht="20.25" customHeight="1" x14ac:dyDescent="0.15">
      <c r="A96" s="232"/>
      <c r="B96" s="135"/>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35"/>
      <c r="AD96" s="135"/>
      <c r="AE96" s="135"/>
      <c r="AF96" s="135"/>
    </row>
    <row r="97" spans="1:32" ht="20.25" customHeight="1" x14ac:dyDescent="0.15">
      <c r="A97" s="232"/>
      <c r="B97" s="135"/>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35"/>
      <c r="AD97" s="135"/>
      <c r="AE97" s="135"/>
      <c r="AF97" s="135"/>
    </row>
    <row r="98" spans="1:32" ht="20.25" customHeight="1" x14ac:dyDescent="0.15">
      <c r="A98" s="232"/>
      <c r="B98" s="135"/>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35"/>
      <c r="AD98" s="135"/>
      <c r="AE98" s="135"/>
      <c r="AF98" s="135"/>
    </row>
    <row r="99" spans="1:32" ht="20.25" customHeight="1" x14ac:dyDescent="0.15">
      <c r="A99" s="232"/>
      <c r="B99" s="135"/>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35"/>
      <c r="AD99" s="135"/>
      <c r="AE99" s="135"/>
      <c r="AF99" s="135"/>
    </row>
    <row r="100" spans="1:32" ht="20.25" customHeight="1" x14ac:dyDescent="0.15">
      <c r="A100" s="232"/>
      <c r="B100" s="135"/>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row>
    <row r="101" spans="1:32" ht="20.25" customHeight="1" x14ac:dyDescent="0.15">
      <c r="A101" s="232"/>
      <c r="B101" s="135"/>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35"/>
      <c r="AD101" s="135"/>
      <c r="AE101" s="135"/>
      <c r="AF101" s="135"/>
    </row>
    <row r="102" spans="1:32" ht="20.25" customHeight="1" x14ac:dyDescent="0.15">
      <c r="A102" s="232"/>
      <c r="B102" s="135"/>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35"/>
      <c r="AD102" s="135"/>
      <c r="AE102" s="135"/>
      <c r="AF102" s="135"/>
    </row>
    <row r="103" spans="1:32" ht="20.25" customHeight="1" x14ac:dyDescent="0.15">
      <c r="A103" s="232"/>
      <c r="B103" s="135"/>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35"/>
      <c r="AD103" s="135"/>
      <c r="AE103" s="135"/>
      <c r="AF103" s="135"/>
    </row>
    <row r="104" spans="1:32" ht="20.25" customHeight="1" x14ac:dyDescent="0.15">
      <c r="A104" s="232"/>
      <c r="B104" s="135"/>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35"/>
      <c r="AD104" s="135"/>
      <c r="AE104" s="135"/>
      <c r="AF104" s="135"/>
    </row>
    <row r="105" spans="1:32" ht="20.25" customHeight="1" x14ac:dyDescent="0.15">
      <c r="A105" s="232"/>
      <c r="B105" s="135"/>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35"/>
      <c r="AD105" s="135"/>
      <c r="AE105" s="135"/>
      <c r="AF105" s="135"/>
    </row>
    <row r="106" spans="1:32" ht="20.25" customHeight="1" x14ac:dyDescent="0.15">
      <c r="A106" s="232"/>
      <c r="B106" s="135"/>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35"/>
      <c r="AD106" s="135"/>
      <c r="AE106" s="135"/>
      <c r="AF106" s="135"/>
    </row>
    <row r="107" spans="1:32" ht="20.25" customHeight="1" x14ac:dyDescent="0.15">
      <c r="A107" s="232"/>
      <c r="B107" s="135"/>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35"/>
      <c r="AD107" s="135"/>
      <c r="AE107" s="135"/>
      <c r="AF107" s="135"/>
    </row>
    <row r="108" spans="1:32" ht="20.25" customHeight="1" x14ac:dyDescent="0.15">
      <c r="A108" s="232"/>
      <c r="B108" s="135"/>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35"/>
      <c r="AD108" s="135"/>
      <c r="AE108" s="135"/>
      <c r="AF108" s="135"/>
    </row>
    <row r="109" spans="1:32" ht="20.25" customHeight="1" x14ac:dyDescent="0.15">
      <c r="A109" s="232"/>
      <c r="B109" s="135"/>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35"/>
      <c r="AD109" s="135"/>
      <c r="AE109" s="135"/>
      <c r="AF109" s="135"/>
    </row>
    <row r="110" spans="1:32" ht="20.25" customHeight="1" x14ac:dyDescent="0.15">
      <c r="A110" s="232"/>
      <c r="B110" s="135"/>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35"/>
      <c r="AD110" s="135"/>
      <c r="AE110" s="135"/>
      <c r="AF110" s="135"/>
    </row>
    <row r="111" spans="1:32" ht="20.25" customHeight="1" x14ac:dyDescent="0.15">
      <c r="A111" s="232"/>
      <c r="B111" s="135"/>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35"/>
      <c r="AD111" s="135"/>
      <c r="AE111" s="135"/>
      <c r="AF111" s="135"/>
    </row>
    <row r="112" spans="1:32" ht="20.25" customHeight="1" x14ac:dyDescent="0.15">
      <c r="A112" s="232"/>
      <c r="B112" s="135"/>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35"/>
      <c r="AD112" s="135"/>
      <c r="AE112" s="135"/>
      <c r="AF112" s="135"/>
    </row>
    <row r="113" spans="1:32" ht="20.25" customHeight="1" x14ac:dyDescent="0.15">
      <c r="A113" s="232"/>
      <c r="B113" s="135"/>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35"/>
      <c r="AD113" s="135"/>
      <c r="AE113" s="135"/>
      <c r="AF113" s="135"/>
    </row>
    <row r="114" spans="1:32" ht="20.25" customHeight="1" x14ac:dyDescent="0.15">
      <c r="A114" s="232"/>
      <c r="B114" s="135"/>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35"/>
      <c r="AD114" s="135"/>
      <c r="AE114" s="135"/>
      <c r="AF114" s="135"/>
    </row>
    <row r="115" spans="1:32" ht="20.25" customHeight="1" x14ac:dyDescent="0.15">
      <c r="A115" s="232"/>
      <c r="B115" s="135"/>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35"/>
      <c r="AD115" s="135"/>
      <c r="AE115" s="135"/>
      <c r="AF115" s="135"/>
    </row>
    <row r="116" spans="1:32" ht="20.25" customHeight="1" x14ac:dyDescent="0.15">
      <c r="A116" s="232"/>
      <c r="B116" s="135"/>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35"/>
      <c r="AD116" s="135"/>
      <c r="AE116" s="135"/>
      <c r="AF116" s="135"/>
    </row>
    <row r="117" spans="1:32" ht="20.25" customHeight="1" x14ac:dyDescent="0.15">
      <c r="A117" s="232"/>
      <c r="B117" s="135"/>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35"/>
      <c r="AD117" s="135"/>
      <c r="AE117" s="135"/>
      <c r="AF117" s="135"/>
    </row>
    <row r="118" spans="1:32" ht="20.25" customHeight="1" x14ac:dyDescent="0.15">
      <c r="A118" s="232"/>
      <c r="B118" s="135"/>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35"/>
      <c r="AD118" s="135"/>
      <c r="AE118" s="135"/>
      <c r="AF118" s="135"/>
    </row>
    <row r="119" spans="1:32" ht="20.25" customHeight="1" x14ac:dyDescent="0.15">
      <c r="A119" s="232"/>
      <c r="B119" s="135"/>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35"/>
      <c r="AD119" s="135"/>
      <c r="AE119" s="135"/>
      <c r="AF119" s="135"/>
    </row>
    <row r="120" spans="1:32" ht="20.25" customHeight="1" x14ac:dyDescent="0.15">
      <c r="A120" s="232"/>
      <c r="B120" s="135"/>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35"/>
      <c r="AD120" s="135"/>
      <c r="AE120" s="135"/>
      <c r="AF120" s="135"/>
    </row>
    <row r="121" spans="1:32" ht="20.25" customHeight="1" x14ac:dyDescent="0.15">
      <c r="A121" s="232"/>
      <c r="B121" s="135"/>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35"/>
      <c r="AD121" s="135"/>
      <c r="AE121" s="135"/>
      <c r="AF121" s="135"/>
    </row>
    <row r="122" spans="1:32" ht="20.25" customHeight="1" x14ac:dyDescent="0.15">
      <c r="A122" s="232"/>
      <c r="B122" s="135"/>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35"/>
      <c r="AD122" s="135"/>
      <c r="AE122" s="135"/>
      <c r="AF122" s="135"/>
    </row>
    <row r="123" spans="1:32" ht="20.25" customHeight="1" x14ac:dyDescent="0.15">
      <c r="A123" s="232"/>
      <c r="B123" s="135"/>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35"/>
      <c r="AD123" s="135"/>
      <c r="AE123" s="135"/>
      <c r="AF123" s="135"/>
    </row>
    <row r="124" spans="1:32" ht="20.25" customHeight="1" x14ac:dyDescent="0.15">
      <c r="A124" s="232"/>
      <c r="B124" s="135"/>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35"/>
      <c r="AD124" s="135"/>
      <c r="AE124" s="135"/>
      <c r="AF124" s="135"/>
    </row>
    <row r="125" spans="1:32" ht="20.25" customHeight="1" x14ac:dyDescent="0.15">
      <c r="A125" s="232"/>
      <c r="B125" s="135"/>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35"/>
      <c r="AD125" s="135"/>
      <c r="AE125" s="135"/>
      <c r="AF125" s="135"/>
    </row>
    <row r="126" spans="1:32" ht="20.25" customHeight="1" x14ac:dyDescent="0.15">
      <c r="A126" s="232"/>
      <c r="B126" s="135"/>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35"/>
      <c r="AD126" s="135"/>
      <c r="AE126" s="135"/>
      <c r="AF126" s="135"/>
    </row>
    <row r="127" spans="1:32" ht="20.25" customHeight="1" x14ac:dyDescent="0.15">
      <c r="A127" s="232"/>
      <c r="B127" s="135"/>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135"/>
      <c r="AD127" s="135"/>
      <c r="AE127" s="135"/>
      <c r="AF127" s="135"/>
    </row>
    <row r="128" spans="1:32" ht="20.25" customHeight="1" x14ac:dyDescent="0.15">
      <c r="A128" s="232"/>
      <c r="B128" s="135"/>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135"/>
      <c r="AD128" s="135"/>
      <c r="AE128" s="135"/>
      <c r="AF128" s="135"/>
    </row>
    <row r="129" spans="1:32" ht="20.25" customHeight="1" x14ac:dyDescent="0.15">
      <c r="A129" s="232"/>
      <c r="B129" s="135"/>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135"/>
      <c r="AD129" s="135"/>
      <c r="AE129" s="135"/>
      <c r="AF129" s="135"/>
    </row>
    <row r="130" spans="1:32" ht="20.25" customHeight="1" x14ac:dyDescent="0.15">
      <c r="A130" s="232"/>
      <c r="B130" s="135"/>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135"/>
      <c r="AD130" s="135"/>
      <c r="AE130" s="135"/>
      <c r="AF130" s="135"/>
    </row>
    <row r="131" spans="1:32" ht="20.25" customHeight="1" x14ac:dyDescent="0.15">
      <c r="A131" s="232"/>
      <c r="B131" s="135"/>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135"/>
      <c r="AD131" s="135"/>
      <c r="AE131" s="135"/>
      <c r="AF131" s="135"/>
    </row>
    <row r="132" spans="1:32" ht="20.25" customHeight="1" x14ac:dyDescent="0.15">
      <c r="A132" s="232"/>
      <c r="B132" s="135"/>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135"/>
      <c r="AD132" s="135"/>
      <c r="AE132" s="135"/>
      <c r="AF132" s="135"/>
    </row>
    <row r="133" spans="1:32" ht="20.25" customHeight="1" x14ac:dyDescent="0.15">
      <c r="A133" s="232"/>
      <c r="B133" s="135"/>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135"/>
      <c r="AD133" s="135"/>
      <c r="AE133" s="135"/>
      <c r="AF133" s="135"/>
    </row>
    <row r="134" spans="1:32" ht="20.25" customHeight="1" x14ac:dyDescent="0.15">
      <c r="A134" s="232"/>
      <c r="B134" s="135"/>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135"/>
      <c r="AD134" s="135"/>
      <c r="AE134" s="135"/>
      <c r="AF134" s="135"/>
    </row>
    <row r="135" spans="1:32" ht="20.25" customHeight="1" x14ac:dyDescent="0.15">
      <c r="A135" s="232"/>
      <c r="B135" s="135"/>
      <c r="C135" s="135"/>
      <c r="D135" s="135"/>
      <c r="E135" s="135"/>
      <c r="F135" s="135"/>
      <c r="G135" s="135"/>
      <c r="H135" s="135"/>
      <c r="I135" s="135"/>
      <c r="J135" s="135"/>
      <c r="K135" s="135"/>
      <c r="L135" s="135"/>
      <c r="M135" s="135"/>
      <c r="N135" s="135"/>
      <c r="O135" s="135"/>
      <c r="P135" s="135"/>
      <c r="Q135" s="135"/>
      <c r="R135" s="135"/>
      <c r="S135" s="135"/>
      <c r="T135" s="135"/>
      <c r="U135" s="135"/>
      <c r="V135" s="135"/>
      <c r="W135" s="135"/>
      <c r="X135" s="135"/>
      <c r="Y135" s="135"/>
      <c r="Z135" s="135"/>
      <c r="AA135" s="135"/>
      <c r="AB135" s="135"/>
      <c r="AC135" s="135"/>
      <c r="AD135" s="135"/>
      <c r="AE135" s="135"/>
      <c r="AF135" s="135"/>
    </row>
    <row r="136" spans="1:32" ht="20.25" customHeight="1" x14ac:dyDescent="0.15">
      <c r="A136" s="232"/>
      <c r="B136" s="135"/>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135"/>
      <c r="AD136" s="135"/>
      <c r="AE136" s="135"/>
      <c r="AF136" s="135"/>
    </row>
    <row r="137" spans="1:32" ht="20.25" customHeight="1" x14ac:dyDescent="0.15">
      <c r="A137" s="232"/>
      <c r="B137" s="135"/>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135"/>
      <c r="AD137" s="135"/>
      <c r="AE137" s="135"/>
      <c r="AF137" s="135"/>
    </row>
    <row r="138" spans="1:32" ht="20.25" customHeight="1" x14ac:dyDescent="0.15">
      <c r="A138" s="232"/>
      <c r="B138" s="135"/>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135"/>
      <c r="AD138" s="135"/>
      <c r="AE138" s="135"/>
      <c r="AF138" s="135"/>
    </row>
    <row r="139" spans="1:32" ht="20.25" customHeight="1" x14ac:dyDescent="0.15">
      <c r="A139" s="232"/>
      <c r="B139" s="135"/>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135"/>
      <c r="AD139" s="135"/>
      <c r="AE139" s="135"/>
      <c r="AF139" s="135"/>
    </row>
    <row r="140" spans="1:32" ht="20.25" customHeight="1" x14ac:dyDescent="0.15">
      <c r="A140" s="232"/>
      <c r="B140" s="135"/>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135"/>
      <c r="AD140" s="135"/>
      <c r="AE140" s="135"/>
      <c r="AF140" s="135"/>
    </row>
    <row r="141" spans="1:32" ht="20.25" customHeight="1" x14ac:dyDescent="0.15">
      <c r="A141" s="232"/>
      <c r="B141" s="135"/>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135"/>
      <c r="AD141" s="135"/>
      <c r="AE141" s="135"/>
      <c r="AF141" s="135"/>
    </row>
    <row r="142" spans="1:32" ht="20.25" customHeight="1" x14ac:dyDescent="0.15">
      <c r="A142" s="232"/>
      <c r="B142" s="135"/>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135"/>
      <c r="AD142" s="135"/>
      <c r="AE142" s="135"/>
      <c r="AF142" s="135"/>
    </row>
    <row r="143" spans="1:32" ht="20.25" customHeight="1" x14ac:dyDescent="0.15">
      <c r="A143" s="232"/>
      <c r="B143" s="135"/>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135"/>
      <c r="AD143" s="135"/>
      <c r="AE143" s="135"/>
      <c r="AF143" s="135"/>
    </row>
    <row r="144" spans="1:32" ht="20.25" customHeight="1" x14ac:dyDescent="0.15">
      <c r="A144" s="232"/>
      <c r="B144" s="135"/>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135"/>
      <c r="AD144" s="135"/>
      <c r="AE144" s="135"/>
      <c r="AF144" s="135"/>
    </row>
    <row r="145" spans="1:32" ht="20.25" customHeight="1" x14ac:dyDescent="0.15">
      <c r="A145" s="232"/>
      <c r="B145" s="135"/>
      <c r="C145" s="135"/>
      <c r="D145" s="135"/>
      <c r="E145" s="135"/>
      <c r="F145" s="135"/>
      <c r="G145" s="135"/>
      <c r="H145" s="135"/>
      <c r="I145" s="135"/>
      <c r="J145" s="135"/>
      <c r="K145" s="135"/>
      <c r="L145" s="135"/>
      <c r="M145" s="135"/>
      <c r="N145" s="135"/>
      <c r="O145" s="135"/>
      <c r="P145" s="135"/>
      <c r="Q145" s="135"/>
      <c r="R145" s="135"/>
      <c r="S145" s="135"/>
      <c r="T145" s="135"/>
      <c r="U145" s="135"/>
      <c r="V145" s="135"/>
      <c r="W145" s="135"/>
      <c r="X145" s="135"/>
      <c r="Y145" s="135"/>
      <c r="Z145" s="135"/>
      <c r="AA145" s="135"/>
      <c r="AB145" s="135"/>
      <c r="AC145" s="135"/>
      <c r="AD145" s="135"/>
      <c r="AE145" s="135"/>
      <c r="AF145" s="135"/>
    </row>
    <row r="146" spans="1:32" ht="20.25" customHeight="1" x14ac:dyDescent="0.15">
      <c r="A146" s="232"/>
      <c r="B146" s="135"/>
      <c r="C146" s="135"/>
      <c r="D146" s="135"/>
      <c r="E146" s="135"/>
      <c r="F146" s="135"/>
      <c r="G146" s="135"/>
      <c r="H146" s="135"/>
      <c r="I146" s="135"/>
      <c r="J146" s="135"/>
      <c r="K146" s="135"/>
      <c r="L146" s="135"/>
      <c r="M146" s="135"/>
      <c r="N146" s="135"/>
      <c r="O146" s="135"/>
      <c r="P146" s="135"/>
      <c r="Q146" s="135"/>
      <c r="R146" s="135"/>
      <c r="S146" s="135"/>
      <c r="T146" s="135"/>
      <c r="U146" s="135"/>
      <c r="V146" s="135"/>
      <c r="W146" s="135"/>
      <c r="X146" s="135"/>
      <c r="Y146" s="135"/>
      <c r="Z146" s="135"/>
      <c r="AA146" s="135"/>
      <c r="AB146" s="135"/>
      <c r="AC146" s="135"/>
      <c r="AD146" s="135"/>
      <c r="AE146" s="135"/>
      <c r="AF146" s="135"/>
    </row>
    <row r="147" spans="1:32" ht="20.25" customHeight="1" x14ac:dyDescent="0.15">
      <c r="A147" s="232"/>
      <c r="B147" s="135"/>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135"/>
      <c r="AD147" s="135"/>
      <c r="AE147" s="135"/>
      <c r="AF147" s="135"/>
    </row>
    <row r="148" spans="1:32" ht="20.25" customHeight="1" x14ac:dyDescent="0.15">
      <c r="A148" s="232"/>
      <c r="B148" s="135"/>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135"/>
      <c r="AD148" s="135"/>
      <c r="AE148" s="135"/>
      <c r="AF148" s="135"/>
    </row>
    <row r="149" spans="1:32" ht="20.25" customHeight="1" x14ac:dyDescent="0.15">
      <c r="A149" s="232"/>
      <c r="B149" s="135"/>
      <c r="C149" s="135"/>
      <c r="D149" s="135"/>
      <c r="E149" s="135"/>
      <c r="F149" s="135"/>
      <c r="G149" s="135"/>
      <c r="H149" s="135"/>
      <c r="I149" s="135"/>
      <c r="J149" s="135"/>
      <c r="K149" s="135"/>
      <c r="L149" s="135"/>
      <c r="M149" s="135"/>
      <c r="N149" s="135"/>
      <c r="O149" s="135"/>
      <c r="P149" s="135"/>
      <c r="Q149" s="135"/>
      <c r="R149" s="135"/>
      <c r="S149" s="135"/>
      <c r="T149" s="135"/>
      <c r="U149" s="135"/>
      <c r="V149" s="135"/>
      <c r="W149" s="135"/>
      <c r="X149" s="135"/>
      <c r="Y149" s="135"/>
      <c r="Z149" s="135"/>
      <c r="AA149" s="135"/>
      <c r="AB149" s="135"/>
      <c r="AC149" s="135"/>
      <c r="AD149" s="135"/>
      <c r="AE149" s="135"/>
      <c r="AF149" s="135"/>
    </row>
    <row r="150" spans="1:32" ht="20.25" customHeight="1" x14ac:dyDescent="0.15">
      <c r="A150" s="232"/>
      <c r="B150" s="135"/>
      <c r="C150" s="135"/>
      <c r="D150" s="135"/>
      <c r="E150" s="135"/>
      <c r="F150" s="135"/>
      <c r="G150" s="135"/>
      <c r="H150" s="135"/>
      <c r="I150" s="135"/>
      <c r="J150" s="135"/>
      <c r="K150" s="135"/>
      <c r="L150" s="135"/>
      <c r="M150" s="135"/>
      <c r="N150" s="135"/>
      <c r="O150" s="135"/>
      <c r="P150" s="135"/>
      <c r="Q150" s="135"/>
      <c r="R150" s="135"/>
      <c r="S150" s="135"/>
      <c r="T150" s="135"/>
      <c r="U150" s="135"/>
      <c r="V150" s="135"/>
      <c r="W150" s="135"/>
      <c r="X150" s="135"/>
      <c r="Y150" s="135"/>
      <c r="Z150" s="135"/>
      <c r="AA150" s="135"/>
      <c r="AB150" s="135"/>
      <c r="AC150" s="135"/>
      <c r="AD150" s="135"/>
      <c r="AE150" s="135"/>
      <c r="AF150" s="135"/>
    </row>
    <row r="151" spans="1:32" ht="20.25" customHeight="1" x14ac:dyDescent="0.15">
      <c r="A151" s="232"/>
      <c r="B151" s="135"/>
      <c r="C151" s="135"/>
      <c r="D151" s="135"/>
      <c r="E151" s="135"/>
      <c r="F151" s="135"/>
      <c r="G151" s="135"/>
      <c r="H151" s="135"/>
      <c r="I151" s="135"/>
      <c r="J151" s="135"/>
      <c r="K151" s="135"/>
      <c r="L151" s="135"/>
      <c r="M151" s="135"/>
      <c r="N151" s="135"/>
      <c r="O151" s="135"/>
      <c r="P151" s="135"/>
      <c r="Q151" s="135"/>
      <c r="R151" s="135"/>
      <c r="S151" s="135"/>
      <c r="T151" s="135"/>
      <c r="U151" s="135"/>
      <c r="V151" s="135"/>
      <c r="W151" s="135"/>
      <c r="X151" s="135"/>
      <c r="Y151" s="135"/>
      <c r="Z151" s="135"/>
      <c r="AA151" s="135"/>
      <c r="AB151" s="135"/>
      <c r="AC151" s="135"/>
      <c r="AD151" s="135"/>
      <c r="AE151" s="135"/>
      <c r="AF151" s="135"/>
    </row>
    <row r="152" spans="1:32" ht="20.25" customHeight="1" x14ac:dyDescent="0.15">
      <c r="A152" s="232"/>
      <c r="B152" s="135"/>
      <c r="C152" s="135"/>
      <c r="D152" s="135"/>
      <c r="E152" s="135"/>
      <c r="F152" s="135"/>
      <c r="G152" s="135"/>
      <c r="H152" s="135"/>
      <c r="I152" s="135"/>
      <c r="J152" s="135"/>
      <c r="K152" s="135"/>
      <c r="L152" s="135"/>
      <c r="M152" s="135"/>
      <c r="N152" s="135"/>
      <c r="O152" s="135"/>
      <c r="P152" s="135"/>
      <c r="Q152" s="135"/>
      <c r="R152" s="135"/>
      <c r="S152" s="135"/>
      <c r="T152" s="135"/>
      <c r="U152" s="135"/>
      <c r="V152" s="135"/>
      <c r="W152" s="135"/>
      <c r="X152" s="135"/>
      <c r="Y152" s="135"/>
      <c r="Z152" s="135"/>
      <c r="AA152" s="135"/>
      <c r="AB152" s="135"/>
      <c r="AC152" s="135"/>
      <c r="AD152" s="135"/>
      <c r="AE152" s="135"/>
      <c r="AF152" s="135"/>
    </row>
    <row r="153" spans="1:32" ht="20.25" customHeight="1" x14ac:dyDescent="0.15">
      <c r="A153" s="232"/>
      <c r="B153" s="135"/>
      <c r="C153" s="135"/>
      <c r="D153" s="135"/>
      <c r="E153" s="135"/>
      <c r="F153" s="135"/>
      <c r="G153" s="135"/>
      <c r="H153" s="135"/>
      <c r="I153" s="135"/>
      <c r="J153" s="135"/>
      <c r="K153" s="135"/>
      <c r="L153" s="135"/>
      <c r="M153" s="135"/>
      <c r="N153" s="135"/>
      <c r="O153" s="135"/>
      <c r="P153" s="135"/>
      <c r="Q153" s="135"/>
      <c r="R153" s="135"/>
      <c r="S153" s="135"/>
      <c r="T153" s="135"/>
      <c r="U153" s="135"/>
      <c r="V153" s="135"/>
      <c r="W153" s="135"/>
      <c r="X153" s="135"/>
      <c r="Y153" s="135"/>
      <c r="Z153" s="135"/>
      <c r="AA153" s="135"/>
      <c r="AB153" s="135"/>
      <c r="AC153" s="135"/>
      <c r="AD153" s="135"/>
      <c r="AE153" s="135"/>
      <c r="AF153" s="135"/>
    </row>
    <row r="154" spans="1:32" ht="20.25" customHeight="1" x14ac:dyDescent="0.15">
      <c r="A154" s="232"/>
      <c r="B154" s="135"/>
      <c r="C154" s="135"/>
      <c r="D154" s="135"/>
      <c r="E154" s="135"/>
      <c r="F154" s="135"/>
      <c r="G154" s="135"/>
      <c r="H154" s="135"/>
      <c r="I154" s="135"/>
      <c r="J154" s="135"/>
      <c r="K154" s="135"/>
      <c r="L154" s="135"/>
      <c r="M154" s="135"/>
      <c r="N154" s="135"/>
      <c r="O154" s="135"/>
      <c r="P154" s="135"/>
      <c r="Q154" s="135"/>
      <c r="R154" s="135"/>
      <c r="S154" s="135"/>
      <c r="T154" s="135"/>
      <c r="U154" s="135"/>
      <c r="V154" s="135"/>
      <c r="W154" s="135"/>
      <c r="X154" s="135"/>
      <c r="Y154" s="135"/>
      <c r="Z154" s="135"/>
      <c r="AA154" s="135"/>
      <c r="AB154" s="135"/>
      <c r="AC154" s="135"/>
      <c r="AD154" s="135"/>
      <c r="AE154" s="135"/>
      <c r="AF154" s="135"/>
    </row>
    <row r="155" spans="1:32" ht="20.25" customHeight="1" x14ac:dyDescent="0.15">
      <c r="A155" s="232"/>
      <c r="B155" s="135"/>
      <c r="C155" s="135"/>
      <c r="D155" s="135"/>
      <c r="E155" s="135"/>
      <c r="F155" s="135"/>
      <c r="G155" s="135"/>
      <c r="H155" s="135"/>
      <c r="I155" s="135"/>
      <c r="J155" s="135"/>
      <c r="K155" s="135"/>
      <c r="L155" s="135"/>
      <c r="M155" s="135"/>
      <c r="N155" s="135"/>
      <c r="O155" s="135"/>
      <c r="P155" s="135"/>
      <c r="Q155" s="135"/>
      <c r="R155" s="135"/>
      <c r="S155" s="135"/>
      <c r="T155" s="135"/>
      <c r="U155" s="135"/>
      <c r="V155" s="135"/>
      <c r="W155" s="135"/>
      <c r="X155" s="135"/>
      <c r="Y155" s="135"/>
      <c r="Z155" s="135"/>
      <c r="AA155" s="135"/>
      <c r="AB155" s="135"/>
      <c r="AC155" s="135"/>
      <c r="AD155" s="135"/>
      <c r="AE155" s="135"/>
      <c r="AF155" s="135"/>
    </row>
    <row r="156" spans="1:32" ht="20.25" customHeight="1" x14ac:dyDescent="0.15">
      <c r="A156" s="232"/>
      <c r="B156" s="135"/>
      <c r="C156" s="135"/>
      <c r="D156" s="135"/>
      <c r="E156" s="135"/>
      <c r="F156" s="135"/>
      <c r="G156" s="135"/>
      <c r="H156" s="135"/>
      <c r="I156" s="135"/>
      <c r="J156" s="135"/>
      <c r="K156" s="135"/>
      <c r="L156" s="135"/>
      <c r="M156" s="135"/>
      <c r="N156" s="135"/>
      <c r="O156" s="135"/>
      <c r="P156" s="135"/>
      <c r="Q156" s="135"/>
      <c r="R156" s="135"/>
      <c r="S156" s="135"/>
      <c r="T156" s="135"/>
      <c r="U156" s="135"/>
      <c r="V156" s="135"/>
      <c r="W156" s="135"/>
      <c r="X156" s="135"/>
      <c r="Y156" s="135"/>
      <c r="Z156" s="135"/>
      <c r="AA156" s="135"/>
      <c r="AB156" s="135"/>
      <c r="AC156" s="135"/>
      <c r="AD156" s="135"/>
      <c r="AE156" s="135"/>
      <c r="AF156" s="135"/>
    </row>
    <row r="157" spans="1:32" ht="20.25" customHeight="1" x14ac:dyDescent="0.15">
      <c r="A157" s="232"/>
      <c r="B157" s="135"/>
      <c r="C157" s="135"/>
      <c r="D157" s="135"/>
      <c r="E157" s="135"/>
      <c r="F157" s="135"/>
      <c r="G157" s="135"/>
      <c r="H157" s="135"/>
      <c r="I157" s="135"/>
      <c r="J157" s="135"/>
      <c r="K157" s="135"/>
      <c r="L157" s="135"/>
      <c r="M157" s="135"/>
      <c r="N157" s="135"/>
      <c r="O157" s="135"/>
      <c r="P157" s="135"/>
      <c r="Q157" s="135"/>
      <c r="R157" s="135"/>
      <c r="S157" s="135"/>
      <c r="T157" s="135"/>
      <c r="U157" s="135"/>
      <c r="V157" s="135"/>
      <c r="W157" s="135"/>
      <c r="X157" s="135"/>
      <c r="Y157" s="135"/>
      <c r="Z157" s="135"/>
      <c r="AA157" s="135"/>
      <c r="AB157" s="135"/>
      <c r="AC157" s="135"/>
      <c r="AD157" s="135"/>
      <c r="AE157" s="135"/>
      <c r="AF157" s="135"/>
    </row>
    <row r="158" spans="1:32" ht="20.25" customHeight="1" x14ac:dyDescent="0.15">
      <c r="A158" s="232"/>
      <c r="B158" s="135"/>
      <c r="C158" s="135"/>
      <c r="D158" s="135"/>
      <c r="E158" s="135"/>
      <c r="F158" s="135"/>
      <c r="G158" s="135"/>
      <c r="H158" s="135"/>
      <c r="I158" s="135"/>
      <c r="J158" s="135"/>
      <c r="K158" s="135"/>
      <c r="L158" s="135"/>
      <c r="M158" s="135"/>
      <c r="N158" s="135"/>
      <c r="O158" s="135"/>
      <c r="P158" s="135"/>
      <c r="Q158" s="135"/>
      <c r="R158" s="135"/>
      <c r="S158" s="135"/>
      <c r="T158" s="135"/>
      <c r="U158" s="135"/>
      <c r="V158" s="135"/>
      <c r="W158" s="135"/>
      <c r="X158" s="135"/>
      <c r="Y158" s="135"/>
      <c r="Z158" s="135"/>
      <c r="AA158" s="135"/>
      <c r="AB158" s="135"/>
      <c r="AC158" s="135"/>
      <c r="AD158" s="135"/>
      <c r="AE158" s="135"/>
      <c r="AF158" s="135"/>
    </row>
    <row r="159" spans="1:32" ht="20.25" customHeight="1" x14ac:dyDescent="0.15">
      <c r="A159" s="232"/>
      <c r="B159" s="135"/>
      <c r="C159" s="135"/>
      <c r="D159" s="135"/>
      <c r="E159" s="135"/>
      <c r="F159" s="135"/>
      <c r="G159" s="135"/>
      <c r="H159" s="135"/>
      <c r="I159" s="135"/>
      <c r="J159" s="135"/>
      <c r="K159" s="135"/>
      <c r="L159" s="135"/>
      <c r="M159" s="135"/>
      <c r="N159" s="135"/>
      <c r="O159" s="135"/>
      <c r="P159" s="135"/>
      <c r="Q159" s="135"/>
      <c r="R159" s="135"/>
      <c r="S159" s="135"/>
      <c r="T159" s="135"/>
      <c r="U159" s="135"/>
      <c r="V159" s="135"/>
      <c r="W159" s="135"/>
      <c r="X159" s="135"/>
      <c r="Y159" s="135"/>
      <c r="Z159" s="135"/>
      <c r="AA159" s="135"/>
      <c r="AB159" s="135"/>
      <c r="AC159" s="135"/>
      <c r="AD159" s="135"/>
      <c r="AE159" s="135"/>
      <c r="AF159" s="135"/>
    </row>
    <row r="160" spans="1:32" ht="20.25" customHeight="1" x14ac:dyDescent="0.15">
      <c r="A160" s="232"/>
      <c r="B160" s="135"/>
      <c r="C160" s="135"/>
      <c r="D160" s="135"/>
      <c r="E160" s="135"/>
      <c r="F160" s="135"/>
      <c r="G160" s="135"/>
      <c r="H160" s="135"/>
      <c r="I160" s="135"/>
      <c r="J160" s="135"/>
      <c r="K160" s="135"/>
      <c r="L160" s="135"/>
      <c r="M160" s="135"/>
      <c r="N160" s="135"/>
      <c r="O160" s="135"/>
      <c r="P160" s="135"/>
      <c r="Q160" s="135"/>
      <c r="R160" s="135"/>
      <c r="S160" s="135"/>
      <c r="T160" s="135"/>
      <c r="U160" s="135"/>
      <c r="V160" s="135"/>
      <c r="W160" s="135"/>
      <c r="X160" s="135"/>
      <c r="Y160" s="135"/>
      <c r="Z160" s="135"/>
      <c r="AA160" s="135"/>
      <c r="AB160" s="135"/>
      <c r="AC160" s="135"/>
      <c r="AD160" s="135"/>
      <c r="AE160" s="135"/>
      <c r="AF160" s="135"/>
    </row>
    <row r="161" spans="1:32" ht="20.25" customHeight="1" x14ac:dyDescent="0.15">
      <c r="A161" s="232"/>
      <c r="B161" s="135"/>
      <c r="C161" s="135"/>
      <c r="D161" s="135"/>
      <c r="E161" s="135"/>
      <c r="F161" s="135"/>
      <c r="G161" s="135"/>
      <c r="H161" s="135"/>
      <c r="I161" s="135"/>
      <c r="J161" s="135"/>
      <c r="K161" s="135"/>
      <c r="L161" s="135"/>
      <c r="M161" s="135"/>
      <c r="N161" s="135"/>
      <c r="O161" s="135"/>
      <c r="P161" s="135"/>
      <c r="Q161" s="135"/>
      <c r="R161" s="135"/>
      <c r="S161" s="135"/>
      <c r="T161" s="135"/>
      <c r="U161" s="135"/>
      <c r="V161" s="135"/>
      <c r="W161" s="135"/>
      <c r="X161" s="135"/>
      <c r="Y161" s="135"/>
      <c r="Z161" s="135"/>
      <c r="AA161" s="135"/>
      <c r="AB161" s="135"/>
      <c r="AC161" s="135"/>
      <c r="AD161" s="135"/>
      <c r="AE161" s="135"/>
      <c r="AF161" s="135"/>
    </row>
    <row r="162" spans="1:32" ht="20.25" customHeight="1" x14ac:dyDescent="0.15">
      <c r="A162" s="232"/>
      <c r="B162" s="135"/>
      <c r="C162" s="135"/>
      <c r="D162" s="135"/>
      <c r="E162" s="135"/>
      <c r="F162" s="135"/>
      <c r="G162" s="135"/>
      <c r="H162" s="135"/>
      <c r="I162" s="135"/>
      <c r="J162" s="135"/>
      <c r="K162" s="135"/>
      <c r="L162" s="135"/>
      <c r="M162" s="135"/>
      <c r="N162" s="135"/>
      <c r="O162" s="135"/>
      <c r="P162" s="135"/>
      <c r="Q162" s="135"/>
      <c r="R162" s="135"/>
      <c r="S162" s="135"/>
      <c r="T162" s="135"/>
      <c r="U162" s="135"/>
      <c r="V162" s="135"/>
      <c r="W162" s="135"/>
      <c r="X162" s="135"/>
      <c r="Y162" s="135"/>
      <c r="Z162" s="135"/>
      <c r="AA162" s="135"/>
      <c r="AB162" s="135"/>
      <c r="AC162" s="135"/>
      <c r="AD162" s="135"/>
      <c r="AE162" s="135"/>
      <c r="AF162" s="135"/>
    </row>
    <row r="163" spans="1:32" ht="20.25" customHeight="1" x14ac:dyDescent="0.15">
      <c r="A163" s="232"/>
      <c r="B163" s="135"/>
      <c r="C163" s="135"/>
      <c r="D163" s="135"/>
      <c r="E163" s="135"/>
      <c r="F163" s="135"/>
      <c r="G163" s="135"/>
      <c r="H163" s="135"/>
      <c r="I163" s="135"/>
      <c r="J163" s="135"/>
      <c r="K163" s="135"/>
      <c r="L163" s="135"/>
      <c r="M163" s="135"/>
      <c r="N163" s="135"/>
      <c r="O163" s="135"/>
      <c r="P163" s="135"/>
      <c r="Q163" s="135"/>
      <c r="R163" s="135"/>
      <c r="S163" s="135"/>
      <c r="T163" s="135"/>
      <c r="U163" s="135"/>
      <c r="V163" s="135"/>
      <c r="W163" s="135"/>
      <c r="X163" s="135"/>
      <c r="Y163" s="135"/>
      <c r="Z163" s="135"/>
      <c r="AA163" s="135"/>
      <c r="AB163" s="135"/>
      <c r="AC163" s="135"/>
      <c r="AD163" s="135"/>
      <c r="AE163" s="135"/>
      <c r="AF163" s="135"/>
    </row>
    <row r="164" spans="1:32" ht="20.25" customHeight="1" x14ac:dyDescent="0.15">
      <c r="A164" s="232"/>
      <c r="B164" s="135"/>
      <c r="C164" s="135"/>
      <c r="D164" s="135"/>
      <c r="E164" s="135"/>
      <c r="F164" s="135"/>
      <c r="G164" s="135"/>
      <c r="H164" s="135"/>
      <c r="I164" s="135"/>
      <c r="J164" s="135"/>
      <c r="K164" s="135"/>
      <c r="L164" s="135"/>
      <c r="M164" s="135"/>
      <c r="N164" s="135"/>
      <c r="O164" s="135"/>
      <c r="P164" s="135"/>
      <c r="Q164" s="135"/>
      <c r="R164" s="135"/>
      <c r="S164" s="135"/>
      <c r="T164" s="135"/>
      <c r="U164" s="135"/>
      <c r="V164" s="135"/>
      <c r="W164" s="135"/>
      <c r="X164" s="135"/>
      <c r="Y164" s="135"/>
      <c r="Z164" s="135"/>
      <c r="AA164" s="135"/>
      <c r="AB164" s="135"/>
      <c r="AC164" s="135"/>
      <c r="AD164" s="135"/>
      <c r="AE164" s="135"/>
      <c r="AF164" s="135"/>
    </row>
    <row r="165" spans="1:32" ht="20.25" customHeight="1" x14ac:dyDescent="0.15">
      <c r="A165" s="232"/>
      <c r="B165" s="135"/>
      <c r="C165" s="135"/>
      <c r="D165" s="135"/>
      <c r="E165" s="135"/>
      <c r="F165" s="135"/>
      <c r="G165" s="135"/>
      <c r="H165" s="135"/>
      <c r="I165" s="135"/>
      <c r="J165" s="135"/>
      <c r="K165" s="135"/>
      <c r="L165" s="135"/>
      <c r="M165" s="135"/>
      <c r="N165" s="135"/>
      <c r="O165" s="135"/>
      <c r="P165" s="135"/>
      <c r="Q165" s="135"/>
      <c r="R165" s="135"/>
      <c r="S165" s="135"/>
      <c r="T165" s="135"/>
      <c r="U165" s="135"/>
      <c r="V165" s="135"/>
      <c r="W165" s="135"/>
      <c r="X165" s="135"/>
      <c r="Y165" s="135"/>
      <c r="Z165" s="135"/>
      <c r="AA165" s="135"/>
      <c r="AB165" s="135"/>
      <c r="AC165" s="135"/>
      <c r="AD165" s="135"/>
      <c r="AE165" s="135"/>
      <c r="AF165" s="135"/>
    </row>
    <row r="166" spans="1:32" ht="20.25" customHeight="1" x14ac:dyDescent="0.15">
      <c r="A166" s="232"/>
      <c r="B166" s="135"/>
      <c r="C166" s="135"/>
      <c r="D166" s="135"/>
      <c r="E166" s="135"/>
      <c r="F166" s="135"/>
      <c r="G166" s="135"/>
      <c r="H166" s="135"/>
      <c r="I166" s="135"/>
      <c r="J166" s="135"/>
      <c r="K166" s="135"/>
      <c r="L166" s="135"/>
      <c r="M166" s="135"/>
      <c r="N166" s="135"/>
      <c r="O166" s="135"/>
      <c r="P166" s="135"/>
      <c r="Q166" s="135"/>
      <c r="R166" s="135"/>
      <c r="S166" s="135"/>
      <c r="T166" s="135"/>
      <c r="U166" s="135"/>
      <c r="V166" s="135"/>
      <c r="W166" s="135"/>
      <c r="X166" s="135"/>
      <c r="Y166" s="135"/>
      <c r="Z166" s="135"/>
      <c r="AA166" s="135"/>
      <c r="AB166" s="135"/>
      <c r="AC166" s="135"/>
      <c r="AD166" s="135"/>
      <c r="AE166" s="135"/>
      <c r="AF166" s="135"/>
    </row>
    <row r="167" spans="1:32" ht="20.25" customHeight="1" x14ac:dyDescent="0.15">
      <c r="A167" s="232"/>
      <c r="B167" s="135"/>
      <c r="C167" s="135"/>
      <c r="D167" s="135"/>
      <c r="E167" s="135"/>
      <c r="F167" s="135"/>
      <c r="G167" s="135"/>
      <c r="H167" s="135"/>
      <c r="I167" s="135"/>
      <c r="J167" s="135"/>
      <c r="K167" s="135"/>
      <c r="L167" s="135"/>
      <c r="M167" s="135"/>
      <c r="N167" s="135"/>
      <c r="O167" s="135"/>
      <c r="P167" s="135"/>
      <c r="Q167" s="135"/>
      <c r="R167" s="135"/>
      <c r="S167" s="135"/>
      <c r="T167" s="135"/>
      <c r="U167" s="135"/>
      <c r="V167" s="135"/>
      <c r="W167" s="135"/>
      <c r="X167" s="135"/>
      <c r="Y167" s="135"/>
      <c r="Z167" s="135"/>
      <c r="AA167" s="135"/>
      <c r="AB167" s="135"/>
      <c r="AC167" s="135"/>
      <c r="AD167" s="135"/>
      <c r="AE167" s="135"/>
      <c r="AF167" s="135"/>
    </row>
    <row r="168" spans="1:32" ht="20.25" customHeight="1" x14ac:dyDescent="0.15">
      <c r="A168" s="232"/>
      <c r="B168" s="135"/>
      <c r="C168" s="135"/>
      <c r="D168" s="135"/>
      <c r="E168" s="135"/>
      <c r="F168" s="135"/>
      <c r="G168" s="135"/>
      <c r="H168" s="135"/>
      <c r="I168" s="135"/>
      <c r="J168" s="135"/>
      <c r="K168" s="135"/>
      <c r="L168" s="135"/>
      <c r="M168" s="135"/>
      <c r="N168" s="135"/>
      <c r="O168" s="135"/>
      <c r="P168" s="135"/>
      <c r="Q168" s="135"/>
      <c r="R168" s="135"/>
      <c r="S168" s="135"/>
      <c r="T168" s="135"/>
      <c r="U168" s="135"/>
      <c r="V168" s="135"/>
      <c r="W168" s="135"/>
      <c r="X168" s="135"/>
      <c r="Y168" s="135"/>
      <c r="Z168" s="135"/>
      <c r="AA168" s="135"/>
      <c r="AB168" s="135"/>
      <c r="AC168" s="135"/>
      <c r="AD168" s="135"/>
      <c r="AE168" s="135"/>
      <c r="AF168" s="135"/>
    </row>
    <row r="169" spans="1:32" ht="20.25" customHeight="1" x14ac:dyDescent="0.15">
      <c r="A169" s="232"/>
      <c r="B169" s="135"/>
      <c r="C169" s="135"/>
      <c r="D169" s="135"/>
      <c r="E169" s="135"/>
      <c r="F169" s="135"/>
      <c r="G169" s="135"/>
      <c r="H169" s="135"/>
      <c r="I169" s="135"/>
      <c r="J169" s="135"/>
      <c r="K169" s="135"/>
      <c r="L169" s="135"/>
      <c r="M169" s="135"/>
      <c r="N169" s="135"/>
      <c r="O169" s="135"/>
      <c r="P169" s="135"/>
      <c r="Q169" s="135"/>
      <c r="R169" s="135"/>
      <c r="S169" s="135"/>
      <c r="T169" s="135"/>
      <c r="U169" s="135"/>
      <c r="V169" s="135"/>
      <c r="W169" s="135"/>
      <c r="X169" s="135"/>
      <c r="Y169" s="135"/>
      <c r="Z169" s="135"/>
      <c r="AA169" s="135"/>
      <c r="AB169" s="135"/>
      <c r="AC169" s="135"/>
      <c r="AD169" s="135"/>
      <c r="AE169" s="135"/>
      <c r="AF169" s="135"/>
    </row>
    <row r="170" spans="1:32" ht="20.25" customHeight="1" x14ac:dyDescent="0.15">
      <c r="A170" s="232"/>
      <c r="B170" s="135"/>
      <c r="C170" s="135"/>
      <c r="D170" s="135"/>
      <c r="E170" s="135"/>
      <c r="F170" s="135"/>
      <c r="G170" s="135"/>
      <c r="H170" s="135"/>
      <c r="I170" s="135"/>
      <c r="J170" s="135"/>
      <c r="K170" s="135"/>
      <c r="L170" s="135"/>
      <c r="M170" s="135"/>
      <c r="N170" s="135"/>
      <c r="O170" s="135"/>
      <c r="P170" s="135"/>
      <c r="Q170" s="135"/>
      <c r="R170" s="135"/>
      <c r="S170" s="135"/>
      <c r="T170" s="135"/>
      <c r="U170" s="135"/>
      <c r="V170" s="135"/>
      <c r="W170" s="135"/>
      <c r="X170" s="135"/>
      <c r="Y170" s="135"/>
      <c r="Z170" s="135"/>
      <c r="AA170" s="135"/>
      <c r="AB170" s="135"/>
      <c r="AC170" s="135"/>
      <c r="AD170" s="135"/>
      <c r="AE170" s="135"/>
      <c r="AF170" s="135"/>
    </row>
    <row r="171" spans="1:32" ht="20.25" customHeight="1" x14ac:dyDescent="0.15">
      <c r="A171" s="232"/>
      <c r="B171" s="135"/>
      <c r="C171" s="135"/>
      <c r="D171" s="135"/>
      <c r="E171" s="135"/>
      <c r="F171" s="135"/>
      <c r="G171" s="135"/>
      <c r="H171" s="135"/>
      <c r="I171" s="135"/>
      <c r="J171" s="135"/>
      <c r="K171" s="135"/>
      <c r="L171" s="135"/>
      <c r="M171" s="135"/>
      <c r="N171" s="135"/>
      <c r="O171" s="135"/>
      <c r="P171" s="135"/>
      <c r="Q171" s="135"/>
      <c r="R171" s="135"/>
      <c r="S171" s="135"/>
      <c r="T171" s="135"/>
      <c r="U171" s="135"/>
      <c r="V171" s="135"/>
      <c r="W171" s="135"/>
      <c r="X171" s="135"/>
      <c r="Y171" s="135"/>
      <c r="Z171" s="135"/>
      <c r="AA171" s="135"/>
      <c r="AB171" s="135"/>
      <c r="AC171" s="135"/>
      <c r="AD171" s="135"/>
      <c r="AE171" s="135"/>
      <c r="AF171" s="135"/>
    </row>
    <row r="172" spans="1:32" ht="20.25" customHeight="1" x14ac:dyDescent="0.15">
      <c r="A172" s="232"/>
      <c r="B172" s="135"/>
      <c r="C172" s="135"/>
      <c r="D172" s="135"/>
      <c r="E172" s="135"/>
      <c r="F172" s="135"/>
      <c r="G172" s="135"/>
      <c r="H172" s="135"/>
      <c r="I172" s="135"/>
      <c r="J172" s="135"/>
      <c r="K172" s="135"/>
      <c r="L172" s="135"/>
      <c r="M172" s="135"/>
      <c r="N172" s="135"/>
      <c r="O172" s="135"/>
      <c r="P172" s="135"/>
      <c r="Q172" s="135"/>
      <c r="R172" s="135"/>
      <c r="S172" s="135"/>
      <c r="T172" s="135"/>
      <c r="U172" s="135"/>
      <c r="V172" s="135"/>
      <c r="W172" s="135"/>
      <c r="X172" s="135"/>
      <c r="Y172" s="135"/>
      <c r="Z172" s="135"/>
      <c r="AA172" s="135"/>
      <c r="AB172" s="135"/>
      <c r="AC172" s="135"/>
      <c r="AD172" s="135"/>
      <c r="AE172" s="135"/>
      <c r="AF172" s="135"/>
    </row>
    <row r="173" spans="1:32" ht="20.25" customHeight="1" x14ac:dyDescent="0.15">
      <c r="A173" s="232"/>
      <c r="B173" s="135"/>
      <c r="C173" s="135"/>
      <c r="D173" s="135"/>
      <c r="E173" s="135"/>
      <c r="F173" s="135"/>
      <c r="G173" s="135"/>
      <c r="H173" s="135"/>
      <c r="I173" s="135"/>
      <c r="J173" s="135"/>
      <c r="K173" s="135"/>
      <c r="L173" s="135"/>
      <c r="M173" s="135"/>
      <c r="N173" s="135"/>
      <c r="O173" s="135"/>
      <c r="P173" s="135"/>
      <c r="Q173" s="135"/>
      <c r="R173" s="135"/>
      <c r="S173" s="135"/>
      <c r="T173" s="135"/>
      <c r="U173" s="135"/>
      <c r="V173" s="135"/>
      <c r="W173" s="135"/>
      <c r="X173" s="135"/>
      <c r="Y173" s="135"/>
      <c r="Z173" s="135"/>
      <c r="AA173" s="135"/>
      <c r="AB173" s="135"/>
      <c r="AC173" s="135"/>
      <c r="AD173" s="135"/>
      <c r="AE173" s="135"/>
      <c r="AF173" s="135"/>
    </row>
    <row r="174" spans="1:32" ht="20.25" customHeight="1" x14ac:dyDescent="0.15">
      <c r="A174" s="232"/>
      <c r="B174" s="135"/>
      <c r="C174" s="135"/>
      <c r="D174" s="135"/>
      <c r="E174" s="135"/>
      <c r="F174" s="135"/>
      <c r="G174" s="135"/>
      <c r="H174" s="135"/>
      <c r="I174" s="135"/>
      <c r="J174" s="135"/>
      <c r="K174" s="135"/>
      <c r="L174" s="135"/>
      <c r="M174" s="135"/>
      <c r="N174" s="135"/>
      <c r="O174" s="135"/>
      <c r="P174" s="135"/>
      <c r="Q174" s="135"/>
      <c r="R174" s="135"/>
      <c r="S174" s="135"/>
      <c r="T174" s="135"/>
      <c r="U174" s="135"/>
      <c r="V174" s="135"/>
      <c r="W174" s="135"/>
      <c r="X174" s="135"/>
      <c r="Y174" s="135"/>
      <c r="Z174" s="135"/>
      <c r="AA174" s="135"/>
      <c r="AB174" s="135"/>
      <c r="AC174" s="135"/>
      <c r="AD174" s="135"/>
      <c r="AE174" s="135"/>
      <c r="AF174" s="135"/>
    </row>
    <row r="175" spans="1:32" ht="20.25" customHeight="1" x14ac:dyDescent="0.15">
      <c r="A175" s="232"/>
      <c r="B175" s="135"/>
      <c r="C175" s="135"/>
      <c r="D175" s="135"/>
      <c r="E175" s="135"/>
      <c r="F175" s="135"/>
      <c r="G175" s="135"/>
      <c r="H175" s="135"/>
      <c r="I175" s="135"/>
      <c r="J175" s="135"/>
      <c r="K175" s="135"/>
      <c r="L175" s="135"/>
      <c r="M175" s="135"/>
      <c r="N175" s="135"/>
      <c r="O175" s="135"/>
      <c r="P175" s="135"/>
      <c r="Q175" s="135"/>
      <c r="R175" s="135"/>
      <c r="S175" s="135"/>
      <c r="T175" s="135"/>
      <c r="U175" s="135"/>
      <c r="V175" s="135"/>
      <c r="W175" s="135"/>
      <c r="X175" s="135"/>
      <c r="Y175" s="135"/>
      <c r="Z175" s="135"/>
      <c r="AA175" s="135"/>
      <c r="AB175" s="135"/>
      <c r="AC175" s="135"/>
      <c r="AD175" s="135"/>
      <c r="AE175" s="135"/>
      <c r="AF175" s="135"/>
    </row>
    <row r="176" spans="1:32" ht="20.25" customHeight="1" x14ac:dyDescent="0.15">
      <c r="A176" s="232"/>
      <c r="B176" s="135"/>
      <c r="C176" s="135"/>
      <c r="D176" s="135"/>
      <c r="E176" s="135"/>
      <c r="F176" s="135"/>
      <c r="G176" s="135"/>
      <c r="H176" s="135"/>
      <c r="I176" s="135"/>
      <c r="J176" s="135"/>
      <c r="K176" s="135"/>
      <c r="L176" s="135"/>
      <c r="M176" s="135"/>
      <c r="N176" s="135"/>
      <c r="O176" s="135"/>
      <c r="P176" s="135"/>
      <c r="Q176" s="135"/>
      <c r="R176" s="135"/>
      <c r="S176" s="135"/>
      <c r="T176" s="135"/>
      <c r="U176" s="135"/>
      <c r="V176" s="135"/>
      <c r="W176" s="135"/>
      <c r="X176" s="135"/>
      <c r="Y176" s="135"/>
      <c r="Z176" s="135"/>
      <c r="AA176" s="135"/>
      <c r="AB176" s="135"/>
      <c r="AC176" s="135"/>
      <c r="AD176" s="135"/>
      <c r="AE176" s="135"/>
      <c r="AF176" s="135"/>
    </row>
    <row r="177" spans="1:32" ht="20.25" customHeight="1" x14ac:dyDescent="0.15">
      <c r="A177" s="232"/>
      <c r="B177" s="135"/>
      <c r="C177" s="135"/>
      <c r="D177" s="135"/>
      <c r="E177" s="135"/>
      <c r="F177" s="135"/>
      <c r="G177" s="135"/>
      <c r="H177" s="135"/>
      <c r="I177" s="135"/>
      <c r="J177" s="135"/>
      <c r="K177" s="135"/>
      <c r="L177" s="135"/>
      <c r="M177" s="135"/>
      <c r="N177" s="135"/>
      <c r="O177" s="135"/>
      <c r="P177" s="135"/>
      <c r="Q177" s="135"/>
      <c r="R177" s="135"/>
      <c r="S177" s="135"/>
      <c r="T177" s="135"/>
      <c r="U177" s="135"/>
      <c r="V177" s="135"/>
      <c r="W177" s="135"/>
      <c r="X177" s="135"/>
      <c r="Y177" s="135"/>
      <c r="Z177" s="135"/>
      <c r="AA177" s="135"/>
      <c r="AB177" s="135"/>
      <c r="AC177" s="135"/>
      <c r="AD177" s="135"/>
      <c r="AE177" s="135"/>
      <c r="AF177" s="135"/>
    </row>
    <row r="178" spans="1:32" ht="20.25" customHeight="1" x14ac:dyDescent="0.15">
      <c r="A178" s="232"/>
      <c r="B178" s="135"/>
      <c r="C178" s="135"/>
      <c r="D178" s="135"/>
      <c r="E178" s="135"/>
      <c r="F178" s="135"/>
      <c r="G178" s="135"/>
      <c r="H178" s="135"/>
      <c r="I178" s="135"/>
      <c r="J178" s="135"/>
      <c r="K178" s="135"/>
      <c r="L178" s="135"/>
      <c r="M178" s="135"/>
      <c r="N178" s="135"/>
      <c r="O178" s="135"/>
      <c r="P178" s="135"/>
      <c r="Q178" s="135"/>
      <c r="R178" s="135"/>
      <c r="S178" s="135"/>
      <c r="T178" s="135"/>
      <c r="U178" s="135"/>
      <c r="V178" s="135"/>
      <c r="W178" s="135"/>
      <c r="X178" s="135"/>
      <c r="Y178" s="135"/>
      <c r="Z178" s="135"/>
      <c r="AA178" s="135"/>
      <c r="AB178" s="135"/>
      <c r="AC178" s="135"/>
      <c r="AD178" s="135"/>
      <c r="AE178" s="135"/>
      <c r="AF178" s="135"/>
    </row>
    <row r="179" spans="1:32" ht="20.25" customHeight="1" x14ac:dyDescent="0.15">
      <c r="A179" s="232"/>
      <c r="B179" s="135"/>
      <c r="C179" s="135"/>
      <c r="D179" s="135"/>
      <c r="E179" s="135"/>
      <c r="F179" s="135"/>
      <c r="G179" s="135"/>
      <c r="H179" s="135"/>
      <c r="I179" s="135"/>
      <c r="J179" s="135"/>
      <c r="K179" s="135"/>
      <c r="L179" s="135"/>
      <c r="M179" s="135"/>
      <c r="N179" s="135"/>
      <c r="O179" s="135"/>
      <c r="P179" s="135"/>
      <c r="Q179" s="135"/>
      <c r="R179" s="135"/>
      <c r="S179" s="135"/>
      <c r="T179" s="135"/>
      <c r="U179" s="135"/>
      <c r="V179" s="135"/>
      <c r="W179" s="135"/>
      <c r="X179" s="135"/>
      <c r="Y179" s="135"/>
      <c r="Z179" s="135"/>
      <c r="AA179" s="135"/>
      <c r="AB179" s="135"/>
      <c r="AC179" s="135"/>
      <c r="AD179" s="135"/>
      <c r="AE179" s="135"/>
      <c r="AF179" s="135"/>
    </row>
    <row r="180" spans="1:32" ht="20.25" customHeight="1" x14ac:dyDescent="0.15">
      <c r="A180" s="232"/>
      <c r="B180" s="135"/>
      <c r="C180" s="135"/>
      <c r="D180" s="135"/>
      <c r="E180" s="135"/>
      <c r="F180" s="135"/>
      <c r="G180" s="135"/>
      <c r="H180" s="135"/>
      <c r="I180" s="135"/>
      <c r="J180" s="135"/>
      <c r="K180" s="135"/>
      <c r="L180" s="135"/>
      <c r="M180" s="135"/>
      <c r="N180" s="135"/>
      <c r="O180" s="135"/>
      <c r="P180" s="135"/>
      <c r="Q180" s="135"/>
      <c r="R180" s="135"/>
      <c r="S180" s="135"/>
      <c r="T180" s="135"/>
      <c r="U180" s="135"/>
      <c r="V180" s="135"/>
      <c r="W180" s="135"/>
      <c r="X180" s="135"/>
      <c r="Y180" s="135"/>
      <c r="Z180" s="135"/>
      <c r="AA180" s="135"/>
      <c r="AB180" s="135"/>
      <c r="AC180" s="135"/>
      <c r="AD180" s="135"/>
      <c r="AE180" s="135"/>
      <c r="AF180" s="135"/>
    </row>
    <row r="181" spans="1:32" ht="20.25" customHeight="1" x14ac:dyDescent="0.15">
      <c r="A181" s="232"/>
      <c r="B181" s="135"/>
      <c r="C181" s="135"/>
      <c r="D181" s="135"/>
      <c r="E181" s="135"/>
      <c r="F181" s="135"/>
      <c r="G181" s="135"/>
      <c r="H181" s="135"/>
      <c r="I181" s="135"/>
      <c r="J181" s="135"/>
      <c r="K181" s="135"/>
      <c r="L181" s="135"/>
      <c r="M181" s="135"/>
      <c r="N181" s="135"/>
      <c r="O181" s="135"/>
      <c r="P181" s="135"/>
      <c r="Q181" s="135"/>
      <c r="R181" s="135"/>
      <c r="S181" s="135"/>
      <c r="T181" s="135"/>
      <c r="U181" s="135"/>
      <c r="V181" s="135"/>
      <c r="W181" s="135"/>
      <c r="X181" s="135"/>
      <c r="Y181" s="135"/>
      <c r="Z181" s="135"/>
      <c r="AA181" s="135"/>
      <c r="AB181" s="135"/>
      <c r="AC181" s="135"/>
      <c r="AD181" s="135"/>
      <c r="AE181" s="135"/>
      <c r="AF181" s="135"/>
    </row>
    <row r="182" spans="1:32" ht="20.25" customHeight="1" x14ac:dyDescent="0.15">
      <c r="A182" s="232"/>
      <c r="B182" s="135"/>
      <c r="C182" s="135"/>
      <c r="D182" s="135"/>
      <c r="E182" s="135"/>
      <c r="F182" s="135"/>
      <c r="G182" s="135"/>
      <c r="H182" s="135"/>
      <c r="I182" s="135"/>
      <c r="J182" s="135"/>
      <c r="K182" s="135"/>
      <c r="L182" s="135"/>
      <c r="M182" s="135"/>
      <c r="N182" s="135"/>
      <c r="O182" s="135"/>
      <c r="P182" s="135"/>
      <c r="Q182" s="135"/>
      <c r="R182" s="135"/>
      <c r="S182" s="135"/>
      <c r="T182" s="135"/>
      <c r="U182" s="135"/>
      <c r="V182" s="135"/>
      <c r="W182" s="135"/>
      <c r="X182" s="135"/>
      <c r="Y182" s="135"/>
      <c r="Z182" s="135"/>
      <c r="AA182" s="135"/>
      <c r="AB182" s="135"/>
      <c r="AC182" s="135"/>
      <c r="AD182" s="135"/>
      <c r="AE182" s="135"/>
      <c r="AF182" s="135"/>
    </row>
    <row r="183" spans="1:32" ht="20.25" customHeight="1" x14ac:dyDescent="0.15">
      <c r="A183" s="232"/>
      <c r="B183" s="135"/>
      <c r="C183" s="135"/>
      <c r="D183" s="135"/>
      <c r="E183" s="135"/>
      <c r="F183" s="135"/>
      <c r="G183" s="135"/>
      <c r="H183" s="135"/>
      <c r="I183" s="135"/>
      <c r="J183" s="135"/>
      <c r="K183" s="135"/>
      <c r="L183" s="135"/>
      <c r="M183" s="135"/>
      <c r="N183" s="135"/>
      <c r="O183" s="135"/>
      <c r="P183" s="135"/>
      <c r="Q183" s="135"/>
      <c r="R183" s="135"/>
      <c r="S183" s="135"/>
      <c r="T183" s="135"/>
      <c r="U183" s="135"/>
      <c r="V183" s="135"/>
      <c r="W183" s="135"/>
      <c r="X183" s="135"/>
      <c r="Y183" s="135"/>
      <c r="Z183" s="135"/>
      <c r="AA183" s="135"/>
      <c r="AB183" s="135"/>
      <c r="AC183" s="135"/>
      <c r="AD183" s="135"/>
      <c r="AE183" s="135"/>
      <c r="AF183" s="135"/>
    </row>
    <row r="184" spans="1:32" ht="20.25" customHeight="1" x14ac:dyDescent="0.15">
      <c r="A184" s="232"/>
      <c r="B184" s="135"/>
      <c r="C184" s="135"/>
      <c r="D184" s="135"/>
      <c r="E184" s="135"/>
      <c r="F184" s="135"/>
      <c r="G184" s="135"/>
      <c r="H184" s="135"/>
      <c r="I184" s="135"/>
      <c r="J184" s="135"/>
      <c r="K184" s="135"/>
      <c r="L184" s="135"/>
      <c r="M184" s="135"/>
      <c r="N184" s="135"/>
      <c r="O184" s="135"/>
      <c r="P184" s="135"/>
      <c r="Q184" s="135"/>
      <c r="R184" s="135"/>
      <c r="S184" s="135"/>
      <c r="T184" s="135"/>
      <c r="U184" s="135"/>
      <c r="V184" s="135"/>
      <c r="W184" s="135"/>
      <c r="X184" s="135"/>
      <c r="Y184" s="135"/>
      <c r="Z184" s="135"/>
      <c r="AA184" s="135"/>
      <c r="AB184" s="135"/>
      <c r="AC184" s="135"/>
      <c r="AD184" s="135"/>
      <c r="AE184" s="135"/>
      <c r="AF184" s="135"/>
    </row>
    <row r="185" spans="1:32" ht="20.25" customHeight="1" x14ac:dyDescent="0.15">
      <c r="A185" s="232"/>
      <c r="B185" s="135"/>
      <c r="C185" s="135"/>
      <c r="D185" s="135"/>
      <c r="E185" s="135"/>
      <c r="F185" s="135"/>
      <c r="G185" s="135"/>
      <c r="H185" s="135"/>
      <c r="I185" s="135"/>
      <c r="J185" s="135"/>
      <c r="K185" s="135"/>
      <c r="L185" s="135"/>
      <c r="M185" s="135"/>
      <c r="N185" s="135"/>
      <c r="O185" s="135"/>
      <c r="P185" s="135"/>
      <c r="Q185" s="135"/>
      <c r="R185" s="135"/>
      <c r="S185" s="135"/>
      <c r="T185" s="135"/>
      <c r="U185" s="135"/>
      <c r="V185" s="135"/>
      <c r="W185" s="135"/>
      <c r="X185" s="135"/>
      <c r="Y185" s="135"/>
      <c r="Z185" s="135"/>
      <c r="AA185" s="135"/>
      <c r="AB185" s="135"/>
      <c r="AC185" s="135"/>
      <c r="AD185" s="135"/>
      <c r="AE185" s="135"/>
      <c r="AF185" s="135"/>
    </row>
    <row r="186" spans="1:32" ht="20.25" customHeight="1" x14ac:dyDescent="0.15">
      <c r="A186" s="232"/>
      <c r="B186" s="135"/>
      <c r="C186" s="135"/>
      <c r="D186" s="135"/>
      <c r="E186" s="135"/>
      <c r="F186" s="135"/>
      <c r="G186" s="135"/>
      <c r="H186" s="135"/>
      <c r="I186" s="135"/>
      <c r="J186" s="135"/>
      <c r="K186" s="135"/>
      <c r="L186" s="135"/>
      <c r="M186" s="135"/>
      <c r="N186" s="135"/>
      <c r="O186" s="135"/>
      <c r="P186" s="135"/>
      <c r="Q186" s="135"/>
      <c r="R186" s="135"/>
      <c r="S186" s="135"/>
      <c r="T186" s="135"/>
      <c r="U186" s="135"/>
      <c r="V186" s="135"/>
      <c r="W186" s="135"/>
      <c r="X186" s="135"/>
      <c r="Y186" s="135"/>
      <c r="Z186" s="135"/>
      <c r="AA186" s="135"/>
      <c r="AB186" s="135"/>
      <c r="AC186" s="135"/>
      <c r="AD186" s="135"/>
      <c r="AE186" s="135"/>
      <c r="AF186" s="135"/>
    </row>
    <row r="187" spans="1:32" ht="20.25" customHeight="1" x14ac:dyDescent="0.15">
      <c r="A187" s="232"/>
      <c r="B187" s="135"/>
      <c r="C187" s="135"/>
      <c r="D187" s="135"/>
      <c r="E187" s="135"/>
      <c r="F187" s="135"/>
      <c r="G187" s="135"/>
      <c r="H187" s="135"/>
      <c r="I187" s="135"/>
      <c r="J187" s="135"/>
      <c r="K187" s="135"/>
      <c r="L187" s="135"/>
      <c r="M187" s="135"/>
      <c r="N187" s="135"/>
      <c r="O187" s="135"/>
      <c r="P187" s="135"/>
      <c r="Q187" s="135"/>
      <c r="R187" s="135"/>
      <c r="S187" s="135"/>
      <c r="T187" s="135"/>
      <c r="U187" s="135"/>
      <c r="V187" s="135"/>
      <c r="W187" s="135"/>
      <c r="X187" s="135"/>
      <c r="Y187" s="135"/>
      <c r="Z187" s="135"/>
      <c r="AA187" s="135"/>
      <c r="AB187" s="135"/>
      <c r="AC187" s="135"/>
      <c r="AD187" s="135"/>
      <c r="AE187" s="135"/>
      <c r="AF187" s="135"/>
    </row>
    <row r="188" spans="1:32" ht="20.25" customHeight="1" x14ac:dyDescent="0.15">
      <c r="A188" s="232"/>
      <c r="B188" s="135"/>
      <c r="C188" s="135"/>
      <c r="D188" s="135"/>
      <c r="E188" s="135"/>
      <c r="F188" s="135"/>
      <c r="G188" s="135"/>
      <c r="H188" s="135"/>
      <c r="I188" s="135"/>
      <c r="J188" s="135"/>
      <c r="K188" s="135"/>
      <c r="L188" s="135"/>
      <c r="M188" s="135"/>
      <c r="N188" s="135"/>
      <c r="O188" s="135"/>
      <c r="P188" s="135"/>
      <c r="Q188" s="135"/>
      <c r="R188" s="135"/>
      <c r="S188" s="135"/>
      <c r="T188" s="135"/>
      <c r="U188" s="135"/>
      <c r="V188" s="135"/>
      <c r="W188" s="135"/>
      <c r="X188" s="135"/>
      <c r="Y188" s="135"/>
      <c r="Z188" s="135"/>
      <c r="AA188" s="135"/>
      <c r="AB188" s="135"/>
      <c r="AC188" s="135"/>
      <c r="AD188" s="135"/>
      <c r="AE188" s="135"/>
      <c r="AF188" s="135"/>
    </row>
    <row r="189" spans="1:32" ht="20.25" customHeight="1" x14ac:dyDescent="0.15">
      <c r="A189" s="232"/>
      <c r="B189" s="135"/>
      <c r="C189" s="135"/>
      <c r="D189" s="135"/>
      <c r="E189" s="135"/>
      <c r="F189" s="135"/>
      <c r="G189" s="135"/>
      <c r="H189" s="135"/>
      <c r="I189" s="135"/>
      <c r="J189" s="135"/>
      <c r="K189" s="135"/>
      <c r="L189" s="135"/>
      <c r="M189" s="135"/>
      <c r="N189" s="135"/>
      <c r="O189" s="135"/>
      <c r="P189" s="135"/>
      <c r="Q189" s="135"/>
      <c r="R189" s="135"/>
      <c r="S189" s="135"/>
      <c r="T189" s="135"/>
      <c r="U189" s="135"/>
      <c r="V189" s="135"/>
      <c r="W189" s="135"/>
      <c r="X189" s="135"/>
      <c r="Y189" s="135"/>
      <c r="Z189" s="135"/>
      <c r="AA189" s="135"/>
      <c r="AB189" s="135"/>
      <c r="AC189" s="135"/>
      <c r="AD189" s="135"/>
      <c r="AE189" s="135"/>
      <c r="AF189" s="135"/>
    </row>
    <row r="190" spans="1:32" ht="20.25" customHeight="1" x14ac:dyDescent="0.15">
      <c r="A190" s="232"/>
      <c r="B190" s="135"/>
      <c r="C190" s="135"/>
      <c r="D190" s="135"/>
      <c r="E190" s="135"/>
      <c r="F190" s="135"/>
      <c r="G190" s="135"/>
      <c r="H190" s="135"/>
      <c r="I190" s="135"/>
      <c r="J190" s="135"/>
      <c r="K190" s="135"/>
      <c r="L190" s="135"/>
      <c r="M190" s="135"/>
      <c r="N190" s="135"/>
      <c r="O190" s="135"/>
      <c r="P190" s="135"/>
      <c r="Q190" s="135"/>
      <c r="R190" s="135"/>
      <c r="S190" s="135"/>
      <c r="T190" s="135"/>
      <c r="U190" s="135"/>
      <c r="V190" s="135"/>
      <c r="W190" s="135"/>
      <c r="X190" s="135"/>
      <c r="Y190" s="135"/>
      <c r="Z190" s="135"/>
      <c r="AA190" s="135"/>
      <c r="AB190" s="135"/>
      <c r="AC190" s="135"/>
      <c r="AD190" s="135"/>
      <c r="AE190" s="135"/>
      <c r="AF190" s="135"/>
    </row>
    <row r="191" spans="1:32" ht="20.25" customHeight="1" x14ac:dyDescent="0.15">
      <c r="A191" s="232"/>
      <c r="B191" s="135"/>
      <c r="C191" s="135"/>
      <c r="D191" s="135"/>
      <c r="E191" s="135"/>
      <c r="F191" s="135"/>
      <c r="G191" s="135"/>
      <c r="H191" s="135"/>
      <c r="I191" s="135"/>
      <c r="J191" s="135"/>
      <c r="K191" s="135"/>
      <c r="L191" s="135"/>
      <c r="M191" s="135"/>
      <c r="N191" s="135"/>
      <c r="O191" s="135"/>
      <c r="P191" s="135"/>
      <c r="Q191" s="135"/>
      <c r="R191" s="135"/>
      <c r="S191" s="135"/>
      <c r="T191" s="135"/>
      <c r="U191" s="135"/>
      <c r="V191" s="135"/>
      <c r="W191" s="135"/>
      <c r="X191" s="135"/>
      <c r="Y191" s="135"/>
      <c r="Z191" s="135"/>
      <c r="AA191" s="135"/>
      <c r="AB191" s="135"/>
      <c r="AC191" s="135"/>
      <c r="AD191" s="135"/>
      <c r="AE191" s="135"/>
      <c r="AF191" s="135"/>
    </row>
    <row r="192" spans="1:32" ht="20.25" customHeight="1" x14ac:dyDescent="0.15">
      <c r="A192" s="232"/>
      <c r="B192" s="135"/>
      <c r="C192" s="135"/>
      <c r="D192" s="135"/>
      <c r="E192" s="135"/>
      <c r="F192" s="135"/>
      <c r="G192" s="135"/>
      <c r="H192" s="135"/>
      <c r="I192" s="135"/>
      <c r="J192" s="135"/>
      <c r="K192" s="135"/>
      <c r="L192" s="135"/>
      <c r="M192" s="135"/>
      <c r="N192" s="135"/>
      <c r="O192" s="135"/>
      <c r="P192" s="135"/>
      <c r="Q192" s="135"/>
      <c r="R192" s="135"/>
      <c r="S192" s="135"/>
      <c r="T192" s="135"/>
      <c r="U192" s="135"/>
      <c r="V192" s="135"/>
      <c r="W192" s="135"/>
      <c r="X192" s="135"/>
      <c r="Y192" s="135"/>
      <c r="Z192" s="135"/>
      <c r="AA192" s="135"/>
      <c r="AB192" s="135"/>
      <c r="AC192" s="135"/>
      <c r="AD192" s="135"/>
      <c r="AE192" s="135"/>
      <c r="AF192" s="135"/>
    </row>
    <row r="193" spans="1:32" ht="20.25" customHeight="1" x14ac:dyDescent="0.15">
      <c r="A193" s="232"/>
      <c r="B193" s="135"/>
      <c r="C193" s="135"/>
      <c r="D193" s="135"/>
      <c r="E193" s="135"/>
      <c r="F193" s="135"/>
      <c r="G193" s="135"/>
      <c r="H193" s="135"/>
      <c r="I193" s="135"/>
      <c r="J193" s="135"/>
      <c r="K193" s="135"/>
      <c r="L193" s="135"/>
      <c r="M193" s="135"/>
      <c r="N193" s="135"/>
      <c r="O193" s="135"/>
      <c r="P193" s="135"/>
      <c r="Q193" s="135"/>
      <c r="R193" s="135"/>
      <c r="S193" s="135"/>
      <c r="T193" s="135"/>
      <c r="U193" s="135"/>
      <c r="V193" s="135"/>
      <c r="W193" s="135"/>
      <c r="X193" s="135"/>
      <c r="Y193" s="135"/>
      <c r="Z193" s="135"/>
      <c r="AA193" s="135"/>
      <c r="AB193" s="135"/>
      <c r="AC193" s="135"/>
      <c r="AD193" s="135"/>
      <c r="AE193" s="135"/>
      <c r="AF193" s="135"/>
    </row>
    <row r="194" spans="1:32" ht="20.25" customHeight="1" x14ac:dyDescent="0.15">
      <c r="A194" s="232"/>
      <c r="B194" s="135"/>
      <c r="C194" s="135"/>
      <c r="D194" s="135"/>
      <c r="E194" s="135"/>
      <c r="F194" s="135"/>
      <c r="G194" s="135"/>
      <c r="H194" s="135"/>
      <c r="I194" s="135"/>
      <c r="J194" s="135"/>
      <c r="K194" s="135"/>
      <c r="L194" s="135"/>
      <c r="M194" s="135"/>
      <c r="N194" s="135"/>
      <c r="O194" s="135"/>
      <c r="P194" s="135"/>
      <c r="Q194" s="135"/>
      <c r="R194" s="135"/>
      <c r="S194" s="135"/>
      <c r="T194" s="135"/>
      <c r="U194" s="135"/>
      <c r="V194" s="135"/>
      <c r="W194" s="135"/>
      <c r="X194" s="135"/>
      <c r="Y194" s="135"/>
      <c r="Z194" s="135"/>
      <c r="AA194" s="135"/>
      <c r="AB194" s="135"/>
      <c r="AC194" s="135"/>
      <c r="AD194" s="135"/>
      <c r="AE194" s="135"/>
      <c r="AF194" s="135"/>
    </row>
    <row r="195" spans="1:32" ht="20.25" customHeight="1" x14ac:dyDescent="0.15">
      <c r="A195" s="232"/>
      <c r="B195" s="135"/>
      <c r="C195" s="135"/>
      <c r="D195" s="135"/>
      <c r="E195" s="135"/>
      <c r="F195" s="135"/>
      <c r="G195" s="135"/>
      <c r="H195" s="135"/>
      <c r="I195" s="135"/>
      <c r="J195" s="135"/>
      <c r="K195" s="135"/>
      <c r="L195" s="135"/>
      <c r="M195" s="135"/>
      <c r="N195" s="135"/>
      <c r="O195" s="135"/>
      <c r="P195" s="135"/>
      <c r="Q195" s="135"/>
      <c r="R195" s="135"/>
      <c r="S195" s="135"/>
      <c r="T195" s="135"/>
      <c r="U195" s="135"/>
      <c r="V195" s="135"/>
      <c r="W195" s="135"/>
      <c r="X195" s="135"/>
      <c r="Y195" s="135"/>
      <c r="Z195" s="135"/>
      <c r="AA195" s="135"/>
      <c r="AB195" s="135"/>
      <c r="AC195" s="135"/>
      <c r="AD195" s="135"/>
      <c r="AE195" s="135"/>
      <c r="AF195" s="135"/>
    </row>
    <row r="196" spans="1:32" ht="20.25" customHeight="1" x14ac:dyDescent="0.15">
      <c r="A196" s="232"/>
      <c r="B196" s="135"/>
      <c r="C196" s="135"/>
      <c r="D196" s="135"/>
      <c r="E196" s="135"/>
      <c r="F196" s="135"/>
      <c r="G196" s="135"/>
      <c r="H196" s="135"/>
      <c r="I196" s="135"/>
      <c r="J196" s="135"/>
      <c r="K196" s="135"/>
      <c r="L196" s="135"/>
      <c r="M196" s="135"/>
      <c r="N196" s="135"/>
      <c r="O196" s="135"/>
      <c r="P196" s="135"/>
      <c r="Q196" s="135"/>
      <c r="R196" s="135"/>
      <c r="S196" s="135"/>
      <c r="T196" s="135"/>
      <c r="U196" s="135"/>
      <c r="V196" s="135"/>
      <c r="W196" s="135"/>
      <c r="X196" s="135"/>
      <c r="Y196" s="135"/>
      <c r="Z196" s="135"/>
      <c r="AA196" s="135"/>
      <c r="AB196" s="135"/>
      <c r="AC196" s="135"/>
      <c r="AD196" s="135"/>
      <c r="AE196" s="135"/>
      <c r="AF196" s="135"/>
    </row>
    <row r="197" spans="1:32" ht="20.25" customHeight="1" x14ac:dyDescent="0.15">
      <c r="A197" s="232"/>
      <c r="B197" s="135"/>
      <c r="C197" s="135"/>
      <c r="D197" s="135"/>
      <c r="E197" s="135"/>
      <c r="F197" s="135"/>
      <c r="G197" s="135"/>
      <c r="H197" s="135"/>
      <c r="I197" s="135"/>
      <c r="J197" s="135"/>
      <c r="K197" s="135"/>
      <c r="L197" s="135"/>
      <c r="M197" s="135"/>
      <c r="N197" s="135"/>
      <c r="O197" s="135"/>
      <c r="P197" s="135"/>
      <c r="Q197" s="135"/>
      <c r="R197" s="135"/>
      <c r="S197" s="135"/>
      <c r="T197" s="135"/>
      <c r="U197" s="135"/>
      <c r="V197" s="135"/>
      <c r="W197" s="135"/>
      <c r="X197" s="135"/>
      <c r="Y197" s="135"/>
      <c r="Z197" s="135"/>
      <c r="AA197" s="135"/>
      <c r="AB197" s="135"/>
      <c r="AC197" s="135"/>
      <c r="AD197" s="135"/>
      <c r="AE197" s="135"/>
      <c r="AF197" s="135"/>
    </row>
    <row r="198" spans="1:32" ht="20.25" customHeight="1" x14ac:dyDescent="0.15">
      <c r="A198" s="232"/>
      <c r="B198" s="135"/>
      <c r="C198" s="135"/>
      <c r="D198" s="135"/>
      <c r="E198" s="135"/>
      <c r="F198" s="135"/>
      <c r="G198" s="135"/>
      <c r="H198" s="135"/>
      <c r="I198" s="135"/>
      <c r="J198" s="135"/>
      <c r="K198" s="135"/>
      <c r="L198" s="135"/>
      <c r="M198" s="135"/>
      <c r="N198" s="135"/>
      <c r="O198" s="135"/>
      <c r="P198" s="135"/>
      <c r="Q198" s="135"/>
      <c r="R198" s="135"/>
      <c r="S198" s="135"/>
      <c r="T198" s="135"/>
      <c r="U198" s="135"/>
      <c r="V198" s="135"/>
      <c r="W198" s="135"/>
      <c r="X198" s="135"/>
      <c r="Y198" s="135"/>
      <c r="Z198" s="135"/>
      <c r="AA198" s="135"/>
      <c r="AB198" s="135"/>
      <c r="AC198" s="135"/>
      <c r="AD198" s="135"/>
      <c r="AE198" s="135"/>
      <c r="AF198" s="135"/>
    </row>
    <row r="199" spans="1:32" ht="20.25" customHeight="1" x14ac:dyDescent="0.15">
      <c r="A199" s="232"/>
      <c r="B199" s="135"/>
      <c r="C199" s="135"/>
      <c r="D199" s="135"/>
      <c r="E199" s="135"/>
      <c r="F199" s="135"/>
      <c r="G199" s="135"/>
      <c r="H199" s="135"/>
      <c r="I199" s="135"/>
      <c r="J199" s="135"/>
      <c r="K199" s="135"/>
      <c r="L199" s="135"/>
      <c r="M199" s="135"/>
      <c r="N199" s="135"/>
      <c r="O199" s="135"/>
      <c r="P199" s="135"/>
      <c r="Q199" s="135"/>
      <c r="R199" s="135"/>
      <c r="S199" s="135"/>
      <c r="T199" s="135"/>
      <c r="U199" s="135"/>
      <c r="V199" s="135"/>
      <c r="W199" s="135"/>
      <c r="X199" s="135"/>
      <c r="Y199" s="135"/>
      <c r="Z199" s="135"/>
      <c r="AA199" s="135"/>
      <c r="AB199" s="135"/>
      <c r="AC199" s="135"/>
      <c r="AD199" s="135"/>
      <c r="AE199" s="135"/>
      <c r="AF199" s="135"/>
    </row>
    <row r="200" spans="1:32" ht="20.25" customHeight="1" x14ac:dyDescent="0.15">
      <c r="A200" s="232"/>
      <c r="B200" s="135"/>
      <c r="C200" s="135"/>
      <c r="D200" s="135"/>
      <c r="E200" s="135"/>
      <c r="F200" s="135"/>
      <c r="G200" s="135"/>
      <c r="H200" s="135"/>
      <c r="I200" s="135"/>
      <c r="J200" s="135"/>
      <c r="K200" s="135"/>
      <c r="L200" s="135"/>
      <c r="M200" s="135"/>
      <c r="N200" s="135"/>
      <c r="O200" s="135"/>
      <c r="P200" s="135"/>
      <c r="Q200" s="135"/>
      <c r="R200" s="135"/>
      <c r="S200" s="135"/>
      <c r="T200" s="135"/>
      <c r="U200" s="135"/>
      <c r="V200" s="135"/>
      <c r="W200" s="135"/>
      <c r="X200" s="135"/>
      <c r="Y200" s="135"/>
      <c r="Z200" s="135"/>
      <c r="AA200" s="135"/>
      <c r="AB200" s="135"/>
      <c r="AC200" s="135"/>
      <c r="AD200" s="135"/>
      <c r="AE200" s="135"/>
      <c r="AF200" s="135"/>
    </row>
    <row r="201" spans="1:32" ht="20.25" customHeight="1" x14ac:dyDescent="0.15">
      <c r="A201" s="232"/>
      <c r="B201" s="135"/>
      <c r="C201" s="135"/>
      <c r="D201" s="135"/>
      <c r="E201" s="135"/>
      <c r="F201" s="135"/>
      <c r="G201" s="135"/>
      <c r="H201" s="135"/>
      <c r="I201" s="135"/>
      <c r="J201" s="135"/>
      <c r="K201" s="135"/>
      <c r="L201" s="135"/>
      <c r="M201" s="135"/>
      <c r="N201" s="135"/>
      <c r="O201" s="135"/>
      <c r="P201" s="135"/>
      <c r="Q201" s="135"/>
      <c r="R201" s="135"/>
      <c r="S201" s="135"/>
      <c r="T201" s="135"/>
      <c r="U201" s="135"/>
      <c r="V201" s="135"/>
      <c r="W201" s="135"/>
      <c r="X201" s="135"/>
      <c r="Y201" s="135"/>
      <c r="Z201" s="135"/>
      <c r="AA201" s="135"/>
      <c r="AB201" s="135"/>
      <c r="AC201" s="135"/>
      <c r="AD201" s="135"/>
      <c r="AE201" s="135"/>
      <c r="AF201" s="135"/>
    </row>
    <row r="202" spans="1:32" ht="20.25" customHeight="1" x14ac:dyDescent="0.15">
      <c r="A202" s="232"/>
      <c r="B202" s="135"/>
      <c r="C202" s="135"/>
      <c r="D202" s="135"/>
      <c r="E202" s="135"/>
      <c r="F202" s="135"/>
      <c r="G202" s="135"/>
      <c r="H202" s="135"/>
      <c r="I202" s="135"/>
      <c r="J202" s="135"/>
      <c r="K202" s="135"/>
      <c r="L202" s="135"/>
      <c r="M202" s="135"/>
      <c r="N202" s="135"/>
      <c r="O202" s="135"/>
      <c r="P202" s="135"/>
      <c r="Q202" s="135"/>
      <c r="R202" s="135"/>
      <c r="S202" s="135"/>
      <c r="T202" s="135"/>
      <c r="U202" s="135"/>
      <c r="V202" s="135"/>
      <c r="W202" s="135"/>
      <c r="X202" s="135"/>
      <c r="Y202" s="135"/>
      <c r="Z202" s="135"/>
      <c r="AA202" s="135"/>
      <c r="AB202" s="135"/>
      <c r="AC202" s="135"/>
      <c r="AD202" s="135"/>
      <c r="AE202" s="135"/>
      <c r="AF202" s="135"/>
    </row>
    <row r="203" spans="1:32" ht="20.25" customHeight="1" x14ac:dyDescent="0.15">
      <c r="A203" s="232"/>
      <c r="B203" s="135"/>
      <c r="C203" s="135"/>
      <c r="D203" s="135"/>
      <c r="E203" s="135"/>
      <c r="F203" s="135"/>
      <c r="G203" s="135"/>
      <c r="H203" s="135"/>
      <c r="I203" s="135"/>
      <c r="J203" s="135"/>
      <c r="K203" s="135"/>
      <c r="L203" s="135"/>
      <c r="M203" s="135"/>
      <c r="N203" s="135"/>
      <c r="O203" s="135"/>
      <c r="P203" s="135"/>
      <c r="Q203" s="135"/>
      <c r="R203" s="135"/>
      <c r="S203" s="135"/>
      <c r="T203" s="135"/>
      <c r="U203" s="135"/>
      <c r="V203" s="135"/>
      <c r="W203" s="135"/>
      <c r="X203" s="135"/>
      <c r="Y203" s="135"/>
      <c r="Z203" s="135"/>
      <c r="AA203" s="135"/>
      <c r="AB203" s="135"/>
      <c r="AC203" s="135"/>
      <c r="AD203" s="135"/>
      <c r="AE203" s="135"/>
      <c r="AF203" s="135"/>
    </row>
    <row r="204" spans="1:32" ht="20.25" customHeight="1" x14ac:dyDescent="0.15">
      <c r="A204" s="232"/>
      <c r="B204" s="135"/>
      <c r="C204" s="135"/>
      <c r="D204" s="135"/>
      <c r="E204" s="135"/>
      <c r="F204" s="135"/>
      <c r="G204" s="135"/>
      <c r="H204" s="135"/>
      <c r="I204" s="135"/>
      <c r="J204" s="135"/>
      <c r="K204" s="135"/>
      <c r="L204" s="135"/>
      <c r="M204" s="135"/>
      <c r="N204" s="135"/>
      <c r="O204" s="135"/>
      <c r="P204" s="135"/>
      <c r="Q204" s="135"/>
      <c r="R204" s="135"/>
      <c r="S204" s="135"/>
      <c r="T204" s="135"/>
      <c r="U204" s="135"/>
      <c r="V204" s="135"/>
      <c r="W204" s="135"/>
      <c r="X204" s="135"/>
      <c r="Y204" s="135"/>
      <c r="Z204" s="135"/>
      <c r="AA204" s="135"/>
      <c r="AB204" s="135"/>
      <c r="AC204" s="135"/>
      <c r="AD204" s="135"/>
      <c r="AE204" s="135"/>
      <c r="AF204" s="135"/>
    </row>
    <row r="205" spans="1:32" ht="20.25" customHeight="1" x14ac:dyDescent="0.15">
      <c r="A205" s="232"/>
      <c r="B205" s="135"/>
      <c r="C205" s="135"/>
      <c r="D205" s="135"/>
      <c r="E205" s="135"/>
      <c r="F205" s="135"/>
      <c r="G205" s="135"/>
      <c r="H205" s="135"/>
      <c r="I205" s="135"/>
      <c r="J205" s="135"/>
      <c r="K205" s="135"/>
      <c r="L205" s="135"/>
      <c r="M205" s="135"/>
      <c r="N205" s="135"/>
      <c r="O205" s="135"/>
      <c r="P205" s="135"/>
      <c r="Q205" s="135"/>
      <c r="R205" s="135"/>
      <c r="S205" s="135"/>
      <c r="T205" s="135"/>
      <c r="U205" s="135"/>
      <c r="V205" s="135"/>
      <c r="W205" s="135"/>
      <c r="X205" s="135"/>
      <c r="Y205" s="135"/>
      <c r="Z205" s="135"/>
      <c r="AA205" s="135"/>
      <c r="AB205" s="135"/>
      <c r="AC205" s="135"/>
      <c r="AD205" s="135"/>
      <c r="AE205" s="135"/>
      <c r="AF205" s="135"/>
    </row>
    <row r="206" spans="1:32" ht="20.25" customHeight="1" x14ac:dyDescent="0.15">
      <c r="A206" s="232"/>
      <c r="B206" s="135"/>
      <c r="C206" s="135"/>
      <c r="D206" s="135"/>
      <c r="E206" s="135"/>
      <c r="F206" s="135"/>
      <c r="G206" s="135"/>
      <c r="H206" s="135"/>
      <c r="I206" s="135"/>
      <c r="J206" s="135"/>
      <c r="K206" s="135"/>
      <c r="L206" s="135"/>
      <c r="M206" s="135"/>
      <c r="N206" s="135"/>
      <c r="O206" s="135"/>
      <c r="P206" s="135"/>
      <c r="Q206" s="135"/>
      <c r="R206" s="135"/>
      <c r="S206" s="135"/>
      <c r="T206" s="135"/>
      <c r="U206" s="135"/>
      <c r="V206" s="135"/>
      <c r="W206" s="135"/>
      <c r="X206" s="135"/>
      <c r="Y206" s="135"/>
      <c r="Z206" s="135"/>
      <c r="AA206" s="135"/>
      <c r="AB206" s="135"/>
      <c r="AC206" s="135"/>
      <c r="AD206" s="135"/>
      <c r="AE206" s="135"/>
      <c r="AF206" s="135"/>
    </row>
    <row r="207" spans="1:32" ht="20.25" customHeight="1" x14ac:dyDescent="0.15">
      <c r="A207" s="232"/>
      <c r="B207" s="135"/>
      <c r="C207" s="135"/>
      <c r="D207" s="135"/>
      <c r="E207" s="135"/>
      <c r="F207" s="135"/>
      <c r="G207" s="135"/>
      <c r="H207" s="135"/>
      <c r="I207" s="135"/>
      <c r="J207" s="135"/>
      <c r="K207" s="135"/>
      <c r="L207" s="135"/>
      <c r="M207" s="135"/>
      <c r="N207" s="135"/>
      <c r="O207" s="135"/>
      <c r="P207" s="135"/>
      <c r="Q207" s="135"/>
      <c r="R207" s="135"/>
      <c r="S207" s="135"/>
      <c r="T207" s="135"/>
      <c r="U207" s="135"/>
      <c r="V207" s="135"/>
      <c r="W207" s="135"/>
      <c r="X207" s="135"/>
      <c r="Y207" s="135"/>
      <c r="Z207" s="135"/>
      <c r="AA207" s="135"/>
      <c r="AB207" s="135"/>
      <c r="AC207" s="135"/>
      <c r="AD207" s="135"/>
      <c r="AE207" s="135"/>
      <c r="AF207" s="135"/>
    </row>
    <row r="208" spans="1:32" ht="20.25" customHeight="1" x14ac:dyDescent="0.15">
      <c r="A208" s="232"/>
      <c r="B208" s="135"/>
      <c r="C208" s="135"/>
      <c r="D208" s="135"/>
      <c r="E208" s="135"/>
      <c r="F208" s="135"/>
      <c r="G208" s="135"/>
      <c r="H208" s="135"/>
      <c r="I208" s="135"/>
      <c r="J208" s="135"/>
      <c r="K208" s="135"/>
      <c r="L208" s="135"/>
      <c r="M208" s="135"/>
      <c r="N208" s="135"/>
      <c r="O208" s="135"/>
      <c r="P208" s="135"/>
      <c r="Q208" s="135"/>
      <c r="R208" s="135"/>
      <c r="S208" s="135"/>
      <c r="T208" s="135"/>
      <c r="U208" s="135"/>
      <c r="V208" s="135"/>
      <c r="W208" s="135"/>
      <c r="X208" s="135"/>
      <c r="Y208" s="135"/>
      <c r="Z208" s="135"/>
      <c r="AA208" s="135"/>
      <c r="AB208" s="135"/>
      <c r="AC208" s="135"/>
      <c r="AD208" s="135"/>
      <c r="AE208" s="135"/>
      <c r="AF208" s="135"/>
    </row>
    <row r="209" spans="1:32" ht="20.25" customHeight="1" x14ac:dyDescent="0.15">
      <c r="A209" s="232"/>
      <c r="B209" s="135"/>
      <c r="C209" s="135"/>
      <c r="D209" s="135"/>
      <c r="E209" s="135"/>
      <c r="F209" s="135"/>
      <c r="G209" s="135"/>
      <c r="H209" s="135"/>
      <c r="I209" s="135"/>
      <c r="J209" s="135"/>
      <c r="K209" s="135"/>
      <c r="L209" s="135"/>
      <c r="M209" s="135"/>
      <c r="N209" s="135"/>
      <c r="O209" s="135"/>
      <c r="P209" s="135"/>
      <c r="Q209" s="135"/>
      <c r="R209" s="135"/>
      <c r="S209" s="135"/>
      <c r="T209" s="135"/>
      <c r="U209" s="135"/>
      <c r="V209" s="135"/>
      <c r="W209" s="135"/>
      <c r="X209" s="135"/>
      <c r="Y209" s="135"/>
      <c r="Z209" s="135"/>
      <c r="AA209" s="135"/>
      <c r="AB209" s="135"/>
      <c r="AC209" s="135"/>
      <c r="AD209" s="135"/>
      <c r="AE209" s="135"/>
      <c r="AF209" s="135"/>
    </row>
    <row r="210" spans="1:32" ht="20.25" customHeight="1" x14ac:dyDescent="0.15">
      <c r="A210" s="232"/>
      <c r="B210" s="135"/>
      <c r="C210" s="135"/>
      <c r="D210" s="135"/>
      <c r="E210" s="135"/>
      <c r="F210" s="135"/>
      <c r="G210" s="135"/>
      <c r="H210" s="135"/>
      <c r="I210" s="135"/>
      <c r="J210" s="135"/>
      <c r="K210" s="135"/>
      <c r="L210" s="135"/>
      <c r="M210" s="135"/>
      <c r="N210" s="135"/>
      <c r="O210" s="135"/>
      <c r="P210" s="135"/>
      <c r="Q210" s="135"/>
      <c r="R210" s="135"/>
      <c r="S210" s="135"/>
      <c r="T210" s="135"/>
      <c r="U210" s="135"/>
      <c r="V210" s="135"/>
      <c r="W210" s="135"/>
      <c r="X210" s="135"/>
      <c r="Y210" s="135"/>
      <c r="Z210" s="135"/>
      <c r="AA210" s="135"/>
      <c r="AB210" s="135"/>
      <c r="AC210" s="135"/>
      <c r="AD210" s="135"/>
      <c r="AE210" s="135"/>
      <c r="AF210" s="135"/>
    </row>
    <row r="211" spans="1:32" ht="20.25" customHeight="1" x14ac:dyDescent="0.15">
      <c r="A211" s="232"/>
      <c r="B211" s="135"/>
      <c r="C211" s="135"/>
      <c r="D211" s="135"/>
      <c r="E211" s="135"/>
      <c r="F211" s="135"/>
      <c r="G211" s="135"/>
      <c r="H211" s="135"/>
      <c r="I211" s="135"/>
      <c r="J211" s="135"/>
      <c r="K211" s="135"/>
      <c r="L211" s="135"/>
      <c r="M211" s="135"/>
      <c r="N211" s="135"/>
      <c r="O211" s="135"/>
      <c r="P211" s="135"/>
      <c r="Q211" s="135"/>
      <c r="R211" s="135"/>
      <c r="S211" s="135"/>
      <c r="T211" s="135"/>
      <c r="U211" s="135"/>
      <c r="V211" s="135"/>
      <c r="W211" s="135"/>
      <c r="X211" s="135"/>
      <c r="Y211" s="135"/>
      <c r="Z211" s="135"/>
      <c r="AA211" s="135"/>
      <c r="AB211" s="135"/>
      <c r="AC211" s="135"/>
      <c r="AD211" s="135"/>
      <c r="AE211" s="135"/>
      <c r="AF211" s="135"/>
    </row>
    <row r="212" spans="1:32" ht="20.25" customHeight="1" x14ac:dyDescent="0.15">
      <c r="A212" s="232"/>
      <c r="B212" s="135"/>
      <c r="C212" s="135"/>
      <c r="D212" s="135"/>
      <c r="E212" s="135"/>
      <c r="F212" s="135"/>
      <c r="G212" s="135"/>
      <c r="H212" s="135"/>
      <c r="I212" s="135"/>
      <c r="J212" s="135"/>
      <c r="K212" s="135"/>
      <c r="L212" s="135"/>
      <c r="M212" s="135"/>
      <c r="N212" s="135"/>
      <c r="O212" s="135"/>
      <c r="P212" s="135"/>
      <c r="Q212" s="135"/>
      <c r="R212" s="135"/>
      <c r="S212" s="135"/>
      <c r="T212" s="135"/>
      <c r="U212" s="135"/>
      <c r="V212" s="135"/>
      <c r="W212" s="135"/>
      <c r="X212" s="135"/>
      <c r="Y212" s="135"/>
      <c r="Z212" s="135"/>
      <c r="AA212" s="135"/>
      <c r="AB212" s="135"/>
      <c r="AC212" s="135"/>
      <c r="AD212" s="135"/>
      <c r="AE212" s="135"/>
      <c r="AF212" s="135"/>
    </row>
    <row r="213" spans="1:32" ht="20.25" customHeight="1" x14ac:dyDescent="0.15">
      <c r="A213" s="232"/>
      <c r="B213" s="135"/>
      <c r="C213" s="135"/>
      <c r="D213" s="135"/>
      <c r="E213" s="135"/>
      <c r="F213" s="135"/>
      <c r="G213" s="135"/>
      <c r="H213" s="135"/>
      <c r="I213" s="135"/>
      <c r="J213" s="135"/>
      <c r="K213" s="135"/>
      <c r="L213" s="135"/>
      <c r="M213" s="135"/>
      <c r="N213" s="135"/>
      <c r="O213" s="135"/>
      <c r="P213" s="135"/>
      <c r="Q213" s="135"/>
      <c r="R213" s="135"/>
      <c r="S213" s="135"/>
      <c r="T213" s="135"/>
      <c r="U213" s="135"/>
      <c r="V213" s="135"/>
      <c r="W213" s="135"/>
      <c r="X213" s="135"/>
      <c r="Y213" s="135"/>
      <c r="Z213" s="135"/>
      <c r="AA213" s="135"/>
      <c r="AB213" s="135"/>
      <c r="AC213" s="135"/>
      <c r="AD213" s="135"/>
      <c r="AE213" s="135"/>
      <c r="AF213" s="135"/>
    </row>
    <row r="214" spans="1:32" ht="20.25" customHeight="1" x14ac:dyDescent="0.15">
      <c r="A214" s="232"/>
      <c r="B214" s="135"/>
      <c r="C214" s="135"/>
      <c r="D214" s="135"/>
      <c r="E214" s="135"/>
      <c r="F214" s="135"/>
      <c r="G214" s="135"/>
      <c r="H214" s="135"/>
      <c r="I214" s="135"/>
      <c r="J214" s="135"/>
      <c r="K214" s="135"/>
      <c r="L214" s="135"/>
      <c r="M214" s="135"/>
      <c r="N214" s="135"/>
      <c r="O214" s="135"/>
      <c r="P214" s="135"/>
      <c r="Q214" s="135"/>
      <c r="R214" s="135"/>
      <c r="S214" s="135"/>
      <c r="T214" s="135"/>
      <c r="U214" s="135"/>
      <c r="V214" s="135"/>
      <c r="W214" s="135"/>
      <c r="X214" s="135"/>
      <c r="Y214" s="135"/>
      <c r="Z214" s="135"/>
      <c r="AA214" s="135"/>
      <c r="AB214" s="135"/>
      <c r="AC214" s="135"/>
      <c r="AD214" s="135"/>
      <c r="AE214" s="135"/>
      <c r="AF214" s="135"/>
    </row>
    <row r="215" spans="1:32" ht="20.25" customHeight="1" x14ac:dyDescent="0.15">
      <c r="A215" s="232"/>
      <c r="B215" s="135"/>
      <c r="C215" s="135"/>
      <c r="D215" s="135"/>
      <c r="E215" s="135"/>
      <c r="F215" s="135"/>
      <c r="G215" s="135"/>
      <c r="H215" s="135"/>
      <c r="I215" s="135"/>
      <c r="J215" s="135"/>
      <c r="K215" s="135"/>
      <c r="L215" s="135"/>
      <c r="M215" s="135"/>
      <c r="N215" s="135"/>
      <c r="O215" s="135"/>
      <c r="P215" s="135"/>
      <c r="Q215" s="135"/>
      <c r="R215" s="135"/>
      <c r="S215" s="135"/>
      <c r="T215" s="135"/>
      <c r="U215" s="135"/>
      <c r="V215" s="135"/>
      <c r="W215" s="135"/>
      <c r="X215" s="135"/>
      <c r="Y215" s="135"/>
      <c r="Z215" s="135"/>
      <c r="AA215" s="135"/>
      <c r="AB215" s="135"/>
      <c r="AC215" s="135"/>
      <c r="AD215" s="135"/>
      <c r="AE215" s="135"/>
      <c r="AF215" s="135"/>
    </row>
    <row r="216" spans="1:32" ht="20.25" customHeight="1" x14ac:dyDescent="0.15">
      <c r="A216" s="232"/>
      <c r="B216" s="135"/>
      <c r="C216" s="135"/>
      <c r="D216" s="135"/>
      <c r="E216" s="135"/>
      <c r="F216" s="135"/>
      <c r="G216" s="135"/>
      <c r="H216" s="135"/>
      <c r="I216" s="135"/>
      <c r="J216" s="135"/>
      <c r="K216" s="135"/>
      <c r="L216" s="135"/>
      <c r="M216" s="135"/>
      <c r="N216" s="135"/>
      <c r="O216" s="135"/>
      <c r="P216" s="135"/>
      <c r="Q216" s="135"/>
      <c r="R216" s="135"/>
      <c r="S216" s="135"/>
      <c r="T216" s="135"/>
      <c r="U216" s="135"/>
      <c r="V216" s="135"/>
      <c r="W216" s="135"/>
      <c r="X216" s="135"/>
      <c r="Y216" s="135"/>
      <c r="Z216" s="135"/>
      <c r="AA216" s="135"/>
      <c r="AB216" s="135"/>
      <c r="AC216" s="135"/>
      <c r="AD216" s="135"/>
      <c r="AE216" s="135"/>
      <c r="AF216" s="135"/>
    </row>
    <row r="217" spans="1:32" ht="20.25" customHeight="1" x14ac:dyDescent="0.15">
      <c r="A217" s="232"/>
      <c r="B217" s="135"/>
      <c r="C217" s="135"/>
      <c r="D217" s="135"/>
      <c r="E217" s="135"/>
      <c r="F217" s="135"/>
      <c r="G217" s="135"/>
      <c r="H217" s="135"/>
      <c r="I217" s="135"/>
      <c r="J217" s="135"/>
      <c r="K217" s="135"/>
      <c r="L217" s="135"/>
      <c r="M217" s="135"/>
      <c r="N217" s="135"/>
      <c r="O217" s="135"/>
      <c r="P217" s="135"/>
      <c r="Q217" s="135"/>
      <c r="R217" s="135"/>
      <c r="S217" s="135"/>
      <c r="T217" s="135"/>
      <c r="U217" s="135"/>
      <c r="V217" s="135"/>
      <c r="W217" s="135"/>
      <c r="X217" s="135"/>
      <c r="Y217" s="135"/>
      <c r="Z217" s="135"/>
      <c r="AA217" s="135"/>
      <c r="AB217" s="135"/>
      <c r="AC217" s="135"/>
      <c r="AD217" s="135"/>
      <c r="AE217" s="135"/>
      <c r="AF217" s="135"/>
    </row>
    <row r="218" spans="1:32" ht="20.25" customHeight="1" x14ac:dyDescent="0.15">
      <c r="A218" s="232"/>
      <c r="B218" s="135"/>
      <c r="C218" s="135"/>
      <c r="D218" s="135"/>
      <c r="E218" s="135"/>
      <c r="F218" s="135"/>
      <c r="G218" s="135"/>
      <c r="H218" s="135"/>
      <c r="I218" s="135"/>
      <c r="J218" s="135"/>
      <c r="K218" s="135"/>
      <c r="L218" s="135"/>
      <c r="M218" s="135"/>
      <c r="N218" s="135"/>
      <c r="O218" s="135"/>
      <c r="P218" s="135"/>
      <c r="Q218" s="135"/>
      <c r="R218" s="135"/>
      <c r="S218" s="135"/>
      <c r="T218" s="135"/>
      <c r="U218" s="135"/>
      <c r="V218" s="135"/>
      <c r="W218" s="135"/>
      <c r="X218" s="135"/>
      <c r="Y218" s="135"/>
      <c r="Z218" s="135"/>
      <c r="AA218" s="135"/>
      <c r="AB218" s="135"/>
      <c r="AC218" s="135"/>
      <c r="AD218" s="135"/>
      <c r="AE218" s="135"/>
      <c r="AF218" s="135"/>
    </row>
    <row r="219" spans="1:32" ht="20.25" customHeight="1" x14ac:dyDescent="0.15">
      <c r="A219" s="232"/>
      <c r="B219" s="135"/>
      <c r="C219" s="135"/>
      <c r="D219" s="135"/>
      <c r="E219" s="135"/>
      <c r="F219" s="135"/>
      <c r="G219" s="135"/>
      <c r="H219" s="135"/>
      <c r="I219" s="135"/>
      <c r="J219" s="135"/>
      <c r="K219" s="135"/>
      <c r="L219" s="135"/>
      <c r="M219" s="135"/>
      <c r="N219" s="135"/>
      <c r="O219" s="135"/>
      <c r="P219" s="135"/>
      <c r="Q219" s="135"/>
      <c r="R219" s="135"/>
      <c r="S219" s="135"/>
      <c r="T219" s="135"/>
      <c r="U219" s="135"/>
      <c r="V219" s="135"/>
      <c r="W219" s="135"/>
      <c r="X219" s="135"/>
      <c r="Y219" s="135"/>
      <c r="Z219" s="135"/>
      <c r="AA219" s="135"/>
      <c r="AB219" s="135"/>
      <c r="AC219" s="135"/>
      <c r="AD219" s="135"/>
      <c r="AE219" s="135"/>
      <c r="AF219" s="135"/>
    </row>
    <row r="220" spans="1:32" ht="20.25" customHeight="1" x14ac:dyDescent="0.15">
      <c r="A220" s="232"/>
      <c r="B220" s="135"/>
      <c r="C220" s="135"/>
      <c r="D220" s="135"/>
      <c r="E220" s="135"/>
      <c r="F220" s="135"/>
      <c r="G220" s="135"/>
      <c r="H220" s="135"/>
      <c r="I220" s="135"/>
      <c r="J220" s="135"/>
      <c r="K220" s="135"/>
      <c r="L220" s="135"/>
      <c r="M220" s="135"/>
      <c r="N220" s="135"/>
      <c r="O220" s="135"/>
      <c r="P220" s="135"/>
      <c r="Q220" s="135"/>
      <c r="R220" s="135"/>
      <c r="S220" s="135"/>
      <c r="T220" s="135"/>
      <c r="U220" s="135"/>
      <c r="V220" s="135"/>
      <c r="W220" s="135"/>
      <c r="X220" s="135"/>
      <c r="Y220" s="135"/>
      <c r="Z220" s="135"/>
      <c r="AA220" s="135"/>
      <c r="AB220" s="135"/>
      <c r="AC220" s="135"/>
      <c r="AD220" s="135"/>
      <c r="AE220" s="135"/>
      <c r="AF220" s="135"/>
    </row>
    <row r="221" spans="1:32" ht="20.25" customHeight="1" x14ac:dyDescent="0.15">
      <c r="A221" s="232"/>
      <c r="B221" s="135"/>
      <c r="C221" s="135"/>
      <c r="D221" s="135"/>
      <c r="E221" s="135"/>
      <c r="F221" s="135"/>
      <c r="G221" s="135"/>
      <c r="H221" s="135"/>
      <c r="I221" s="135"/>
      <c r="J221" s="135"/>
      <c r="K221" s="135"/>
      <c r="L221" s="135"/>
      <c r="M221" s="135"/>
      <c r="N221" s="135"/>
      <c r="O221" s="135"/>
      <c r="P221" s="135"/>
      <c r="Q221" s="135"/>
      <c r="R221" s="135"/>
      <c r="S221" s="135"/>
      <c r="T221" s="135"/>
      <c r="U221" s="135"/>
      <c r="V221" s="135"/>
      <c r="W221" s="135"/>
      <c r="X221" s="135"/>
      <c r="Y221" s="135"/>
      <c r="Z221" s="135"/>
      <c r="AA221" s="135"/>
      <c r="AB221" s="135"/>
      <c r="AC221" s="135"/>
      <c r="AD221" s="135"/>
      <c r="AE221" s="135"/>
      <c r="AF221" s="135"/>
    </row>
    <row r="222" spans="1:32" ht="20.25" customHeight="1" x14ac:dyDescent="0.15">
      <c r="A222" s="232"/>
      <c r="B222" s="135"/>
      <c r="C222" s="135"/>
      <c r="D222" s="135"/>
      <c r="E222" s="135"/>
      <c r="F222" s="135"/>
      <c r="G222" s="135"/>
      <c r="H222" s="135"/>
      <c r="I222" s="135"/>
      <c r="J222" s="135"/>
      <c r="K222" s="135"/>
      <c r="L222" s="135"/>
      <c r="M222" s="135"/>
      <c r="N222" s="135"/>
      <c r="O222" s="135"/>
      <c r="P222" s="135"/>
      <c r="Q222" s="135"/>
      <c r="R222" s="135"/>
      <c r="S222" s="135"/>
      <c r="T222" s="135"/>
      <c r="U222" s="135"/>
      <c r="V222" s="135"/>
      <c r="W222" s="135"/>
      <c r="X222" s="135"/>
      <c r="Y222" s="135"/>
      <c r="Z222" s="135"/>
      <c r="AA222" s="135"/>
      <c r="AB222" s="135"/>
      <c r="AC222" s="135"/>
      <c r="AD222" s="135"/>
      <c r="AE222" s="135"/>
      <c r="AF222" s="135"/>
    </row>
    <row r="223" spans="1:32" ht="20.25" customHeight="1" x14ac:dyDescent="0.15">
      <c r="A223" s="232"/>
      <c r="B223" s="135"/>
      <c r="C223" s="135"/>
      <c r="D223" s="135"/>
      <c r="E223" s="135"/>
      <c r="F223" s="135"/>
      <c r="G223" s="135"/>
      <c r="H223" s="135"/>
      <c r="I223" s="135"/>
      <c r="J223" s="135"/>
      <c r="K223" s="135"/>
      <c r="L223" s="135"/>
      <c r="M223" s="135"/>
      <c r="N223" s="135"/>
      <c r="O223" s="135"/>
      <c r="P223" s="135"/>
      <c r="Q223" s="135"/>
      <c r="R223" s="135"/>
      <c r="S223" s="135"/>
      <c r="T223" s="135"/>
      <c r="U223" s="135"/>
      <c r="V223" s="135"/>
      <c r="W223" s="135"/>
      <c r="X223" s="135"/>
      <c r="Y223" s="135"/>
      <c r="Z223" s="135"/>
      <c r="AA223" s="135"/>
      <c r="AB223" s="135"/>
      <c r="AC223" s="135"/>
      <c r="AD223" s="135"/>
      <c r="AE223" s="135"/>
      <c r="AF223" s="135"/>
    </row>
    <row r="224" spans="1:32" ht="20.25" customHeight="1" x14ac:dyDescent="0.15">
      <c r="A224" s="232"/>
      <c r="B224" s="135"/>
      <c r="C224" s="135"/>
      <c r="D224" s="135"/>
      <c r="E224" s="135"/>
      <c r="F224" s="135"/>
      <c r="G224" s="135"/>
      <c r="H224" s="135"/>
      <c r="I224" s="135"/>
      <c r="J224" s="135"/>
      <c r="K224" s="135"/>
      <c r="L224" s="135"/>
      <c r="M224" s="135"/>
      <c r="N224" s="135"/>
      <c r="O224" s="135"/>
      <c r="P224" s="135"/>
      <c r="Q224" s="135"/>
      <c r="R224" s="135"/>
      <c r="S224" s="135"/>
      <c r="T224" s="135"/>
      <c r="U224" s="135"/>
      <c r="V224" s="135"/>
      <c r="W224" s="135"/>
      <c r="X224" s="135"/>
      <c r="Y224" s="135"/>
      <c r="Z224" s="135"/>
      <c r="AA224" s="135"/>
      <c r="AB224" s="135"/>
      <c r="AC224" s="135"/>
      <c r="AD224" s="135"/>
      <c r="AE224" s="135"/>
      <c r="AF224" s="135"/>
    </row>
    <row r="225" spans="1:32" ht="20.25" customHeight="1" x14ac:dyDescent="0.15">
      <c r="A225" s="232"/>
      <c r="B225" s="135"/>
      <c r="C225" s="135"/>
      <c r="D225" s="135"/>
      <c r="E225" s="135"/>
      <c r="F225" s="135"/>
      <c r="G225" s="135"/>
      <c r="H225" s="135"/>
      <c r="I225" s="135"/>
      <c r="J225" s="135"/>
      <c r="K225" s="135"/>
      <c r="L225" s="135"/>
      <c r="M225" s="135"/>
      <c r="N225" s="135"/>
      <c r="O225" s="135"/>
      <c r="P225" s="135"/>
      <c r="Q225" s="135"/>
      <c r="R225" s="135"/>
      <c r="S225" s="135"/>
      <c r="T225" s="135"/>
      <c r="U225" s="135"/>
      <c r="V225" s="135"/>
      <c r="W225" s="135"/>
      <c r="X225" s="135"/>
      <c r="Y225" s="135"/>
      <c r="Z225" s="135"/>
      <c r="AA225" s="135"/>
      <c r="AB225" s="135"/>
      <c r="AC225" s="135"/>
      <c r="AD225" s="135"/>
      <c r="AE225" s="135"/>
      <c r="AF225" s="135"/>
    </row>
    <row r="226" spans="1:32" ht="20.25" customHeight="1" x14ac:dyDescent="0.15">
      <c r="A226" s="232"/>
      <c r="B226" s="135"/>
      <c r="C226" s="135"/>
      <c r="D226" s="135"/>
      <c r="E226" s="135"/>
      <c r="F226" s="135"/>
      <c r="G226" s="135"/>
      <c r="H226" s="135"/>
      <c r="I226" s="135"/>
      <c r="J226" s="135"/>
      <c r="K226" s="135"/>
      <c r="L226" s="135"/>
      <c r="M226" s="135"/>
      <c r="N226" s="135"/>
      <c r="O226" s="135"/>
      <c r="P226" s="135"/>
      <c r="Q226" s="135"/>
      <c r="R226" s="135"/>
      <c r="S226" s="135"/>
      <c r="T226" s="135"/>
      <c r="U226" s="135"/>
      <c r="V226" s="135"/>
      <c r="W226" s="135"/>
      <c r="X226" s="135"/>
      <c r="Y226" s="135"/>
      <c r="Z226" s="135"/>
      <c r="AA226" s="135"/>
      <c r="AB226" s="135"/>
      <c r="AC226" s="135"/>
      <c r="AD226" s="135"/>
      <c r="AE226" s="135"/>
      <c r="AF226" s="135"/>
    </row>
    <row r="227" spans="1:32" ht="20.25" customHeight="1" x14ac:dyDescent="0.15">
      <c r="A227" s="232"/>
      <c r="B227" s="135"/>
      <c r="C227" s="135"/>
      <c r="D227" s="135"/>
      <c r="E227" s="135"/>
      <c r="F227" s="135"/>
      <c r="G227" s="135"/>
      <c r="H227" s="135"/>
      <c r="I227" s="135"/>
      <c r="J227" s="135"/>
      <c r="K227" s="135"/>
      <c r="L227" s="135"/>
      <c r="M227" s="135"/>
      <c r="N227" s="135"/>
      <c r="O227" s="135"/>
      <c r="P227" s="135"/>
      <c r="Q227" s="135"/>
      <c r="R227" s="135"/>
      <c r="S227" s="135"/>
      <c r="T227" s="135"/>
      <c r="U227" s="135"/>
      <c r="V227" s="135"/>
      <c r="W227" s="135"/>
      <c r="X227" s="135"/>
      <c r="Y227" s="135"/>
      <c r="Z227" s="135"/>
      <c r="AA227" s="135"/>
      <c r="AB227" s="135"/>
      <c r="AC227" s="135"/>
      <c r="AD227" s="135"/>
      <c r="AE227" s="135"/>
      <c r="AF227" s="135"/>
    </row>
    <row r="228" spans="1:32" ht="20.25" customHeight="1" x14ac:dyDescent="0.15">
      <c r="A228" s="232"/>
      <c r="B228" s="135"/>
      <c r="C228" s="135"/>
      <c r="D228" s="135"/>
      <c r="E228" s="135"/>
      <c r="F228" s="135"/>
      <c r="G228" s="135"/>
      <c r="H228" s="135"/>
      <c r="I228" s="135"/>
      <c r="J228" s="135"/>
      <c r="K228" s="135"/>
      <c r="L228" s="135"/>
      <c r="M228" s="135"/>
      <c r="N228" s="135"/>
      <c r="O228" s="135"/>
      <c r="P228" s="135"/>
      <c r="Q228" s="135"/>
      <c r="R228" s="135"/>
      <c r="S228" s="135"/>
      <c r="T228" s="135"/>
      <c r="U228" s="135"/>
      <c r="V228" s="135"/>
      <c r="W228" s="135"/>
      <c r="X228" s="135"/>
      <c r="Y228" s="135"/>
      <c r="Z228" s="135"/>
      <c r="AA228" s="135"/>
      <c r="AB228" s="135"/>
      <c r="AC228" s="135"/>
      <c r="AD228" s="135"/>
      <c r="AE228" s="135"/>
      <c r="AF228" s="135"/>
    </row>
    <row r="229" spans="1:32" ht="20.25" customHeight="1" x14ac:dyDescent="0.15">
      <c r="A229" s="232"/>
      <c r="B229" s="135"/>
      <c r="C229" s="135"/>
      <c r="D229" s="135"/>
      <c r="E229" s="135"/>
      <c r="F229" s="135"/>
      <c r="G229" s="135"/>
      <c r="H229" s="135"/>
      <c r="I229" s="135"/>
      <c r="J229" s="135"/>
      <c r="K229" s="135"/>
      <c r="L229" s="135"/>
      <c r="M229" s="135"/>
      <c r="N229" s="135"/>
      <c r="O229" s="135"/>
      <c r="P229" s="135"/>
      <c r="Q229" s="135"/>
      <c r="R229" s="135"/>
      <c r="S229" s="135"/>
      <c r="T229" s="135"/>
      <c r="U229" s="135"/>
      <c r="V229" s="135"/>
      <c r="W229" s="135"/>
      <c r="X229" s="135"/>
      <c r="Y229" s="135"/>
      <c r="Z229" s="135"/>
      <c r="AA229" s="135"/>
      <c r="AB229" s="135"/>
      <c r="AC229" s="135"/>
      <c r="AD229" s="135"/>
      <c r="AE229" s="135"/>
      <c r="AF229" s="135"/>
    </row>
    <row r="230" spans="1:32" ht="20.25" customHeight="1" x14ac:dyDescent="0.15">
      <c r="A230" s="232"/>
      <c r="B230" s="135"/>
      <c r="C230" s="135"/>
      <c r="D230" s="135"/>
      <c r="E230" s="135"/>
      <c r="F230" s="135"/>
      <c r="G230" s="135"/>
      <c r="H230" s="135"/>
      <c r="I230" s="135"/>
      <c r="J230" s="135"/>
      <c r="K230" s="135"/>
      <c r="L230" s="135"/>
      <c r="M230" s="135"/>
      <c r="N230" s="135"/>
      <c r="O230" s="135"/>
      <c r="P230" s="135"/>
      <c r="Q230" s="135"/>
      <c r="R230" s="135"/>
      <c r="S230" s="135"/>
      <c r="T230" s="135"/>
      <c r="U230" s="135"/>
      <c r="V230" s="135"/>
      <c r="W230" s="135"/>
      <c r="X230" s="135"/>
      <c r="Y230" s="135"/>
      <c r="Z230" s="135"/>
      <c r="AA230" s="135"/>
      <c r="AB230" s="135"/>
      <c r="AC230" s="135"/>
      <c r="AD230" s="135"/>
      <c r="AE230" s="135"/>
      <c r="AF230" s="135"/>
    </row>
    <row r="231" spans="1:32" ht="20.25" customHeight="1" x14ac:dyDescent="0.15">
      <c r="A231" s="232"/>
      <c r="B231" s="135"/>
      <c r="C231" s="135"/>
      <c r="D231" s="135"/>
      <c r="E231" s="135"/>
      <c r="F231" s="135"/>
      <c r="G231" s="135"/>
      <c r="H231" s="135"/>
      <c r="I231" s="135"/>
      <c r="J231" s="135"/>
      <c r="K231" s="135"/>
      <c r="L231" s="135"/>
      <c r="M231" s="135"/>
      <c r="N231" s="135"/>
      <c r="O231" s="135"/>
      <c r="P231" s="135"/>
      <c r="Q231" s="135"/>
      <c r="R231" s="135"/>
      <c r="S231" s="135"/>
      <c r="T231" s="135"/>
      <c r="U231" s="135"/>
      <c r="V231" s="135"/>
      <c r="W231" s="135"/>
      <c r="X231" s="135"/>
      <c r="Y231" s="135"/>
      <c r="Z231" s="135"/>
      <c r="AA231" s="135"/>
      <c r="AB231" s="135"/>
      <c r="AC231" s="135"/>
      <c r="AD231" s="135"/>
      <c r="AE231" s="135"/>
      <c r="AF231" s="135"/>
    </row>
    <row r="232" spans="1:32" ht="20.25" customHeight="1" x14ac:dyDescent="0.15">
      <c r="A232" s="232"/>
      <c r="B232" s="135"/>
      <c r="C232" s="135"/>
      <c r="D232" s="135"/>
      <c r="E232" s="135"/>
      <c r="F232" s="135"/>
      <c r="G232" s="135"/>
      <c r="H232" s="135"/>
      <c r="I232" s="135"/>
      <c r="J232" s="135"/>
      <c r="K232" s="135"/>
      <c r="L232" s="135"/>
      <c r="M232" s="135"/>
      <c r="N232" s="135"/>
      <c r="O232" s="135"/>
      <c r="P232" s="135"/>
      <c r="Q232" s="135"/>
      <c r="R232" s="135"/>
      <c r="S232" s="135"/>
      <c r="T232" s="135"/>
      <c r="U232" s="135"/>
      <c r="V232" s="135"/>
      <c r="W232" s="135"/>
      <c r="X232" s="135"/>
      <c r="Y232" s="135"/>
      <c r="Z232" s="135"/>
      <c r="AA232" s="135"/>
      <c r="AB232" s="135"/>
      <c r="AC232" s="135"/>
      <c r="AD232" s="135"/>
      <c r="AE232" s="135"/>
      <c r="AF232" s="135"/>
    </row>
    <row r="233" spans="1:32" ht="20.25" customHeight="1" x14ac:dyDescent="0.15">
      <c r="A233" s="232"/>
      <c r="B233" s="135"/>
      <c r="C233" s="135"/>
      <c r="D233" s="135"/>
      <c r="E233" s="135"/>
      <c r="F233" s="135"/>
      <c r="G233" s="135"/>
      <c r="H233" s="135"/>
      <c r="I233" s="135"/>
      <c r="J233" s="135"/>
      <c r="K233" s="135"/>
      <c r="L233" s="135"/>
      <c r="M233" s="135"/>
      <c r="N233" s="135"/>
      <c r="O233" s="135"/>
      <c r="P233" s="135"/>
      <c r="Q233" s="135"/>
      <c r="R233" s="135"/>
      <c r="S233" s="135"/>
      <c r="T233" s="135"/>
      <c r="U233" s="135"/>
      <c r="V233" s="135"/>
      <c r="W233" s="135"/>
      <c r="X233" s="135"/>
      <c r="Y233" s="135"/>
      <c r="Z233" s="135"/>
      <c r="AA233" s="135"/>
      <c r="AB233" s="135"/>
      <c r="AC233" s="135"/>
      <c r="AD233" s="135"/>
      <c r="AE233" s="135"/>
      <c r="AF233" s="135"/>
    </row>
    <row r="234" spans="1:32" ht="20.25" customHeight="1" x14ac:dyDescent="0.15">
      <c r="A234" s="232"/>
      <c r="B234" s="135"/>
      <c r="C234" s="135"/>
      <c r="D234" s="135"/>
      <c r="E234" s="135"/>
      <c r="F234" s="135"/>
      <c r="G234" s="135"/>
      <c r="H234" s="135"/>
      <c r="I234" s="135"/>
      <c r="J234" s="135"/>
      <c r="K234" s="135"/>
      <c r="L234" s="135"/>
      <c r="M234" s="135"/>
      <c r="N234" s="135"/>
      <c r="O234" s="135"/>
      <c r="P234" s="135"/>
      <c r="Q234" s="135"/>
      <c r="R234" s="135"/>
      <c r="S234" s="135"/>
      <c r="T234" s="135"/>
      <c r="U234" s="135"/>
      <c r="V234" s="135"/>
      <c r="W234" s="135"/>
      <c r="X234" s="135"/>
      <c r="Y234" s="135"/>
      <c r="Z234" s="135"/>
      <c r="AA234" s="135"/>
      <c r="AB234" s="135"/>
      <c r="AC234" s="135"/>
      <c r="AD234" s="135"/>
      <c r="AE234" s="135"/>
      <c r="AF234" s="135"/>
    </row>
    <row r="235" spans="1:32" ht="20.25" customHeight="1" x14ac:dyDescent="0.15">
      <c r="A235" s="232"/>
      <c r="B235" s="135"/>
      <c r="C235" s="135"/>
      <c r="D235" s="135"/>
      <c r="E235" s="135"/>
      <c r="F235" s="135"/>
      <c r="G235" s="135"/>
      <c r="H235" s="135"/>
      <c r="I235" s="135"/>
      <c r="J235" s="135"/>
      <c r="K235" s="135"/>
      <c r="L235" s="135"/>
      <c r="M235" s="135"/>
      <c r="N235" s="135"/>
      <c r="O235" s="135"/>
      <c r="P235" s="135"/>
      <c r="Q235" s="135"/>
      <c r="R235" s="135"/>
      <c r="S235" s="135"/>
      <c r="T235" s="135"/>
      <c r="U235" s="135"/>
      <c r="V235" s="135"/>
      <c r="W235" s="135"/>
      <c r="X235" s="135"/>
      <c r="Y235" s="135"/>
      <c r="Z235" s="135"/>
      <c r="AA235" s="135"/>
      <c r="AB235" s="135"/>
      <c r="AC235" s="135"/>
      <c r="AD235" s="135"/>
      <c r="AE235" s="135"/>
      <c r="AF235" s="135"/>
    </row>
    <row r="236" spans="1:32" ht="20.25" customHeight="1" x14ac:dyDescent="0.15">
      <c r="A236" s="232"/>
      <c r="B236" s="135"/>
      <c r="C236" s="135"/>
      <c r="D236" s="135"/>
      <c r="E236" s="135"/>
      <c r="F236" s="135"/>
      <c r="G236" s="135"/>
      <c r="H236" s="135"/>
      <c r="I236" s="135"/>
      <c r="J236" s="135"/>
      <c r="K236" s="135"/>
      <c r="L236" s="135"/>
      <c r="M236" s="135"/>
      <c r="N236" s="135"/>
      <c r="O236" s="135"/>
      <c r="P236" s="135"/>
      <c r="Q236" s="135"/>
      <c r="R236" s="135"/>
      <c r="S236" s="135"/>
      <c r="T236" s="135"/>
      <c r="U236" s="135"/>
      <c r="V236" s="135"/>
      <c r="W236" s="135"/>
      <c r="X236" s="135"/>
      <c r="Y236" s="135"/>
      <c r="Z236" s="135"/>
      <c r="AA236" s="135"/>
      <c r="AB236" s="135"/>
      <c r="AC236" s="135"/>
      <c r="AD236" s="135"/>
      <c r="AE236" s="135"/>
      <c r="AF236" s="135"/>
    </row>
    <row r="237" spans="1:32" ht="20.25" customHeight="1" x14ac:dyDescent="0.15">
      <c r="A237" s="232"/>
      <c r="B237" s="135"/>
      <c r="C237" s="135"/>
      <c r="D237" s="135"/>
      <c r="E237" s="135"/>
      <c r="F237" s="135"/>
      <c r="G237" s="135"/>
      <c r="H237" s="135"/>
      <c r="I237" s="135"/>
      <c r="J237" s="135"/>
      <c r="K237" s="135"/>
      <c r="L237" s="135"/>
      <c r="M237" s="135"/>
      <c r="N237" s="135"/>
      <c r="O237" s="135"/>
      <c r="P237" s="135"/>
      <c r="Q237" s="135"/>
      <c r="R237" s="135"/>
      <c r="S237" s="135"/>
      <c r="T237" s="135"/>
      <c r="U237" s="135"/>
      <c r="V237" s="135"/>
      <c r="W237" s="135"/>
      <c r="X237" s="135"/>
      <c r="Y237" s="135"/>
      <c r="Z237" s="135"/>
      <c r="AA237" s="135"/>
      <c r="AB237" s="135"/>
      <c r="AC237" s="135"/>
      <c r="AD237" s="135"/>
      <c r="AE237" s="135"/>
      <c r="AF237" s="135"/>
    </row>
    <row r="238" spans="1:32" ht="20.25" customHeight="1" x14ac:dyDescent="0.15">
      <c r="A238" s="232"/>
      <c r="B238" s="135"/>
      <c r="C238" s="135"/>
      <c r="D238" s="135"/>
      <c r="E238" s="135"/>
      <c r="F238" s="135"/>
      <c r="G238" s="135"/>
      <c r="H238" s="135"/>
      <c r="I238" s="135"/>
      <c r="J238" s="135"/>
      <c r="K238" s="135"/>
      <c r="L238" s="135"/>
      <c r="M238" s="135"/>
      <c r="N238" s="135"/>
      <c r="O238" s="135"/>
      <c r="P238" s="135"/>
      <c r="Q238" s="135"/>
      <c r="R238" s="135"/>
      <c r="S238" s="135"/>
      <c r="T238" s="135"/>
      <c r="U238" s="135"/>
      <c r="V238" s="135"/>
      <c r="W238" s="135"/>
      <c r="X238" s="135"/>
      <c r="Y238" s="135"/>
      <c r="Z238" s="135"/>
      <c r="AA238" s="135"/>
      <c r="AB238" s="135"/>
      <c r="AC238" s="135"/>
      <c r="AD238" s="135"/>
      <c r="AE238" s="135"/>
      <c r="AF238" s="135"/>
    </row>
    <row r="239" spans="1:32" ht="20.25" customHeight="1" x14ac:dyDescent="0.15">
      <c r="A239" s="232"/>
      <c r="B239" s="135"/>
      <c r="C239" s="135"/>
      <c r="D239" s="135"/>
      <c r="E239" s="135"/>
      <c r="F239" s="135"/>
      <c r="G239" s="135"/>
      <c r="H239" s="135"/>
      <c r="I239" s="135"/>
      <c r="J239" s="135"/>
      <c r="K239" s="135"/>
      <c r="L239" s="135"/>
      <c r="M239" s="135"/>
      <c r="N239" s="135"/>
      <c r="O239" s="135"/>
      <c r="P239" s="135"/>
      <c r="Q239" s="135"/>
      <c r="R239" s="135"/>
      <c r="S239" s="135"/>
      <c r="T239" s="135"/>
      <c r="U239" s="135"/>
      <c r="V239" s="135"/>
      <c r="W239" s="135"/>
      <c r="X239" s="135"/>
      <c r="Y239" s="135"/>
      <c r="Z239" s="135"/>
      <c r="AA239" s="135"/>
      <c r="AB239" s="135"/>
      <c r="AC239" s="135"/>
      <c r="AD239" s="135"/>
      <c r="AE239" s="135"/>
      <c r="AF239" s="135"/>
    </row>
    <row r="240" spans="1:32" ht="20.25" customHeight="1" x14ac:dyDescent="0.15">
      <c r="A240" s="232"/>
      <c r="B240" s="135"/>
      <c r="C240" s="135"/>
      <c r="D240" s="135"/>
      <c r="E240" s="135"/>
      <c r="F240" s="135"/>
      <c r="G240" s="135"/>
      <c r="H240" s="135"/>
      <c r="I240" s="135"/>
      <c r="J240" s="135"/>
      <c r="K240" s="135"/>
      <c r="L240" s="135"/>
      <c r="M240" s="135"/>
      <c r="N240" s="135"/>
      <c r="O240" s="135"/>
      <c r="P240" s="135"/>
      <c r="Q240" s="135"/>
      <c r="R240" s="135"/>
      <c r="S240" s="135"/>
      <c r="T240" s="135"/>
      <c r="U240" s="135"/>
      <c r="V240" s="135"/>
      <c r="W240" s="135"/>
      <c r="X240" s="135"/>
      <c r="Y240" s="135"/>
      <c r="Z240" s="135"/>
      <c r="AA240" s="135"/>
      <c r="AB240" s="135"/>
      <c r="AC240" s="135"/>
      <c r="AD240" s="135"/>
      <c r="AE240" s="135"/>
      <c r="AF240" s="135"/>
    </row>
    <row r="241" spans="1:32" ht="20.25" customHeight="1" x14ac:dyDescent="0.15">
      <c r="A241" s="232"/>
      <c r="B241" s="135"/>
      <c r="C241" s="135"/>
      <c r="D241" s="135"/>
      <c r="E241" s="135"/>
      <c r="F241" s="135"/>
      <c r="G241" s="135"/>
      <c r="H241" s="135"/>
      <c r="I241" s="135"/>
      <c r="J241" s="135"/>
      <c r="K241" s="135"/>
      <c r="L241" s="135"/>
      <c r="M241" s="135"/>
      <c r="N241" s="135"/>
      <c r="O241" s="135"/>
      <c r="P241" s="135"/>
      <c r="Q241" s="135"/>
      <c r="R241" s="135"/>
      <c r="S241" s="135"/>
      <c r="T241" s="135"/>
      <c r="U241" s="135"/>
      <c r="V241" s="135"/>
      <c r="W241" s="135"/>
      <c r="X241" s="135"/>
      <c r="Y241" s="135"/>
      <c r="Z241" s="135"/>
      <c r="AA241" s="135"/>
      <c r="AB241" s="135"/>
      <c r="AC241" s="135"/>
      <c r="AD241" s="135"/>
      <c r="AE241" s="135"/>
      <c r="AF241" s="135"/>
    </row>
    <row r="242" spans="1:32" ht="20.25" customHeight="1" x14ac:dyDescent="0.15">
      <c r="A242" s="232"/>
      <c r="B242" s="135"/>
      <c r="C242" s="135"/>
      <c r="D242" s="135"/>
      <c r="E242" s="135"/>
      <c r="F242" s="135"/>
      <c r="G242" s="135"/>
      <c r="H242" s="135"/>
      <c r="I242" s="135"/>
      <c r="J242" s="135"/>
      <c r="K242" s="135"/>
      <c r="L242" s="135"/>
      <c r="M242" s="135"/>
      <c r="N242" s="135"/>
      <c r="O242" s="135"/>
      <c r="P242" s="135"/>
      <c r="Q242" s="135"/>
      <c r="R242" s="135"/>
      <c r="S242" s="135"/>
      <c r="T242" s="135"/>
      <c r="U242" s="135"/>
      <c r="V242" s="135"/>
      <c r="W242" s="135"/>
      <c r="X242" s="135"/>
      <c r="Y242" s="135"/>
      <c r="Z242" s="135"/>
      <c r="AA242" s="135"/>
      <c r="AB242" s="135"/>
      <c r="AC242" s="135"/>
      <c r="AD242" s="135"/>
      <c r="AE242" s="135"/>
      <c r="AF242" s="135"/>
    </row>
    <row r="243" spans="1:32" ht="20.25" customHeight="1" x14ac:dyDescent="0.15">
      <c r="A243" s="232"/>
      <c r="B243" s="135"/>
      <c r="C243" s="135"/>
      <c r="D243" s="135"/>
      <c r="E243" s="135"/>
      <c r="F243" s="135"/>
      <c r="G243" s="135"/>
      <c r="H243" s="135"/>
      <c r="I243" s="135"/>
      <c r="J243" s="135"/>
      <c r="K243" s="135"/>
      <c r="L243" s="135"/>
      <c r="M243" s="135"/>
      <c r="N243" s="135"/>
      <c r="O243" s="135"/>
      <c r="P243" s="135"/>
      <c r="Q243" s="135"/>
      <c r="R243" s="135"/>
      <c r="S243" s="135"/>
      <c r="T243" s="135"/>
      <c r="U243" s="135"/>
      <c r="V243" s="135"/>
      <c r="W243" s="135"/>
      <c r="X243" s="135"/>
      <c r="Y243" s="135"/>
      <c r="Z243" s="135"/>
      <c r="AA243" s="135"/>
      <c r="AB243" s="135"/>
      <c r="AC243" s="135"/>
      <c r="AD243" s="135"/>
      <c r="AE243" s="135"/>
      <c r="AF243" s="135"/>
    </row>
    <row r="244" spans="1:32" ht="20.25" customHeight="1" x14ac:dyDescent="0.15">
      <c r="A244" s="232"/>
      <c r="B244" s="135"/>
      <c r="C244" s="135"/>
      <c r="D244" s="135"/>
      <c r="E244" s="135"/>
      <c r="F244" s="135"/>
      <c r="G244" s="135"/>
      <c r="H244" s="135"/>
      <c r="I244" s="135"/>
      <c r="J244" s="135"/>
      <c r="K244" s="135"/>
      <c r="L244" s="135"/>
      <c r="M244" s="135"/>
      <c r="N244" s="135"/>
      <c r="O244" s="135"/>
      <c r="P244" s="135"/>
      <c r="Q244" s="135"/>
      <c r="R244" s="135"/>
      <c r="S244" s="135"/>
      <c r="T244" s="135"/>
      <c r="U244" s="135"/>
      <c r="V244" s="135"/>
      <c r="W244" s="135"/>
      <c r="X244" s="135"/>
      <c r="Y244" s="135"/>
      <c r="Z244" s="135"/>
      <c r="AA244" s="135"/>
      <c r="AB244" s="135"/>
      <c r="AC244" s="135"/>
      <c r="AD244" s="135"/>
      <c r="AE244" s="135"/>
      <c r="AF244" s="135"/>
    </row>
    <row r="245" spans="1:32" ht="20.25" customHeight="1" x14ac:dyDescent="0.15">
      <c r="A245" s="232"/>
      <c r="B245" s="135"/>
      <c r="C245" s="135"/>
      <c r="D245" s="135"/>
      <c r="E245" s="135"/>
      <c r="F245" s="135"/>
      <c r="G245" s="135"/>
      <c r="H245" s="135"/>
      <c r="I245" s="135"/>
      <c r="J245" s="135"/>
      <c r="K245" s="135"/>
      <c r="L245" s="135"/>
      <c r="M245" s="135"/>
      <c r="N245" s="135"/>
      <c r="O245" s="135"/>
      <c r="P245" s="135"/>
      <c r="Q245" s="135"/>
      <c r="R245" s="135"/>
      <c r="S245" s="135"/>
      <c r="T245" s="135"/>
      <c r="U245" s="135"/>
      <c r="V245" s="135"/>
      <c r="W245" s="135"/>
      <c r="X245" s="135"/>
      <c r="Y245" s="135"/>
      <c r="Z245" s="135"/>
      <c r="AA245" s="135"/>
      <c r="AB245" s="135"/>
      <c r="AC245" s="135"/>
      <c r="AD245" s="135"/>
      <c r="AE245" s="135"/>
      <c r="AF245" s="135"/>
    </row>
    <row r="246" spans="1:32" ht="20.25" customHeight="1" x14ac:dyDescent="0.15">
      <c r="A246" s="232"/>
      <c r="B246" s="135"/>
      <c r="C246" s="135"/>
      <c r="D246" s="135"/>
      <c r="E246" s="135"/>
      <c r="F246" s="135"/>
      <c r="G246" s="135"/>
      <c r="H246" s="135"/>
      <c r="I246" s="135"/>
      <c r="J246" s="135"/>
      <c r="K246" s="135"/>
      <c r="L246" s="135"/>
      <c r="M246" s="135"/>
      <c r="N246" s="135"/>
      <c r="O246" s="135"/>
      <c r="P246" s="135"/>
      <c r="Q246" s="135"/>
      <c r="R246" s="135"/>
      <c r="S246" s="135"/>
      <c r="T246" s="135"/>
      <c r="U246" s="135"/>
      <c r="V246" s="135"/>
      <c r="W246" s="135"/>
      <c r="X246" s="135"/>
      <c r="Y246" s="135"/>
      <c r="Z246" s="135"/>
      <c r="AA246" s="135"/>
      <c r="AB246" s="135"/>
      <c r="AC246" s="135"/>
      <c r="AD246" s="135"/>
      <c r="AE246" s="135"/>
      <c r="AF246" s="135"/>
    </row>
    <row r="247" spans="1:32" ht="20.25" customHeight="1" x14ac:dyDescent="0.15">
      <c r="A247" s="232"/>
      <c r="B247" s="135"/>
      <c r="C247" s="135"/>
      <c r="D247" s="135"/>
      <c r="E247" s="135"/>
      <c r="F247" s="135"/>
      <c r="G247" s="135"/>
      <c r="H247" s="135"/>
      <c r="I247" s="135"/>
      <c r="J247" s="135"/>
      <c r="K247" s="135"/>
      <c r="L247" s="135"/>
      <c r="M247" s="135"/>
      <c r="N247" s="135"/>
      <c r="O247" s="135"/>
      <c r="P247" s="135"/>
      <c r="Q247" s="135"/>
      <c r="R247" s="135"/>
      <c r="S247" s="135"/>
      <c r="T247" s="135"/>
      <c r="U247" s="135"/>
      <c r="V247" s="135"/>
      <c r="W247" s="135"/>
      <c r="X247" s="135"/>
      <c r="Y247" s="135"/>
      <c r="Z247" s="135"/>
      <c r="AA247" s="135"/>
      <c r="AB247" s="135"/>
      <c r="AC247" s="135"/>
      <c r="AD247" s="135"/>
      <c r="AE247" s="135"/>
      <c r="AF247" s="135"/>
    </row>
    <row r="248" spans="1:32" ht="20.25" customHeight="1" x14ac:dyDescent="0.15">
      <c r="A248" s="232"/>
      <c r="B248" s="135"/>
      <c r="C248" s="135"/>
      <c r="D248" s="135"/>
      <c r="E248" s="135"/>
      <c r="F248" s="135"/>
      <c r="G248" s="135"/>
      <c r="H248" s="135"/>
      <c r="I248" s="135"/>
      <c r="J248" s="135"/>
      <c r="K248" s="135"/>
      <c r="L248" s="135"/>
      <c r="M248" s="135"/>
      <c r="N248" s="135"/>
      <c r="O248" s="135"/>
      <c r="P248" s="135"/>
      <c r="Q248" s="135"/>
      <c r="R248" s="135"/>
      <c r="S248" s="135"/>
      <c r="T248" s="135"/>
      <c r="U248" s="135"/>
      <c r="V248" s="135"/>
      <c r="W248" s="135"/>
      <c r="X248" s="135"/>
      <c r="Y248" s="135"/>
      <c r="Z248" s="135"/>
      <c r="AA248" s="135"/>
      <c r="AB248" s="135"/>
      <c r="AC248" s="135"/>
      <c r="AD248" s="135"/>
      <c r="AE248" s="135"/>
      <c r="AF248" s="135"/>
    </row>
    <row r="249" spans="1:32" ht="20.25" customHeight="1" x14ac:dyDescent="0.15">
      <c r="A249" s="232"/>
      <c r="B249" s="135"/>
      <c r="C249" s="135"/>
      <c r="D249" s="135"/>
      <c r="E249" s="135"/>
      <c r="F249" s="135"/>
      <c r="G249" s="135"/>
      <c r="H249" s="135"/>
      <c r="I249" s="135"/>
      <c r="J249" s="135"/>
      <c r="K249" s="135"/>
      <c r="L249" s="135"/>
      <c r="M249" s="135"/>
      <c r="N249" s="135"/>
      <c r="O249" s="135"/>
      <c r="P249" s="135"/>
      <c r="Q249" s="135"/>
      <c r="R249" s="135"/>
      <c r="S249" s="135"/>
      <c r="T249" s="135"/>
      <c r="U249" s="135"/>
      <c r="V249" s="135"/>
      <c r="W249" s="135"/>
      <c r="X249" s="135"/>
      <c r="Y249" s="135"/>
      <c r="Z249" s="135"/>
      <c r="AA249" s="135"/>
      <c r="AB249" s="135"/>
      <c r="AC249" s="135"/>
      <c r="AD249" s="135"/>
      <c r="AE249" s="135"/>
      <c r="AF249" s="135"/>
    </row>
    <row r="250" spans="1:32" ht="20.25" customHeight="1" x14ac:dyDescent="0.15">
      <c r="A250" s="232"/>
      <c r="B250" s="135"/>
      <c r="C250" s="135"/>
      <c r="D250" s="135"/>
      <c r="E250" s="135"/>
      <c r="F250" s="135"/>
      <c r="G250" s="135"/>
      <c r="H250" s="135"/>
      <c r="I250" s="135"/>
      <c r="J250" s="135"/>
      <c r="K250" s="135"/>
      <c r="L250" s="135"/>
      <c r="M250" s="135"/>
      <c r="N250" s="135"/>
      <c r="O250" s="135"/>
      <c r="P250" s="135"/>
      <c r="Q250" s="135"/>
      <c r="R250" s="135"/>
      <c r="S250" s="135"/>
      <c r="T250" s="135"/>
      <c r="U250" s="135"/>
      <c r="V250" s="135"/>
      <c r="W250" s="135"/>
      <c r="X250" s="135"/>
      <c r="Y250" s="135"/>
      <c r="Z250" s="135"/>
      <c r="AA250" s="135"/>
      <c r="AB250" s="135"/>
      <c r="AC250" s="135"/>
      <c r="AD250" s="135"/>
      <c r="AE250" s="135"/>
      <c r="AF250" s="135"/>
    </row>
    <row r="251" spans="1:32" ht="20.25" customHeight="1" x14ac:dyDescent="0.15">
      <c r="A251" s="232"/>
      <c r="B251" s="135"/>
      <c r="C251" s="135"/>
      <c r="D251" s="135"/>
      <c r="E251" s="135"/>
      <c r="F251" s="135"/>
      <c r="G251" s="135"/>
      <c r="H251" s="135"/>
      <c r="I251" s="135"/>
      <c r="J251" s="135"/>
      <c r="K251" s="135"/>
      <c r="L251" s="135"/>
      <c r="M251" s="135"/>
      <c r="N251" s="135"/>
      <c r="O251" s="135"/>
      <c r="P251" s="135"/>
      <c r="Q251" s="135"/>
      <c r="R251" s="135"/>
      <c r="S251" s="135"/>
      <c r="T251" s="135"/>
      <c r="U251" s="135"/>
      <c r="V251" s="135"/>
      <c r="W251" s="135"/>
      <c r="X251" s="135"/>
      <c r="Y251" s="135"/>
      <c r="Z251" s="135"/>
      <c r="AA251" s="135"/>
      <c r="AB251" s="135"/>
      <c r="AC251" s="135"/>
      <c r="AD251" s="135"/>
      <c r="AE251" s="135"/>
      <c r="AF251" s="135"/>
    </row>
    <row r="252" spans="1:32" ht="20.25" customHeight="1" x14ac:dyDescent="0.15">
      <c r="A252" s="232"/>
      <c r="B252" s="135"/>
      <c r="C252" s="135"/>
      <c r="D252" s="135"/>
      <c r="E252" s="135"/>
      <c r="F252" s="135"/>
      <c r="G252" s="135"/>
      <c r="H252" s="135"/>
      <c r="I252" s="135"/>
      <c r="J252" s="135"/>
      <c r="K252" s="135"/>
      <c r="L252" s="135"/>
      <c r="M252" s="135"/>
      <c r="N252" s="135"/>
      <c r="O252" s="135"/>
      <c r="P252" s="135"/>
      <c r="Q252" s="135"/>
      <c r="R252" s="135"/>
      <c r="S252" s="135"/>
      <c r="T252" s="135"/>
      <c r="U252" s="135"/>
      <c r="V252" s="135"/>
      <c r="W252" s="135"/>
      <c r="X252" s="135"/>
      <c r="Y252" s="135"/>
      <c r="Z252" s="135"/>
      <c r="AA252" s="135"/>
      <c r="AB252" s="135"/>
      <c r="AC252" s="135"/>
      <c r="AD252" s="135"/>
      <c r="AE252" s="135"/>
      <c r="AF252" s="135"/>
    </row>
    <row r="253" spans="1:32" ht="20.25" customHeight="1" x14ac:dyDescent="0.15">
      <c r="A253" s="232"/>
      <c r="B253" s="135"/>
      <c r="C253" s="135"/>
      <c r="D253" s="135"/>
      <c r="E253" s="135"/>
      <c r="F253" s="135"/>
      <c r="G253" s="135"/>
      <c r="H253" s="135"/>
      <c r="I253" s="135"/>
      <c r="J253" s="135"/>
      <c r="K253" s="135"/>
      <c r="L253" s="135"/>
      <c r="M253" s="135"/>
      <c r="N253" s="135"/>
      <c r="O253" s="135"/>
      <c r="P253" s="135"/>
      <c r="Q253" s="135"/>
      <c r="R253" s="135"/>
      <c r="S253" s="135"/>
      <c r="T253" s="135"/>
      <c r="U253" s="135"/>
      <c r="V253" s="135"/>
      <c r="W253" s="135"/>
      <c r="X253" s="135"/>
      <c r="Y253" s="135"/>
      <c r="Z253" s="135"/>
      <c r="AA253" s="135"/>
      <c r="AB253" s="135"/>
      <c r="AC253" s="135"/>
      <c r="AD253" s="135"/>
      <c r="AE253" s="135"/>
      <c r="AF253" s="135"/>
    </row>
    <row r="254" spans="1:32" ht="20.25" customHeight="1" x14ac:dyDescent="0.15">
      <c r="A254" s="232"/>
      <c r="B254" s="135"/>
      <c r="C254" s="135"/>
      <c r="D254" s="135"/>
      <c r="E254" s="135"/>
      <c r="F254" s="135"/>
      <c r="G254" s="135"/>
      <c r="H254" s="135"/>
      <c r="I254" s="135"/>
      <c r="J254" s="135"/>
      <c r="K254" s="135"/>
      <c r="L254" s="135"/>
      <c r="M254" s="135"/>
      <c r="N254" s="135"/>
      <c r="O254" s="135"/>
      <c r="P254" s="135"/>
      <c r="Q254" s="135"/>
      <c r="R254" s="135"/>
      <c r="S254" s="135"/>
      <c r="T254" s="135"/>
      <c r="U254" s="135"/>
      <c r="V254" s="135"/>
      <c r="W254" s="135"/>
      <c r="X254" s="135"/>
      <c r="Y254" s="135"/>
      <c r="Z254" s="135"/>
      <c r="AA254" s="135"/>
      <c r="AB254" s="135"/>
      <c r="AC254" s="135"/>
      <c r="AD254" s="135"/>
      <c r="AE254" s="135"/>
      <c r="AF254" s="135"/>
    </row>
    <row r="255" spans="1:32" ht="20.25" customHeight="1" x14ac:dyDescent="0.15">
      <c r="A255" s="232"/>
      <c r="B255" s="135"/>
      <c r="C255" s="135"/>
      <c r="D255" s="135"/>
      <c r="E255" s="135"/>
      <c r="F255" s="135"/>
      <c r="G255" s="135"/>
      <c r="H255" s="135"/>
      <c r="I255" s="135"/>
      <c r="J255" s="135"/>
      <c r="K255" s="135"/>
      <c r="L255" s="135"/>
      <c r="M255" s="135"/>
      <c r="N255" s="135"/>
      <c r="O255" s="135"/>
      <c r="P255" s="135"/>
      <c r="Q255" s="135"/>
      <c r="R255" s="135"/>
      <c r="S255" s="135"/>
      <c r="T255" s="135"/>
      <c r="U255" s="135"/>
      <c r="V255" s="135"/>
      <c r="W255" s="135"/>
      <c r="X255" s="135"/>
      <c r="Y255" s="135"/>
      <c r="Z255" s="135"/>
      <c r="AA255" s="135"/>
      <c r="AB255" s="135"/>
      <c r="AC255" s="135"/>
      <c r="AD255" s="135"/>
      <c r="AE255" s="135"/>
      <c r="AF255" s="135"/>
    </row>
    <row r="256" spans="1:32" ht="20.25" customHeight="1" x14ac:dyDescent="0.15">
      <c r="A256" s="232"/>
      <c r="B256" s="135"/>
      <c r="C256" s="135"/>
      <c r="D256" s="135"/>
      <c r="E256" s="135"/>
      <c r="F256" s="135"/>
      <c r="G256" s="135"/>
      <c r="H256" s="135"/>
      <c r="I256" s="135"/>
      <c r="J256" s="135"/>
      <c r="K256" s="135"/>
      <c r="L256" s="135"/>
      <c r="M256" s="135"/>
      <c r="N256" s="135"/>
      <c r="O256" s="135"/>
      <c r="P256" s="135"/>
      <c r="Q256" s="135"/>
      <c r="R256" s="135"/>
      <c r="S256" s="135"/>
      <c r="T256" s="135"/>
      <c r="U256" s="135"/>
      <c r="V256" s="135"/>
      <c r="W256" s="135"/>
      <c r="X256" s="135"/>
      <c r="Y256" s="135"/>
      <c r="Z256" s="135"/>
      <c r="AA256" s="135"/>
      <c r="AB256" s="135"/>
      <c r="AC256" s="135"/>
      <c r="AD256" s="135"/>
      <c r="AE256" s="135"/>
      <c r="AF256" s="135"/>
    </row>
    <row r="257" spans="1:32" ht="20.25" customHeight="1" x14ac:dyDescent="0.15">
      <c r="A257" s="232"/>
      <c r="B257" s="135"/>
      <c r="C257" s="135"/>
      <c r="D257" s="135"/>
      <c r="E257" s="135"/>
      <c r="F257" s="135"/>
      <c r="G257" s="135"/>
      <c r="H257" s="135"/>
      <c r="I257" s="135"/>
      <c r="J257" s="135"/>
      <c r="K257" s="135"/>
      <c r="L257" s="135"/>
      <c r="M257" s="135"/>
      <c r="N257" s="135"/>
      <c r="O257" s="135"/>
      <c r="P257" s="135"/>
      <c r="Q257" s="135"/>
      <c r="R257" s="135"/>
      <c r="S257" s="135"/>
      <c r="T257" s="135"/>
      <c r="U257" s="135"/>
      <c r="V257" s="135"/>
      <c r="W257" s="135"/>
      <c r="X257" s="135"/>
      <c r="Y257" s="135"/>
      <c r="Z257" s="135"/>
      <c r="AA257" s="135"/>
      <c r="AB257" s="135"/>
      <c r="AC257" s="135"/>
      <c r="AD257" s="135"/>
      <c r="AE257" s="135"/>
      <c r="AF257" s="135"/>
    </row>
    <row r="258" spans="1:32" ht="20.25" customHeight="1" x14ac:dyDescent="0.15">
      <c r="A258" s="232"/>
      <c r="B258" s="135"/>
      <c r="C258" s="135"/>
      <c r="D258" s="135"/>
      <c r="E258" s="135"/>
      <c r="F258" s="135"/>
      <c r="G258" s="135"/>
      <c r="H258" s="135"/>
      <c r="I258" s="135"/>
      <c r="J258" s="135"/>
      <c r="K258" s="135"/>
      <c r="L258" s="135"/>
      <c r="M258" s="135"/>
      <c r="N258" s="135"/>
      <c r="O258" s="135"/>
      <c r="P258" s="135"/>
      <c r="Q258" s="135"/>
      <c r="R258" s="135"/>
      <c r="S258" s="135"/>
      <c r="T258" s="135"/>
      <c r="U258" s="135"/>
      <c r="V258" s="135"/>
      <c r="W258" s="135"/>
      <c r="X258" s="135"/>
      <c r="Y258" s="135"/>
      <c r="Z258" s="135"/>
      <c r="AA258" s="135"/>
      <c r="AB258" s="135"/>
      <c r="AC258" s="135"/>
      <c r="AD258" s="135"/>
      <c r="AE258" s="135"/>
      <c r="AF258" s="135"/>
    </row>
    <row r="259" spans="1:32" ht="20.25" customHeight="1" x14ac:dyDescent="0.15">
      <c r="A259" s="232"/>
      <c r="B259" s="135"/>
      <c r="C259" s="135"/>
      <c r="D259" s="135"/>
      <c r="E259" s="135"/>
      <c r="F259" s="135"/>
      <c r="G259" s="135"/>
      <c r="H259" s="135"/>
      <c r="I259" s="135"/>
      <c r="J259" s="135"/>
      <c r="K259" s="135"/>
      <c r="L259" s="135"/>
      <c r="M259" s="135"/>
      <c r="N259" s="135"/>
      <c r="O259" s="135"/>
      <c r="P259" s="135"/>
      <c r="Q259" s="135"/>
      <c r="R259" s="135"/>
      <c r="S259" s="135"/>
      <c r="T259" s="135"/>
      <c r="U259" s="135"/>
      <c r="V259" s="135"/>
      <c r="W259" s="135"/>
      <c r="X259" s="135"/>
      <c r="Y259" s="135"/>
      <c r="Z259" s="135"/>
      <c r="AA259" s="135"/>
      <c r="AB259" s="135"/>
      <c r="AC259" s="135"/>
      <c r="AD259" s="135"/>
      <c r="AE259" s="135"/>
      <c r="AF259" s="135"/>
    </row>
    <row r="260" spans="1:32" ht="20.25" customHeight="1" x14ac:dyDescent="0.15">
      <c r="A260" s="232"/>
      <c r="B260" s="135"/>
      <c r="C260" s="135"/>
      <c r="D260" s="135"/>
      <c r="E260" s="135"/>
      <c r="F260" s="135"/>
      <c r="G260" s="135"/>
      <c r="H260" s="135"/>
      <c r="I260" s="135"/>
      <c r="J260" s="135"/>
      <c r="K260" s="135"/>
      <c r="L260" s="135"/>
      <c r="M260" s="135"/>
      <c r="N260" s="135"/>
      <c r="O260" s="135"/>
      <c r="P260" s="135"/>
      <c r="Q260" s="135"/>
      <c r="R260" s="135"/>
      <c r="S260" s="135"/>
      <c r="T260" s="135"/>
      <c r="U260" s="135"/>
      <c r="V260" s="135"/>
      <c r="W260" s="135"/>
      <c r="X260" s="135"/>
      <c r="Y260" s="135"/>
      <c r="Z260" s="135"/>
      <c r="AA260" s="135"/>
      <c r="AB260" s="135"/>
      <c r="AC260" s="135"/>
      <c r="AD260" s="135"/>
      <c r="AE260" s="135"/>
      <c r="AF260" s="135"/>
    </row>
    <row r="261" spans="1:32" ht="20.25" customHeight="1" x14ac:dyDescent="0.15">
      <c r="A261" s="232"/>
      <c r="B261" s="135"/>
      <c r="C261" s="135"/>
      <c r="D261" s="135"/>
      <c r="E261" s="135"/>
      <c r="F261" s="135"/>
      <c r="G261" s="135"/>
      <c r="H261" s="135"/>
      <c r="I261" s="135"/>
      <c r="J261" s="135"/>
      <c r="K261" s="135"/>
      <c r="L261" s="135"/>
      <c r="M261" s="135"/>
      <c r="N261" s="135"/>
      <c r="O261" s="135"/>
      <c r="P261" s="135"/>
      <c r="Q261" s="135"/>
      <c r="R261" s="135"/>
      <c r="S261" s="135"/>
      <c r="T261" s="135"/>
      <c r="U261" s="135"/>
      <c r="V261" s="135"/>
      <c r="W261" s="135"/>
      <c r="X261" s="135"/>
      <c r="Y261" s="135"/>
      <c r="Z261" s="135"/>
      <c r="AA261" s="135"/>
      <c r="AB261" s="135"/>
      <c r="AC261" s="135"/>
      <c r="AD261" s="135"/>
      <c r="AE261" s="135"/>
      <c r="AF261" s="135"/>
    </row>
    <row r="262" spans="1:32" ht="20.25" customHeight="1" x14ac:dyDescent="0.15">
      <c r="A262" s="232"/>
      <c r="B262" s="135"/>
      <c r="C262" s="135"/>
      <c r="D262" s="135"/>
      <c r="E262" s="135"/>
      <c r="F262" s="135"/>
      <c r="G262" s="135"/>
      <c r="H262" s="135"/>
      <c r="I262" s="135"/>
      <c r="J262" s="135"/>
      <c r="K262" s="135"/>
      <c r="L262" s="135"/>
      <c r="M262" s="135"/>
      <c r="N262" s="135"/>
      <c r="O262" s="135"/>
      <c r="P262" s="135"/>
      <c r="Q262" s="135"/>
      <c r="R262" s="135"/>
      <c r="S262" s="135"/>
      <c r="T262" s="135"/>
      <c r="U262" s="135"/>
      <c r="V262" s="135"/>
      <c r="W262" s="135"/>
      <c r="X262" s="135"/>
      <c r="Y262" s="135"/>
      <c r="Z262" s="135"/>
      <c r="AA262" s="135"/>
      <c r="AB262" s="135"/>
      <c r="AC262" s="135"/>
      <c r="AD262" s="135"/>
      <c r="AE262" s="135"/>
      <c r="AF262" s="135"/>
    </row>
    <row r="263" spans="1:32" ht="20.25" customHeight="1" x14ac:dyDescent="0.15">
      <c r="A263" s="232"/>
      <c r="B263" s="135"/>
      <c r="C263" s="135"/>
      <c r="D263" s="135"/>
      <c r="E263" s="135"/>
      <c r="F263" s="135"/>
      <c r="G263" s="135"/>
      <c r="H263" s="135"/>
      <c r="I263" s="135"/>
      <c r="J263" s="135"/>
      <c r="K263" s="135"/>
      <c r="L263" s="135"/>
      <c r="M263" s="135"/>
      <c r="N263" s="135"/>
      <c r="O263" s="135"/>
      <c r="P263" s="135"/>
      <c r="Q263" s="135"/>
      <c r="R263" s="135"/>
      <c r="S263" s="135"/>
      <c r="T263" s="135"/>
      <c r="U263" s="135"/>
      <c r="V263" s="135"/>
      <c r="W263" s="135"/>
      <c r="X263" s="135"/>
      <c r="Y263" s="135"/>
      <c r="Z263" s="135"/>
      <c r="AA263" s="135"/>
      <c r="AB263" s="135"/>
      <c r="AC263" s="135"/>
      <c r="AD263" s="135"/>
      <c r="AE263" s="135"/>
      <c r="AF263" s="135"/>
    </row>
    <row r="264" spans="1:32" ht="20.25" customHeight="1" x14ac:dyDescent="0.15">
      <c r="A264" s="232"/>
      <c r="B264" s="135"/>
      <c r="C264" s="135"/>
      <c r="D264" s="135"/>
      <c r="E264" s="135"/>
      <c r="F264" s="135"/>
      <c r="G264" s="135"/>
      <c r="H264" s="135"/>
      <c r="I264" s="135"/>
      <c r="J264" s="135"/>
      <c r="K264" s="135"/>
      <c r="L264" s="135"/>
      <c r="M264" s="135"/>
      <c r="N264" s="135"/>
      <c r="O264" s="135"/>
      <c r="P264" s="135"/>
      <c r="Q264" s="135"/>
      <c r="R264" s="135"/>
      <c r="S264" s="135"/>
      <c r="T264" s="135"/>
      <c r="U264" s="135"/>
      <c r="V264" s="135"/>
      <c r="W264" s="135"/>
      <c r="X264" s="135"/>
      <c r="Y264" s="135"/>
      <c r="Z264" s="135"/>
      <c r="AA264" s="135"/>
      <c r="AB264" s="135"/>
      <c r="AC264" s="135"/>
      <c r="AD264" s="135"/>
      <c r="AE264" s="135"/>
      <c r="AF264" s="135"/>
    </row>
    <row r="265" spans="1:32" ht="20.25" customHeight="1" x14ac:dyDescent="0.15">
      <c r="A265" s="232"/>
      <c r="B265" s="135"/>
      <c r="C265" s="135"/>
      <c r="D265" s="135"/>
      <c r="E265" s="135"/>
      <c r="F265" s="135"/>
      <c r="G265" s="135"/>
      <c r="H265" s="135"/>
      <c r="I265" s="135"/>
      <c r="J265" s="135"/>
      <c r="K265" s="135"/>
      <c r="L265" s="135"/>
      <c r="M265" s="135"/>
      <c r="N265" s="135"/>
      <c r="O265" s="135"/>
      <c r="P265" s="135"/>
      <c r="Q265" s="135"/>
      <c r="R265" s="135"/>
      <c r="S265" s="135"/>
      <c r="T265" s="135"/>
      <c r="U265" s="135"/>
      <c r="V265" s="135"/>
      <c r="W265" s="135"/>
      <c r="X265" s="135"/>
      <c r="Y265" s="135"/>
      <c r="Z265" s="135"/>
      <c r="AA265" s="135"/>
      <c r="AB265" s="135"/>
      <c r="AC265" s="135"/>
      <c r="AD265" s="135"/>
      <c r="AE265" s="135"/>
      <c r="AF265" s="135"/>
    </row>
    <row r="266" spans="1:32" ht="20.25" customHeight="1" x14ac:dyDescent="0.15">
      <c r="A266" s="232"/>
      <c r="B266" s="135"/>
      <c r="C266" s="135"/>
      <c r="D266" s="135"/>
      <c r="E266" s="135"/>
      <c r="F266" s="135"/>
      <c r="G266" s="135"/>
      <c r="H266" s="135"/>
      <c r="I266" s="135"/>
      <c r="J266" s="135"/>
      <c r="K266" s="135"/>
      <c r="L266" s="135"/>
      <c r="M266" s="135"/>
      <c r="N266" s="135"/>
      <c r="O266" s="135"/>
      <c r="P266" s="135"/>
      <c r="Q266" s="135"/>
      <c r="R266" s="135"/>
      <c r="S266" s="135"/>
      <c r="T266" s="135"/>
      <c r="U266" s="135"/>
      <c r="V266" s="135"/>
      <c r="W266" s="135"/>
      <c r="X266" s="135"/>
      <c r="Y266" s="135"/>
      <c r="Z266" s="135"/>
      <c r="AA266" s="135"/>
      <c r="AB266" s="135"/>
      <c r="AC266" s="135"/>
      <c r="AD266" s="135"/>
      <c r="AE266" s="135"/>
      <c r="AF266" s="135"/>
    </row>
    <row r="267" spans="1:32" ht="20.25" customHeight="1" x14ac:dyDescent="0.15">
      <c r="A267" s="232"/>
      <c r="B267" s="135"/>
      <c r="C267" s="135"/>
      <c r="D267" s="135"/>
      <c r="E267" s="135"/>
      <c r="F267" s="135"/>
      <c r="G267" s="135"/>
      <c r="H267" s="135"/>
      <c r="I267" s="135"/>
      <c r="J267" s="135"/>
      <c r="K267" s="135"/>
      <c r="L267" s="135"/>
      <c r="M267" s="135"/>
      <c r="N267" s="135"/>
      <c r="O267" s="135"/>
      <c r="P267" s="135"/>
      <c r="Q267" s="135"/>
      <c r="R267" s="135"/>
      <c r="S267" s="135"/>
      <c r="T267" s="135"/>
      <c r="U267" s="135"/>
      <c r="V267" s="135"/>
      <c r="W267" s="135"/>
      <c r="X267" s="135"/>
      <c r="Y267" s="135"/>
      <c r="Z267" s="135"/>
      <c r="AA267" s="135"/>
      <c r="AB267" s="135"/>
      <c r="AC267" s="135"/>
      <c r="AD267" s="135"/>
      <c r="AE267" s="135"/>
      <c r="AF267" s="135"/>
    </row>
    <row r="268" spans="1:32" ht="20.25" customHeight="1" x14ac:dyDescent="0.15">
      <c r="A268" s="232"/>
      <c r="B268" s="135"/>
      <c r="C268" s="135"/>
      <c r="D268" s="135"/>
      <c r="E268" s="135"/>
      <c r="F268" s="135"/>
      <c r="G268" s="135"/>
      <c r="H268" s="135"/>
      <c r="I268" s="135"/>
      <c r="J268" s="135"/>
      <c r="K268" s="135"/>
      <c r="L268" s="135"/>
      <c r="M268" s="135"/>
      <c r="N268" s="135"/>
      <c r="O268" s="135"/>
      <c r="P268" s="135"/>
      <c r="Q268" s="135"/>
      <c r="R268" s="135"/>
      <c r="S268" s="135"/>
      <c r="T268" s="135"/>
      <c r="U268" s="135"/>
      <c r="V268" s="135"/>
      <c r="W268" s="135"/>
      <c r="X268" s="135"/>
      <c r="Y268" s="135"/>
      <c r="Z268" s="135"/>
      <c r="AA268" s="135"/>
      <c r="AB268" s="135"/>
      <c r="AC268" s="135"/>
      <c r="AD268" s="135"/>
      <c r="AE268" s="135"/>
      <c r="AF268" s="135"/>
    </row>
    <row r="269" spans="1:32" ht="20.25" customHeight="1" x14ac:dyDescent="0.15">
      <c r="A269" s="232"/>
      <c r="B269" s="135"/>
      <c r="C269" s="135"/>
      <c r="D269" s="135"/>
      <c r="E269" s="135"/>
      <c r="F269" s="135"/>
      <c r="G269" s="135"/>
      <c r="H269" s="135"/>
      <c r="I269" s="135"/>
      <c r="J269" s="135"/>
      <c r="K269" s="135"/>
      <c r="L269" s="135"/>
      <c r="M269" s="135"/>
      <c r="N269" s="135"/>
      <c r="O269" s="135"/>
      <c r="P269" s="135"/>
      <c r="Q269" s="135"/>
      <c r="R269" s="135"/>
      <c r="S269" s="135"/>
      <c r="T269" s="135"/>
      <c r="U269" s="135"/>
      <c r="V269" s="135"/>
      <c r="W269" s="135"/>
      <c r="X269" s="135"/>
      <c r="Y269" s="135"/>
      <c r="Z269" s="135"/>
      <c r="AA269" s="135"/>
      <c r="AB269" s="135"/>
      <c r="AC269" s="135"/>
      <c r="AD269" s="135"/>
      <c r="AE269" s="135"/>
      <c r="AF269" s="135"/>
    </row>
    <row r="270" spans="1:32" ht="20.25" customHeight="1" x14ac:dyDescent="0.15">
      <c r="A270" s="232"/>
      <c r="B270" s="135"/>
      <c r="C270" s="135"/>
      <c r="D270" s="135"/>
      <c r="E270" s="135"/>
      <c r="F270" s="135"/>
      <c r="G270" s="135"/>
      <c r="H270" s="135"/>
      <c r="I270" s="135"/>
      <c r="J270" s="135"/>
      <c r="K270" s="135"/>
      <c r="L270" s="135"/>
      <c r="M270" s="135"/>
      <c r="N270" s="135"/>
      <c r="O270" s="135"/>
      <c r="P270" s="135"/>
      <c r="Q270" s="135"/>
      <c r="R270" s="135"/>
      <c r="S270" s="135"/>
      <c r="T270" s="135"/>
      <c r="U270" s="135"/>
      <c r="V270" s="135"/>
      <c r="W270" s="135"/>
      <c r="X270" s="135"/>
      <c r="Y270" s="135"/>
      <c r="Z270" s="135"/>
      <c r="AA270" s="135"/>
      <c r="AB270" s="135"/>
      <c r="AC270" s="135"/>
      <c r="AD270" s="135"/>
      <c r="AE270" s="135"/>
      <c r="AF270" s="135"/>
    </row>
    <row r="271" spans="1:32" ht="20.25" customHeight="1" x14ac:dyDescent="0.15">
      <c r="A271" s="232"/>
      <c r="B271" s="135"/>
      <c r="C271" s="135"/>
      <c r="D271" s="135"/>
      <c r="E271" s="135"/>
      <c r="F271" s="135"/>
      <c r="G271" s="135"/>
      <c r="H271" s="135"/>
      <c r="I271" s="135"/>
      <c r="J271" s="135"/>
      <c r="K271" s="135"/>
      <c r="L271" s="135"/>
      <c r="M271" s="135"/>
      <c r="N271" s="135"/>
      <c r="O271" s="135"/>
      <c r="P271" s="135"/>
      <c r="Q271" s="135"/>
      <c r="R271" s="135"/>
      <c r="S271" s="135"/>
      <c r="T271" s="135"/>
      <c r="U271" s="135"/>
      <c r="V271" s="135"/>
      <c r="W271" s="135"/>
      <c r="X271" s="135"/>
      <c r="Y271" s="135"/>
      <c r="Z271" s="135"/>
      <c r="AA271" s="135"/>
      <c r="AB271" s="135"/>
      <c r="AC271" s="135"/>
      <c r="AD271" s="135"/>
      <c r="AE271" s="135"/>
      <c r="AF271" s="135"/>
    </row>
    <row r="272" spans="1:32" ht="20.25" customHeight="1" x14ac:dyDescent="0.15">
      <c r="A272" s="232"/>
      <c r="B272" s="135"/>
      <c r="C272" s="135"/>
      <c r="D272" s="135"/>
      <c r="E272" s="135"/>
      <c r="F272" s="135"/>
      <c r="G272" s="135"/>
      <c r="H272" s="135"/>
      <c r="I272" s="135"/>
      <c r="J272" s="135"/>
      <c r="K272" s="135"/>
      <c r="L272" s="135"/>
      <c r="M272" s="135"/>
      <c r="N272" s="135"/>
      <c r="O272" s="135"/>
      <c r="P272" s="135"/>
      <c r="Q272" s="135"/>
      <c r="R272" s="135"/>
      <c r="S272" s="135"/>
      <c r="T272" s="135"/>
      <c r="U272" s="135"/>
      <c r="V272" s="135"/>
      <c r="W272" s="135"/>
      <c r="X272" s="135"/>
      <c r="Y272" s="135"/>
      <c r="Z272" s="135"/>
      <c r="AA272" s="135"/>
      <c r="AB272" s="135"/>
      <c r="AC272" s="135"/>
      <c r="AD272" s="135"/>
      <c r="AE272" s="135"/>
      <c r="AF272" s="135"/>
    </row>
    <row r="273" spans="1:32" ht="20.25" customHeight="1" x14ac:dyDescent="0.15">
      <c r="A273" s="232"/>
      <c r="B273" s="135"/>
      <c r="C273" s="135"/>
      <c r="D273" s="135"/>
      <c r="E273" s="135"/>
      <c r="F273" s="135"/>
      <c r="G273" s="135"/>
      <c r="H273" s="135"/>
      <c r="I273" s="135"/>
      <c r="J273" s="135"/>
      <c r="K273" s="135"/>
      <c r="L273" s="135"/>
      <c r="M273" s="135"/>
      <c r="N273" s="135"/>
      <c r="O273" s="135"/>
      <c r="P273" s="135"/>
      <c r="Q273" s="135"/>
      <c r="R273" s="135"/>
      <c r="S273" s="135"/>
      <c r="T273" s="135"/>
      <c r="U273" s="135"/>
      <c r="V273" s="135"/>
      <c r="W273" s="135"/>
      <c r="X273" s="135"/>
      <c r="Y273" s="135"/>
      <c r="Z273" s="135"/>
      <c r="AA273" s="135"/>
      <c r="AB273" s="135"/>
      <c r="AC273" s="135"/>
      <c r="AD273" s="135"/>
      <c r="AE273" s="135"/>
      <c r="AF273" s="135"/>
    </row>
    <row r="274" spans="1:32" ht="20.25" customHeight="1" x14ac:dyDescent="0.15">
      <c r="A274" s="232"/>
      <c r="B274" s="135"/>
      <c r="C274" s="135"/>
      <c r="D274" s="135"/>
      <c r="E274" s="135"/>
      <c r="F274" s="135"/>
      <c r="G274" s="135"/>
      <c r="H274" s="135"/>
      <c r="I274" s="135"/>
      <c r="J274" s="135"/>
      <c r="K274" s="135"/>
      <c r="L274" s="135"/>
      <c r="M274" s="135"/>
      <c r="N274" s="135"/>
      <c r="O274" s="135"/>
      <c r="P274" s="135"/>
      <c r="Q274" s="135"/>
      <c r="R274" s="135"/>
      <c r="S274" s="135"/>
      <c r="T274" s="135"/>
      <c r="U274" s="135"/>
      <c r="V274" s="135"/>
      <c r="W274" s="135"/>
      <c r="X274" s="135"/>
      <c r="Y274" s="135"/>
      <c r="Z274" s="135"/>
      <c r="AA274" s="135"/>
      <c r="AB274" s="135"/>
      <c r="AC274" s="135"/>
      <c r="AD274" s="135"/>
      <c r="AE274" s="135"/>
      <c r="AF274" s="135"/>
    </row>
    <row r="275" spans="1:32" ht="20.25" customHeight="1" x14ac:dyDescent="0.15">
      <c r="A275" s="232"/>
      <c r="B275" s="135"/>
      <c r="C275" s="135"/>
      <c r="D275" s="135"/>
      <c r="E275" s="135"/>
      <c r="F275" s="135"/>
      <c r="G275" s="135"/>
      <c r="H275" s="135"/>
      <c r="I275" s="135"/>
      <c r="J275" s="135"/>
      <c r="K275" s="135"/>
      <c r="L275" s="135"/>
      <c r="M275" s="135"/>
      <c r="N275" s="135"/>
      <c r="O275" s="135"/>
      <c r="P275" s="135"/>
      <c r="Q275" s="135"/>
      <c r="R275" s="135"/>
      <c r="S275" s="135"/>
      <c r="T275" s="135"/>
      <c r="U275" s="135"/>
      <c r="V275" s="135"/>
      <c r="W275" s="135"/>
      <c r="X275" s="135"/>
      <c r="Y275" s="135"/>
      <c r="Z275" s="135"/>
      <c r="AA275" s="135"/>
      <c r="AB275" s="135"/>
      <c r="AC275" s="135"/>
      <c r="AD275" s="135"/>
      <c r="AE275" s="135"/>
      <c r="AF275" s="135"/>
    </row>
    <row r="276" spans="1:32" ht="20.25" customHeight="1" x14ac:dyDescent="0.15">
      <c r="A276" s="232"/>
      <c r="B276" s="135"/>
      <c r="C276" s="135"/>
      <c r="D276" s="135"/>
      <c r="E276" s="135"/>
      <c r="F276" s="135"/>
      <c r="G276" s="135"/>
      <c r="H276" s="135"/>
      <c r="I276" s="135"/>
      <c r="J276" s="135"/>
      <c r="K276" s="135"/>
      <c r="L276" s="135"/>
      <c r="M276" s="135"/>
      <c r="N276" s="135"/>
      <c r="O276" s="135"/>
      <c r="P276" s="135"/>
      <c r="Q276" s="135"/>
      <c r="R276" s="135"/>
      <c r="S276" s="135"/>
      <c r="T276" s="135"/>
      <c r="U276" s="135"/>
      <c r="V276" s="135"/>
      <c r="W276" s="135"/>
      <c r="X276" s="135"/>
      <c r="Y276" s="135"/>
      <c r="Z276" s="135"/>
      <c r="AA276" s="135"/>
      <c r="AB276" s="135"/>
      <c r="AC276" s="135"/>
      <c r="AD276" s="135"/>
      <c r="AE276" s="135"/>
      <c r="AF276" s="135"/>
    </row>
    <row r="277" spans="1:32" ht="20.25" customHeight="1" x14ac:dyDescent="0.15">
      <c r="A277" s="232"/>
      <c r="B277" s="135"/>
      <c r="C277" s="135"/>
      <c r="D277" s="135"/>
      <c r="E277" s="135"/>
      <c r="F277" s="135"/>
      <c r="G277" s="135"/>
      <c r="H277" s="135"/>
      <c r="I277" s="135"/>
      <c r="J277" s="135"/>
      <c r="K277" s="135"/>
      <c r="L277" s="135"/>
      <c r="M277" s="135"/>
      <c r="N277" s="135"/>
      <c r="O277" s="135"/>
      <c r="P277" s="135"/>
      <c r="Q277" s="135"/>
      <c r="R277" s="135"/>
      <c r="S277" s="135"/>
      <c r="T277" s="135"/>
      <c r="U277" s="135"/>
      <c r="V277" s="135"/>
      <c r="W277" s="135"/>
      <c r="X277" s="135"/>
      <c r="Y277" s="135"/>
      <c r="Z277" s="135"/>
      <c r="AA277" s="135"/>
      <c r="AB277" s="135"/>
      <c r="AC277" s="135"/>
      <c r="AD277" s="135"/>
      <c r="AE277" s="135"/>
      <c r="AF277" s="135"/>
    </row>
    <row r="278" spans="1:32" ht="20.25" customHeight="1" x14ac:dyDescent="0.15">
      <c r="A278" s="232"/>
      <c r="B278" s="135"/>
      <c r="C278" s="135"/>
      <c r="D278" s="135"/>
      <c r="E278" s="135"/>
      <c r="F278" s="135"/>
      <c r="G278" s="135"/>
      <c r="H278" s="135"/>
      <c r="I278" s="135"/>
      <c r="J278" s="135"/>
      <c r="K278" s="135"/>
      <c r="L278" s="135"/>
      <c r="M278" s="135"/>
      <c r="N278" s="135"/>
      <c r="O278" s="135"/>
      <c r="P278" s="135"/>
      <c r="Q278" s="135"/>
      <c r="R278" s="135"/>
      <c r="S278" s="135"/>
      <c r="T278" s="135"/>
      <c r="U278" s="135"/>
      <c r="V278" s="135"/>
      <c r="W278" s="135"/>
      <c r="X278" s="135"/>
      <c r="Y278" s="135"/>
      <c r="Z278" s="135"/>
      <c r="AA278" s="135"/>
      <c r="AB278" s="135"/>
      <c r="AC278" s="135"/>
      <c r="AD278" s="135"/>
      <c r="AE278" s="135"/>
      <c r="AF278" s="135"/>
    </row>
    <row r="279" spans="1:32" ht="20.25" customHeight="1" x14ac:dyDescent="0.15">
      <c r="A279" s="232"/>
      <c r="B279" s="135"/>
      <c r="C279" s="135"/>
      <c r="D279" s="135"/>
      <c r="E279" s="135"/>
      <c r="F279" s="135"/>
      <c r="G279" s="135"/>
      <c r="H279" s="135"/>
      <c r="I279" s="135"/>
      <c r="J279" s="135"/>
      <c r="K279" s="135"/>
      <c r="L279" s="135"/>
      <c r="M279" s="135"/>
      <c r="N279" s="135"/>
      <c r="O279" s="135"/>
      <c r="P279" s="135"/>
      <c r="Q279" s="135"/>
      <c r="R279" s="135"/>
      <c r="S279" s="135"/>
      <c r="T279" s="135"/>
      <c r="U279" s="135"/>
      <c r="V279" s="135"/>
      <c r="W279" s="135"/>
      <c r="X279" s="135"/>
      <c r="Y279" s="135"/>
      <c r="Z279" s="135"/>
      <c r="AA279" s="135"/>
      <c r="AB279" s="135"/>
      <c r="AC279" s="135"/>
      <c r="AD279" s="135"/>
      <c r="AE279" s="135"/>
      <c r="AF279" s="135"/>
    </row>
    <row r="280" spans="1:32" ht="20.25" customHeight="1" x14ac:dyDescent="0.15">
      <c r="A280" s="232"/>
      <c r="B280" s="135"/>
      <c r="C280" s="135"/>
      <c r="D280" s="135"/>
      <c r="E280" s="135"/>
      <c r="F280" s="135"/>
      <c r="G280" s="135"/>
      <c r="H280" s="135"/>
      <c r="I280" s="135"/>
      <c r="J280" s="135"/>
      <c r="K280" s="135"/>
      <c r="L280" s="135"/>
      <c r="M280" s="135"/>
      <c r="N280" s="135"/>
      <c r="O280" s="135"/>
      <c r="P280" s="135"/>
      <c r="Q280" s="135"/>
      <c r="R280" s="135"/>
      <c r="S280" s="135"/>
      <c r="T280" s="135"/>
      <c r="U280" s="135"/>
      <c r="V280" s="135"/>
      <c r="W280" s="135"/>
      <c r="X280" s="135"/>
      <c r="Y280" s="135"/>
      <c r="Z280" s="135"/>
      <c r="AA280" s="135"/>
      <c r="AB280" s="135"/>
      <c r="AC280" s="135"/>
      <c r="AD280" s="135"/>
      <c r="AE280" s="135"/>
      <c r="AF280" s="135"/>
    </row>
    <row r="281" spans="1:32" ht="20.25" customHeight="1" x14ac:dyDescent="0.15">
      <c r="A281" s="232"/>
      <c r="B281" s="135"/>
      <c r="C281" s="135"/>
      <c r="D281" s="135"/>
      <c r="E281" s="135"/>
      <c r="F281" s="135"/>
      <c r="G281" s="135"/>
      <c r="H281" s="135"/>
      <c r="I281" s="135"/>
      <c r="J281" s="135"/>
      <c r="K281" s="135"/>
      <c r="L281" s="135"/>
      <c r="M281" s="135"/>
      <c r="N281" s="135"/>
      <c r="O281" s="135"/>
      <c r="P281" s="135"/>
      <c r="Q281" s="135"/>
      <c r="R281" s="135"/>
      <c r="S281" s="135"/>
      <c r="T281" s="135"/>
      <c r="U281" s="135"/>
      <c r="V281" s="135"/>
      <c r="W281" s="135"/>
      <c r="X281" s="135"/>
      <c r="Y281" s="135"/>
      <c r="Z281" s="135"/>
      <c r="AA281" s="135"/>
      <c r="AB281" s="135"/>
      <c r="AC281" s="135"/>
      <c r="AD281" s="135"/>
      <c r="AE281" s="135"/>
      <c r="AF281" s="135"/>
    </row>
    <row r="282" spans="1:32" ht="20.25" customHeight="1" x14ac:dyDescent="0.15">
      <c r="A282" s="232"/>
      <c r="B282" s="135"/>
      <c r="C282" s="135"/>
      <c r="D282" s="135"/>
      <c r="E282" s="135"/>
      <c r="F282" s="135"/>
      <c r="G282" s="135"/>
      <c r="H282" s="135"/>
      <c r="I282" s="135"/>
      <c r="J282" s="135"/>
      <c r="K282" s="135"/>
      <c r="L282" s="135"/>
      <c r="M282" s="135"/>
      <c r="N282" s="135"/>
      <c r="O282" s="135"/>
      <c r="P282" s="135"/>
      <c r="Q282" s="135"/>
      <c r="R282" s="135"/>
      <c r="S282" s="135"/>
      <c r="T282" s="135"/>
      <c r="U282" s="135"/>
      <c r="V282" s="135"/>
      <c r="W282" s="135"/>
      <c r="X282" s="135"/>
      <c r="Y282" s="135"/>
      <c r="Z282" s="135"/>
      <c r="AA282" s="135"/>
      <c r="AB282" s="135"/>
      <c r="AC282" s="135"/>
      <c r="AD282" s="135"/>
      <c r="AE282" s="135"/>
      <c r="AF282" s="135"/>
    </row>
    <row r="283" spans="1:32" ht="20.25" customHeight="1" x14ac:dyDescent="0.15">
      <c r="A283" s="232"/>
      <c r="B283" s="135"/>
      <c r="C283" s="135"/>
      <c r="D283" s="135"/>
      <c r="E283" s="135"/>
      <c r="F283" s="135"/>
      <c r="G283" s="135"/>
      <c r="H283" s="135"/>
      <c r="I283" s="135"/>
      <c r="J283" s="135"/>
      <c r="K283" s="135"/>
      <c r="L283" s="135"/>
      <c r="M283" s="135"/>
      <c r="N283" s="135"/>
      <c r="O283" s="135"/>
      <c r="P283" s="135"/>
      <c r="Q283" s="135"/>
      <c r="R283" s="135"/>
      <c r="S283" s="135"/>
      <c r="T283" s="135"/>
      <c r="U283" s="135"/>
      <c r="V283" s="135"/>
      <c r="W283" s="135"/>
      <c r="X283" s="135"/>
      <c r="Y283" s="135"/>
      <c r="Z283" s="135"/>
      <c r="AA283" s="135"/>
      <c r="AB283" s="135"/>
      <c r="AC283" s="135"/>
      <c r="AD283" s="135"/>
      <c r="AE283" s="135"/>
      <c r="AF283" s="135"/>
    </row>
    <row r="284" spans="1:32" ht="20.25" customHeight="1" x14ac:dyDescent="0.15">
      <c r="A284" s="232"/>
      <c r="B284" s="135"/>
      <c r="C284" s="135"/>
      <c r="D284" s="135"/>
      <c r="E284" s="135"/>
      <c r="F284" s="135"/>
      <c r="G284" s="135"/>
      <c r="H284" s="135"/>
      <c r="I284" s="135"/>
      <c r="J284" s="135"/>
      <c r="K284" s="135"/>
      <c r="L284" s="135"/>
      <c r="M284" s="135"/>
      <c r="N284" s="135"/>
      <c r="O284" s="135"/>
      <c r="P284" s="135"/>
      <c r="Q284" s="135"/>
      <c r="R284" s="135"/>
      <c r="S284" s="135"/>
      <c r="T284" s="135"/>
      <c r="U284" s="135"/>
      <c r="V284" s="135"/>
      <c r="W284" s="135"/>
      <c r="X284" s="135"/>
      <c r="Y284" s="135"/>
      <c r="Z284" s="135"/>
      <c r="AA284" s="135"/>
      <c r="AB284" s="135"/>
      <c r="AC284" s="135"/>
      <c r="AD284" s="135"/>
      <c r="AE284" s="135"/>
      <c r="AF284" s="135"/>
    </row>
    <row r="285" spans="1:32" ht="20.25" customHeight="1" x14ac:dyDescent="0.15">
      <c r="A285" s="232"/>
      <c r="B285" s="135"/>
      <c r="C285" s="135"/>
      <c r="D285" s="135"/>
      <c r="E285" s="135"/>
      <c r="F285" s="135"/>
      <c r="G285" s="135"/>
      <c r="H285" s="135"/>
      <c r="I285" s="135"/>
      <c r="J285" s="135"/>
      <c r="K285" s="135"/>
      <c r="L285" s="135"/>
      <c r="M285" s="135"/>
      <c r="N285" s="135"/>
      <c r="O285" s="135"/>
      <c r="P285" s="135"/>
      <c r="Q285" s="135"/>
      <c r="R285" s="135"/>
      <c r="S285" s="135"/>
      <c r="T285" s="135"/>
      <c r="U285" s="135"/>
      <c r="V285" s="135"/>
      <c r="W285" s="135"/>
      <c r="X285" s="135"/>
      <c r="Y285" s="135"/>
      <c r="Z285" s="135"/>
      <c r="AA285" s="135"/>
      <c r="AB285" s="135"/>
      <c r="AC285" s="135"/>
      <c r="AD285" s="135"/>
      <c r="AE285" s="135"/>
      <c r="AF285" s="135"/>
    </row>
    <row r="286" spans="1:32" ht="20.25" customHeight="1" x14ac:dyDescent="0.15">
      <c r="A286" s="232"/>
      <c r="B286" s="135"/>
      <c r="C286" s="135"/>
      <c r="D286" s="135"/>
      <c r="E286" s="135"/>
      <c r="F286" s="135"/>
      <c r="G286" s="135"/>
      <c r="H286" s="135"/>
      <c r="I286" s="135"/>
      <c r="J286" s="135"/>
      <c r="K286" s="135"/>
      <c r="L286" s="135"/>
      <c r="M286" s="135"/>
      <c r="N286" s="135"/>
      <c r="O286" s="135"/>
      <c r="P286" s="135"/>
      <c r="Q286" s="135"/>
      <c r="R286" s="135"/>
      <c r="S286" s="135"/>
      <c r="T286" s="135"/>
      <c r="U286" s="135"/>
      <c r="V286" s="135"/>
      <c r="W286" s="135"/>
      <c r="X286" s="135"/>
      <c r="Y286" s="135"/>
      <c r="Z286" s="135"/>
      <c r="AA286" s="135"/>
      <c r="AB286" s="135"/>
      <c r="AC286" s="135"/>
      <c r="AD286" s="135"/>
      <c r="AE286" s="135"/>
      <c r="AF286" s="135"/>
    </row>
    <row r="287" spans="1:32" ht="20.25" customHeight="1" x14ac:dyDescent="0.15">
      <c r="A287" s="232"/>
      <c r="B287" s="135"/>
      <c r="C287" s="135"/>
      <c r="D287" s="135"/>
      <c r="E287" s="135"/>
      <c r="F287" s="135"/>
      <c r="G287" s="135"/>
      <c r="H287" s="135"/>
      <c r="I287" s="135"/>
      <c r="J287" s="135"/>
      <c r="K287" s="135"/>
      <c r="L287" s="135"/>
      <c r="M287" s="135"/>
      <c r="N287" s="135"/>
      <c r="O287" s="135"/>
      <c r="P287" s="135"/>
      <c r="Q287" s="135"/>
      <c r="R287" s="135"/>
      <c r="S287" s="135"/>
      <c r="T287" s="135"/>
      <c r="U287" s="135"/>
      <c r="V287" s="135"/>
      <c r="W287" s="135"/>
      <c r="X287" s="135"/>
      <c r="Y287" s="135"/>
      <c r="Z287" s="135"/>
      <c r="AA287" s="135"/>
      <c r="AB287" s="135"/>
      <c r="AC287" s="135"/>
      <c r="AD287" s="135"/>
      <c r="AE287" s="135"/>
      <c r="AF287" s="135"/>
    </row>
    <row r="288" spans="1:32" ht="20.25" customHeight="1" x14ac:dyDescent="0.15">
      <c r="A288" s="232"/>
      <c r="B288" s="135"/>
      <c r="C288" s="135"/>
      <c r="D288" s="135"/>
      <c r="E288" s="135"/>
      <c r="F288" s="135"/>
      <c r="G288" s="135"/>
      <c r="H288" s="135"/>
      <c r="I288" s="135"/>
      <c r="J288" s="135"/>
      <c r="K288" s="135"/>
      <c r="L288" s="135"/>
      <c r="M288" s="135"/>
      <c r="N288" s="135"/>
      <c r="O288" s="135"/>
      <c r="P288" s="135"/>
      <c r="Q288" s="135"/>
      <c r="R288" s="135"/>
      <c r="S288" s="135"/>
      <c r="T288" s="135"/>
      <c r="U288" s="135"/>
      <c r="V288" s="135"/>
      <c r="W288" s="135"/>
      <c r="X288" s="135"/>
      <c r="Y288" s="135"/>
      <c r="Z288" s="135"/>
      <c r="AA288" s="135"/>
      <c r="AB288" s="135"/>
      <c r="AC288" s="135"/>
      <c r="AD288" s="135"/>
      <c r="AE288" s="135"/>
      <c r="AF288" s="135"/>
    </row>
    <row r="289" spans="1:32" ht="20.25" customHeight="1" x14ac:dyDescent="0.15">
      <c r="A289" s="232"/>
      <c r="B289" s="135"/>
      <c r="C289" s="135"/>
      <c r="D289" s="135"/>
      <c r="E289" s="135"/>
      <c r="F289" s="135"/>
      <c r="G289" s="135"/>
      <c r="H289" s="135"/>
      <c r="I289" s="135"/>
      <c r="J289" s="135"/>
      <c r="K289" s="135"/>
      <c r="L289" s="135"/>
      <c r="M289" s="135"/>
      <c r="N289" s="135"/>
      <c r="O289" s="135"/>
      <c r="P289" s="135"/>
      <c r="Q289" s="135"/>
      <c r="R289" s="135"/>
      <c r="S289" s="135"/>
      <c r="T289" s="135"/>
      <c r="U289" s="135"/>
      <c r="V289" s="135"/>
      <c r="W289" s="135"/>
      <c r="X289" s="135"/>
      <c r="Y289" s="135"/>
      <c r="Z289" s="135"/>
      <c r="AA289" s="135"/>
      <c r="AB289" s="135"/>
      <c r="AC289" s="135"/>
      <c r="AD289" s="135"/>
      <c r="AE289" s="135"/>
      <c r="AF289" s="135"/>
    </row>
    <row r="290" spans="1:32" ht="20.25" customHeight="1" x14ac:dyDescent="0.15">
      <c r="A290" s="232"/>
      <c r="B290" s="135"/>
      <c r="C290" s="135"/>
      <c r="D290" s="135"/>
      <c r="E290" s="135"/>
      <c r="F290" s="135"/>
      <c r="G290" s="135"/>
      <c r="H290" s="135"/>
      <c r="I290" s="135"/>
      <c r="J290" s="135"/>
      <c r="K290" s="135"/>
      <c r="L290" s="135"/>
      <c r="M290" s="135"/>
      <c r="N290" s="135"/>
      <c r="O290" s="135"/>
      <c r="P290" s="135"/>
      <c r="Q290" s="135"/>
      <c r="R290" s="135"/>
      <c r="S290" s="135"/>
      <c r="T290" s="135"/>
      <c r="U290" s="135"/>
      <c r="V290" s="135"/>
      <c r="W290" s="135"/>
      <c r="X290" s="135"/>
      <c r="Y290" s="135"/>
      <c r="Z290" s="135"/>
      <c r="AA290" s="135"/>
      <c r="AB290" s="135"/>
      <c r="AC290" s="135"/>
      <c r="AD290" s="135"/>
      <c r="AE290" s="135"/>
      <c r="AF290" s="135"/>
    </row>
    <row r="291" spans="1:32" ht="20.25" customHeight="1" x14ac:dyDescent="0.15">
      <c r="A291" s="232"/>
      <c r="B291" s="135"/>
      <c r="C291" s="135"/>
      <c r="D291" s="135"/>
      <c r="E291" s="135"/>
      <c r="F291" s="135"/>
      <c r="G291" s="135"/>
      <c r="H291" s="135"/>
      <c r="I291" s="135"/>
      <c r="J291" s="135"/>
      <c r="K291" s="135"/>
      <c r="L291" s="135"/>
      <c r="M291" s="135"/>
      <c r="N291" s="135"/>
      <c r="O291" s="135"/>
      <c r="P291" s="135"/>
      <c r="Q291" s="135"/>
      <c r="R291" s="135"/>
      <c r="S291" s="135"/>
      <c r="T291" s="135"/>
      <c r="U291" s="135"/>
      <c r="V291" s="135"/>
      <c r="W291" s="135"/>
      <c r="X291" s="135"/>
      <c r="Y291" s="135"/>
      <c r="Z291" s="135"/>
      <c r="AA291" s="135"/>
      <c r="AB291" s="135"/>
      <c r="AC291" s="135"/>
      <c r="AD291" s="135"/>
      <c r="AE291" s="135"/>
      <c r="AF291" s="135"/>
    </row>
    <row r="292" spans="1:32" ht="20.25" customHeight="1" x14ac:dyDescent="0.15">
      <c r="A292" s="232"/>
      <c r="B292" s="135"/>
      <c r="C292" s="135"/>
      <c r="D292" s="135"/>
      <c r="E292" s="135"/>
      <c r="F292" s="135"/>
      <c r="G292" s="135"/>
      <c r="H292" s="135"/>
      <c r="I292" s="135"/>
      <c r="J292" s="135"/>
      <c r="K292" s="135"/>
      <c r="L292" s="135"/>
      <c r="M292" s="135"/>
      <c r="N292" s="135"/>
      <c r="O292" s="135"/>
      <c r="P292" s="135"/>
      <c r="Q292" s="135"/>
      <c r="R292" s="135"/>
      <c r="S292" s="135"/>
      <c r="T292" s="135"/>
      <c r="U292" s="135"/>
      <c r="V292" s="135"/>
      <c r="W292" s="135"/>
      <c r="X292" s="135"/>
      <c r="Y292" s="135"/>
      <c r="Z292" s="135"/>
      <c r="AA292" s="135"/>
      <c r="AB292" s="135"/>
      <c r="AC292" s="135"/>
      <c r="AD292" s="135"/>
      <c r="AE292" s="135"/>
      <c r="AF292" s="135"/>
    </row>
    <row r="293" spans="1:32" ht="20.25" customHeight="1" x14ac:dyDescent="0.15">
      <c r="A293" s="232"/>
      <c r="B293" s="135"/>
      <c r="C293" s="135"/>
      <c r="D293" s="135"/>
      <c r="E293" s="135"/>
      <c r="F293" s="135"/>
      <c r="G293" s="135"/>
      <c r="H293" s="135"/>
      <c r="I293" s="135"/>
      <c r="J293" s="135"/>
      <c r="K293" s="135"/>
      <c r="L293" s="135"/>
      <c r="M293" s="135"/>
      <c r="N293" s="135"/>
      <c r="O293" s="135"/>
      <c r="P293" s="135"/>
      <c r="Q293" s="135"/>
      <c r="R293" s="135"/>
      <c r="S293" s="135"/>
      <c r="T293" s="135"/>
      <c r="U293" s="135"/>
      <c r="V293" s="135"/>
      <c r="W293" s="135"/>
      <c r="X293" s="135"/>
      <c r="Y293" s="135"/>
      <c r="Z293" s="135"/>
      <c r="AA293" s="135"/>
      <c r="AB293" s="135"/>
      <c r="AC293" s="135"/>
      <c r="AD293" s="135"/>
      <c r="AE293" s="135"/>
      <c r="AF293" s="135"/>
    </row>
    <row r="294" spans="1:32" ht="20.25" customHeight="1" x14ac:dyDescent="0.15">
      <c r="A294" s="232"/>
      <c r="B294" s="135"/>
      <c r="C294" s="135"/>
      <c r="D294" s="135"/>
      <c r="E294" s="135"/>
      <c r="F294" s="135"/>
      <c r="G294" s="135"/>
      <c r="H294" s="135"/>
      <c r="I294" s="135"/>
      <c r="J294" s="135"/>
      <c r="K294" s="135"/>
      <c r="L294" s="135"/>
      <c r="M294" s="135"/>
      <c r="N294" s="135"/>
      <c r="O294" s="135"/>
      <c r="P294" s="135"/>
      <c r="Q294" s="135"/>
      <c r="R294" s="135"/>
      <c r="S294" s="135"/>
      <c r="T294" s="135"/>
      <c r="U294" s="135"/>
      <c r="V294" s="135"/>
      <c r="W294" s="135"/>
      <c r="X294" s="135"/>
      <c r="Y294" s="135"/>
      <c r="Z294" s="135"/>
      <c r="AA294" s="135"/>
      <c r="AB294" s="135"/>
      <c r="AC294" s="135"/>
      <c r="AD294" s="135"/>
      <c r="AE294" s="135"/>
      <c r="AF294" s="135"/>
    </row>
    <row r="295" spans="1:32" ht="20.25" customHeight="1" x14ac:dyDescent="0.15">
      <c r="A295" s="232"/>
      <c r="B295" s="135"/>
      <c r="C295" s="135"/>
      <c r="D295" s="135"/>
      <c r="E295" s="135"/>
      <c r="F295" s="135"/>
      <c r="G295" s="135"/>
      <c r="H295" s="135"/>
      <c r="I295" s="135"/>
      <c r="J295" s="135"/>
      <c r="K295" s="135"/>
      <c r="L295" s="135"/>
      <c r="M295" s="135"/>
      <c r="N295" s="135"/>
      <c r="O295" s="135"/>
      <c r="P295" s="135"/>
      <c r="Q295" s="135"/>
      <c r="R295" s="135"/>
      <c r="S295" s="135"/>
      <c r="T295" s="135"/>
      <c r="U295" s="135"/>
      <c r="V295" s="135"/>
      <c r="W295" s="135"/>
      <c r="X295" s="135"/>
      <c r="Y295" s="135"/>
      <c r="Z295" s="135"/>
      <c r="AA295" s="135"/>
      <c r="AB295" s="135"/>
      <c r="AC295" s="135"/>
      <c r="AD295" s="135"/>
      <c r="AE295" s="135"/>
      <c r="AF295" s="135"/>
    </row>
    <row r="296" spans="1:32" ht="20.25" customHeight="1" x14ac:dyDescent="0.15">
      <c r="A296" s="232"/>
      <c r="B296" s="135"/>
      <c r="C296" s="135"/>
      <c r="D296" s="135"/>
      <c r="E296" s="135"/>
      <c r="F296" s="135"/>
      <c r="G296" s="135"/>
      <c r="H296" s="135"/>
      <c r="I296" s="135"/>
      <c r="J296" s="135"/>
      <c r="K296" s="135"/>
      <c r="L296" s="135"/>
      <c r="M296" s="135"/>
      <c r="N296" s="135"/>
      <c r="O296" s="135"/>
      <c r="P296" s="135"/>
      <c r="Q296" s="135"/>
      <c r="R296" s="135"/>
      <c r="S296" s="135"/>
      <c r="T296" s="135"/>
      <c r="U296" s="135"/>
      <c r="V296" s="135"/>
      <c r="W296" s="135"/>
      <c r="X296" s="135"/>
      <c r="Y296" s="135"/>
      <c r="Z296" s="135"/>
      <c r="AA296" s="135"/>
      <c r="AB296" s="135"/>
      <c r="AC296" s="135"/>
      <c r="AD296" s="135"/>
      <c r="AE296" s="135"/>
      <c r="AF296" s="135"/>
    </row>
    <row r="297" spans="1:32" ht="20.25" customHeight="1" x14ac:dyDescent="0.15">
      <c r="A297" s="232"/>
      <c r="B297" s="135"/>
      <c r="C297" s="135"/>
      <c r="D297" s="135"/>
      <c r="E297" s="135"/>
      <c r="F297" s="135"/>
      <c r="G297" s="135"/>
      <c r="H297" s="135"/>
      <c r="I297" s="135"/>
      <c r="J297" s="135"/>
      <c r="K297" s="135"/>
      <c r="L297" s="135"/>
      <c r="M297" s="135"/>
      <c r="N297" s="135"/>
      <c r="O297" s="135"/>
      <c r="P297" s="135"/>
      <c r="Q297" s="135"/>
      <c r="R297" s="135"/>
      <c r="S297" s="135"/>
      <c r="T297" s="135"/>
      <c r="U297" s="135"/>
      <c r="V297" s="135"/>
      <c r="W297" s="135"/>
      <c r="X297" s="135"/>
      <c r="Y297" s="135"/>
      <c r="Z297" s="135"/>
      <c r="AA297" s="135"/>
      <c r="AB297" s="135"/>
      <c r="AC297" s="135"/>
      <c r="AD297" s="135"/>
      <c r="AE297" s="135"/>
      <c r="AF297" s="135"/>
    </row>
    <row r="298" spans="1:32" ht="20.25" customHeight="1" x14ac:dyDescent="0.15">
      <c r="A298" s="232"/>
      <c r="B298" s="135"/>
      <c r="C298" s="135"/>
      <c r="D298" s="135"/>
      <c r="E298" s="135"/>
      <c r="F298" s="135"/>
      <c r="G298" s="135"/>
      <c r="H298" s="135"/>
      <c r="I298" s="135"/>
      <c r="J298" s="135"/>
      <c r="K298" s="135"/>
      <c r="L298" s="135"/>
      <c r="M298" s="135"/>
      <c r="N298" s="135"/>
      <c r="O298" s="135"/>
      <c r="P298" s="135"/>
      <c r="Q298" s="135"/>
      <c r="R298" s="135"/>
      <c r="S298" s="135"/>
      <c r="T298" s="135"/>
      <c r="U298" s="135"/>
      <c r="V298" s="135"/>
      <c r="W298" s="135"/>
      <c r="X298" s="135"/>
      <c r="Y298" s="135"/>
      <c r="Z298" s="135"/>
      <c r="AA298" s="135"/>
      <c r="AB298" s="135"/>
      <c r="AC298" s="135"/>
      <c r="AD298" s="135"/>
      <c r="AE298" s="135"/>
      <c r="AF298" s="135"/>
    </row>
    <row r="299" spans="1:32" ht="20.25" customHeight="1" x14ac:dyDescent="0.15">
      <c r="A299" s="232"/>
      <c r="B299" s="135"/>
      <c r="C299" s="135"/>
      <c r="D299" s="135"/>
      <c r="E299" s="135"/>
      <c r="F299" s="135"/>
      <c r="G299" s="135"/>
      <c r="H299" s="135"/>
      <c r="I299" s="135"/>
      <c r="J299" s="135"/>
      <c r="K299" s="135"/>
      <c r="L299" s="135"/>
      <c r="M299" s="135"/>
      <c r="N299" s="135"/>
      <c r="O299" s="135"/>
      <c r="P299" s="135"/>
      <c r="Q299" s="135"/>
      <c r="R299" s="135"/>
      <c r="S299" s="135"/>
      <c r="T299" s="135"/>
      <c r="U299" s="135"/>
      <c r="V299" s="135"/>
      <c r="W299" s="135"/>
      <c r="X299" s="135"/>
      <c r="Y299" s="135"/>
      <c r="Z299" s="135"/>
      <c r="AA299" s="135"/>
      <c r="AB299" s="135"/>
      <c r="AC299" s="135"/>
      <c r="AD299" s="135"/>
      <c r="AE299" s="135"/>
      <c r="AF299" s="135"/>
    </row>
    <row r="300" spans="1:32" ht="20.25" customHeight="1" x14ac:dyDescent="0.15">
      <c r="A300" s="232"/>
      <c r="B300" s="135"/>
      <c r="C300" s="135"/>
      <c r="D300" s="135"/>
      <c r="E300" s="135"/>
      <c r="F300" s="135"/>
      <c r="G300" s="135"/>
      <c r="H300" s="135"/>
      <c r="I300" s="135"/>
      <c r="J300" s="135"/>
      <c r="K300" s="135"/>
      <c r="L300" s="135"/>
      <c r="M300" s="135"/>
      <c r="N300" s="135"/>
      <c r="O300" s="135"/>
      <c r="P300" s="135"/>
      <c r="Q300" s="135"/>
      <c r="R300" s="135"/>
      <c r="S300" s="135"/>
      <c r="T300" s="135"/>
      <c r="U300" s="135"/>
      <c r="V300" s="135"/>
      <c r="W300" s="135"/>
      <c r="X300" s="135"/>
      <c r="Y300" s="135"/>
      <c r="Z300" s="135"/>
      <c r="AA300" s="135"/>
      <c r="AB300" s="135"/>
      <c r="AC300" s="135"/>
      <c r="AD300" s="135"/>
      <c r="AE300" s="135"/>
      <c r="AF300" s="135"/>
    </row>
    <row r="301" spans="1:32" ht="20.25" customHeight="1" x14ac:dyDescent="0.15">
      <c r="A301" s="232"/>
      <c r="B301" s="135"/>
      <c r="C301" s="135"/>
      <c r="D301" s="135"/>
      <c r="E301" s="135"/>
      <c r="F301" s="135"/>
      <c r="G301" s="135"/>
      <c r="H301" s="135"/>
      <c r="I301" s="135"/>
      <c r="J301" s="135"/>
      <c r="K301" s="135"/>
      <c r="L301" s="135"/>
      <c r="M301" s="135"/>
      <c r="N301" s="135"/>
      <c r="O301" s="135"/>
      <c r="P301" s="135"/>
      <c r="Q301" s="135"/>
      <c r="R301" s="135"/>
      <c r="S301" s="135"/>
      <c r="T301" s="135"/>
      <c r="U301" s="135"/>
      <c r="V301" s="135"/>
      <c r="W301" s="135"/>
      <c r="X301" s="135"/>
      <c r="Y301" s="135"/>
      <c r="Z301" s="135"/>
      <c r="AA301" s="135"/>
      <c r="AB301" s="135"/>
      <c r="AC301" s="135"/>
      <c r="AD301" s="135"/>
      <c r="AE301" s="135"/>
      <c r="AF301" s="135"/>
    </row>
    <row r="302" spans="1:32" ht="20.25" customHeight="1" x14ac:dyDescent="0.15">
      <c r="A302" s="232"/>
      <c r="B302" s="135"/>
      <c r="C302" s="135"/>
      <c r="D302" s="135"/>
      <c r="E302" s="135"/>
      <c r="F302" s="135"/>
      <c r="G302" s="135"/>
      <c r="H302" s="135"/>
      <c r="I302" s="135"/>
      <c r="J302" s="135"/>
      <c r="K302" s="135"/>
      <c r="L302" s="135"/>
      <c r="M302" s="135"/>
      <c r="N302" s="135"/>
      <c r="O302" s="135"/>
      <c r="P302" s="135"/>
      <c r="Q302" s="135"/>
      <c r="R302" s="135"/>
      <c r="S302" s="135"/>
      <c r="T302" s="135"/>
      <c r="U302" s="135"/>
      <c r="V302" s="135"/>
      <c r="W302" s="135"/>
      <c r="X302" s="135"/>
      <c r="Y302" s="135"/>
      <c r="Z302" s="135"/>
      <c r="AA302" s="135"/>
      <c r="AB302" s="135"/>
      <c r="AC302" s="135"/>
      <c r="AD302" s="135"/>
      <c r="AE302" s="135"/>
      <c r="AF302" s="135"/>
    </row>
    <row r="303" spans="1:32" ht="20.25" customHeight="1" x14ac:dyDescent="0.15">
      <c r="A303" s="232"/>
      <c r="B303" s="135"/>
      <c r="C303" s="135"/>
      <c r="D303" s="135"/>
      <c r="E303" s="135"/>
      <c r="F303" s="135"/>
      <c r="G303" s="135"/>
      <c r="H303" s="135"/>
      <c r="I303" s="135"/>
      <c r="J303" s="135"/>
      <c r="K303" s="135"/>
      <c r="L303" s="135"/>
      <c r="M303" s="135"/>
      <c r="N303" s="135"/>
      <c r="O303" s="135"/>
      <c r="P303" s="135"/>
      <c r="Q303" s="135"/>
      <c r="R303" s="135"/>
      <c r="S303" s="135"/>
      <c r="T303" s="135"/>
      <c r="U303" s="135"/>
      <c r="V303" s="135"/>
      <c r="W303" s="135"/>
      <c r="X303" s="135"/>
      <c r="Y303" s="135"/>
      <c r="Z303" s="135"/>
      <c r="AA303" s="135"/>
      <c r="AB303" s="135"/>
      <c r="AC303" s="135"/>
      <c r="AD303" s="135"/>
      <c r="AE303" s="135"/>
      <c r="AF303" s="135"/>
    </row>
    <row r="304" spans="1:32" ht="20.25" customHeight="1" x14ac:dyDescent="0.15">
      <c r="A304" s="232"/>
      <c r="B304" s="135"/>
      <c r="C304" s="135"/>
      <c r="D304" s="135"/>
      <c r="E304" s="135"/>
      <c r="F304" s="135"/>
      <c r="G304" s="135"/>
      <c r="H304" s="135"/>
      <c r="I304" s="135"/>
      <c r="J304" s="135"/>
      <c r="K304" s="135"/>
      <c r="L304" s="135"/>
      <c r="M304" s="135"/>
      <c r="N304" s="135"/>
      <c r="O304" s="135"/>
      <c r="P304" s="135"/>
      <c r="Q304" s="135"/>
      <c r="R304" s="135"/>
      <c r="S304" s="135"/>
      <c r="T304" s="135"/>
      <c r="U304" s="135"/>
      <c r="V304" s="135"/>
      <c r="W304" s="135"/>
      <c r="X304" s="135"/>
      <c r="Y304" s="135"/>
      <c r="Z304" s="135"/>
      <c r="AA304" s="135"/>
      <c r="AB304" s="135"/>
      <c r="AC304" s="135"/>
      <c r="AD304" s="135"/>
      <c r="AE304" s="135"/>
      <c r="AF304" s="135"/>
    </row>
    <row r="305" spans="1:32" ht="20.25" customHeight="1" x14ac:dyDescent="0.15">
      <c r="A305" s="232"/>
      <c r="B305" s="135"/>
      <c r="C305" s="135"/>
      <c r="D305" s="135"/>
      <c r="E305" s="135"/>
      <c r="F305" s="135"/>
      <c r="G305" s="135"/>
      <c r="H305" s="135"/>
      <c r="I305" s="135"/>
      <c r="J305" s="135"/>
      <c r="K305" s="135"/>
      <c r="L305" s="135"/>
      <c r="M305" s="135"/>
      <c r="N305" s="135"/>
      <c r="O305" s="135"/>
      <c r="P305" s="135"/>
      <c r="Q305" s="135"/>
      <c r="R305" s="135"/>
      <c r="S305" s="135"/>
      <c r="T305" s="135"/>
      <c r="U305" s="135"/>
      <c r="V305" s="135"/>
      <c r="W305" s="135"/>
      <c r="X305" s="135"/>
      <c r="Y305" s="135"/>
      <c r="Z305" s="135"/>
      <c r="AA305" s="135"/>
      <c r="AB305" s="135"/>
      <c r="AC305" s="135"/>
      <c r="AD305" s="135"/>
      <c r="AE305" s="135"/>
      <c r="AF305" s="135"/>
    </row>
    <row r="306" spans="1:32" ht="20.25" customHeight="1" x14ac:dyDescent="0.15">
      <c r="A306" s="232"/>
      <c r="B306" s="135"/>
      <c r="C306" s="135"/>
      <c r="D306" s="135"/>
      <c r="E306" s="135"/>
      <c r="F306" s="135"/>
      <c r="G306" s="135"/>
      <c r="H306" s="135"/>
      <c r="I306" s="135"/>
      <c r="J306" s="135"/>
      <c r="K306" s="135"/>
      <c r="L306" s="135"/>
      <c r="M306" s="135"/>
      <c r="N306" s="135"/>
      <c r="O306" s="135"/>
      <c r="P306" s="135"/>
      <c r="Q306" s="135"/>
      <c r="R306" s="135"/>
      <c r="S306" s="135"/>
      <c r="T306" s="135"/>
      <c r="U306" s="135"/>
      <c r="V306" s="135"/>
      <c r="W306" s="135"/>
      <c r="X306" s="135"/>
      <c r="Y306" s="135"/>
      <c r="Z306" s="135"/>
      <c r="AA306" s="135"/>
      <c r="AB306" s="135"/>
      <c r="AC306" s="135"/>
      <c r="AD306" s="135"/>
      <c r="AE306" s="135"/>
      <c r="AF306" s="135"/>
    </row>
    <row r="307" spans="1:32" ht="20.25" customHeight="1" x14ac:dyDescent="0.15">
      <c r="A307" s="232"/>
      <c r="B307" s="135"/>
      <c r="C307" s="135"/>
      <c r="D307" s="135"/>
      <c r="E307" s="135"/>
      <c r="F307" s="135"/>
      <c r="G307" s="135"/>
      <c r="H307" s="135"/>
      <c r="I307" s="135"/>
      <c r="J307" s="135"/>
      <c r="K307" s="135"/>
      <c r="L307" s="135"/>
      <c r="M307" s="135"/>
      <c r="N307" s="135"/>
      <c r="O307" s="135"/>
      <c r="P307" s="135"/>
      <c r="Q307" s="135"/>
      <c r="R307" s="135"/>
      <c r="S307" s="135"/>
      <c r="T307" s="135"/>
      <c r="U307" s="135"/>
      <c r="V307" s="135"/>
      <c r="W307" s="135"/>
      <c r="X307" s="135"/>
      <c r="Y307" s="135"/>
      <c r="Z307" s="135"/>
      <c r="AA307" s="135"/>
      <c r="AB307" s="135"/>
      <c r="AC307" s="135"/>
      <c r="AD307" s="135"/>
      <c r="AE307" s="135"/>
      <c r="AF307" s="135"/>
    </row>
    <row r="308" spans="1:32" ht="20.25" customHeight="1" x14ac:dyDescent="0.15">
      <c r="A308" s="232"/>
      <c r="B308" s="135"/>
      <c r="C308" s="135"/>
      <c r="D308" s="135"/>
      <c r="E308" s="135"/>
      <c r="F308" s="135"/>
      <c r="G308" s="135"/>
      <c r="H308" s="135"/>
      <c r="I308" s="135"/>
      <c r="J308" s="135"/>
      <c r="K308" s="135"/>
      <c r="L308" s="135"/>
      <c r="M308" s="135"/>
      <c r="N308" s="135"/>
      <c r="O308" s="135"/>
      <c r="P308" s="135"/>
      <c r="Q308" s="135"/>
      <c r="R308" s="135"/>
      <c r="S308" s="135"/>
      <c r="T308" s="135"/>
      <c r="U308" s="135"/>
      <c r="V308" s="135"/>
      <c r="W308" s="135"/>
      <c r="X308" s="135"/>
      <c r="Y308" s="135"/>
      <c r="Z308" s="135"/>
      <c r="AA308" s="135"/>
      <c r="AB308" s="135"/>
      <c r="AC308" s="135"/>
      <c r="AD308" s="135"/>
      <c r="AE308" s="135"/>
      <c r="AF308" s="135"/>
    </row>
    <row r="309" spans="1:32" ht="20.25" customHeight="1" x14ac:dyDescent="0.15">
      <c r="A309" s="232"/>
      <c r="B309" s="135"/>
      <c r="C309" s="135"/>
      <c r="D309" s="135"/>
      <c r="E309" s="135"/>
      <c r="F309" s="135"/>
      <c r="G309" s="135"/>
      <c r="H309" s="135"/>
      <c r="I309" s="135"/>
      <c r="J309" s="135"/>
      <c r="K309" s="135"/>
      <c r="L309" s="135"/>
      <c r="M309" s="135"/>
      <c r="N309" s="135"/>
      <c r="O309" s="135"/>
      <c r="P309" s="135"/>
      <c r="Q309" s="135"/>
      <c r="R309" s="135"/>
      <c r="S309" s="135"/>
      <c r="T309" s="135"/>
      <c r="U309" s="135"/>
      <c r="V309" s="135"/>
      <c r="W309" s="135"/>
      <c r="X309" s="135"/>
      <c r="Y309" s="135"/>
      <c r="Z309" s="135"/>
      <c r="AA309" s="135"/>
      <c r="AB309" s="135"/>
      <c r="AC309" s="135"/>
      <c r="AD309" s="135"/>
      <c r="AE309" s="135"/>
      <c r="AF309" s="135"/>
    </row>
    <row r="310" spans="1:32" ht="20.25" customHeight="1" x14ac:dyDescent="0.15">
      <c r="A310" s="232"/>
      <c r="B310" s="135"/>
      <c r="C310" s="135"/>
      <c r="D310" s="135"/>
      <c r="E310" s="135"/>
      <c r="F310" s="135"/>
      <c r="G310" s="135"/>
      <c r="H310" s="135"/>
      <c r="I310" s="135"/>
      <c r="J310" s="135"/>
      <c r="K310" s="135"/>
      <c r="L310" s="135"/>
      <c r="M310" s="135"/>
      <c r="N310" s="135"/>
      <c r="O310" s="135"/>
      <c r="P310" s="135"/>
      <c r="Q310" s="135"/>
      <c r="R310" s="135"/>
      <c r="S310" s="135"/>
      <c r="T310" s="135"/>
      <c r="U310" s="135"/>
      <c r="V310" s="135"/>
      <c r="W310" s="135"/>
      <c r="X310" s="135"/>
      <c r="Y310" s="135"/>
      <c r="Z310" s="135"/>
      <c r="AA310" s="135"/>
      <c r="AB310" s="135"/>
      <c r="AC310" s="135"/>
      <c r="AD310" s="135"/>
      <c r="AE310" s="135"/>
      <c r="AF310" s="135"/>
    </row>
    <row r="311" spans="1:32" ht="20.25" customHeight="1" x14ac:dyDescent="0.15">
      <c r="A311" s="232"/>
      <c r="B311" s="135"/>
      <c r="C311" s="135"/>
      <c r="D311" s="135"/>
      <c r="E311" s="135"/>
      <c r="F311" s="135"/>
      <c r="G311" s="135"/>
      <c r="H311" s="135"/>
      <c r="I311" s="135"/>
      <c r="J311" s="135"/>
      <c r="K311" s="135"/>
      <c r="L311" s="135"/>
      <c r="M311" s="135"/>
      <c r="N311" s="135"/>
      <c r="O311" s="135"/>
      <c r="P311" s="135"/>
      <c r="Q311" s="135"/>
      <c r="R311" s="135"/>
      <c r="S311" s="135"/>
      <c r="T311" s="135"/>
      <c r="U311" s="135"/>
      <c r="V311" s="135"/>
      <c r="W311" s="135"/>
      <c r="X311" s="135"/>
      <c r="Y311" s="135"/>
      <c r="Z311" s="135"/>
      <c r="AA311" s="135"/>
      <c r="AB311" s="135"/>
      <c r="AC311" s="135"/>
      <c r="AD311" s="135"/>
      <c r="AE311" s="135"/>
      <c r="AF311" s="135"/>
    </row>
    <row r="312" spans="1:32" ht="20.25" customHeight="1" x14ac:dyDescent="0.15">
      <c r="A312" s="232"/>
      <c r="B312" s="135"/>
      <c r="C312" s="135"/>
      <c r="D312" s="135"/>
      <c r="E312" s="135"/>
      <c r="F312" s="135"/>
      <c r="G312" s="135"/>
      <c r="H312" s="135"/>
      <c r="I312" s="135"/>
      <c r="J312" s="135"/>
      <c r="K312" s="135"/>
      <c r="L312" s="135"/>
      <c r="M312" s="135"/>
      <c r="N312" s="135"/>
      <c r="O312" s="135"/>
      <c r="P312" s="135"/>
      <c r="Q312" s="135"/>
      <c r="R312" s="135"/>
      <c r="S312" s="135"/>
      <c r="T312" s="135"/>
      <c r="U312" s="135"/>
      <c r="V312" s="135"/>
      <c r="W312" s="135"/>
      <c r="X312" s="135"/>
      <c r="Y312" s="135"/>
      <c r="Z312" s="135"/>
      <c r="AA312" s="135"/>
      <c r="AB312" s="135"/>
      <c r="AC312" s="135"/>
      <c r="AD312" s="135"/>
      <c r="AE312" s="135"/>
      <c r="AF312" s="135"/>
    </row>
    <row r="313" spans="1:32" ht="20.25" customHeight="1" x14ac:dyDescent="0.15">
      <c r="A313" s="232"/>
      <c r="B313" s="135"/>
      <c r="C313" s="135"/>
      <c r="D313" s="135"/>
      <c r="E313" s="135"/>
      <c r="F313" s="135"/>
      <c r="G313" s="135"/>
      <c r="H313" s="135"/>
      <c r="I313" s="135"/>
      <c r="J313" s="135"/>
      <c r="K313" s="135"/>
      <c r="L313" s="135"/>
      <c r="M313" s="135"/>
      <c r="N313" s="135"/>
      <c r="O313" s="135"/>
      <c r="P313" s="135"/>
      <c r="Q313" s="135"/>
      <c r="R313" s="135"/>
      <c r="S313" s="135"/>
      <c r="T313" s="135"/>
      <c r="U313" s="135"/>
      <c r="V313" s="135"/>
      <c r="W313" s="135"/>
      <c r="X313" s="135"/>
      <c r="Y313" s="135"/>
      <c r="Z313" s="135"/>
      <c r="AA313" s="135"/>
      <c r="AB313" s="135"/>
      <c r="AC313" s="135"/>
      <c r="AD313" s="135"/>
      <c r="AE313" s="135"/>
      <c r="AF313" s="135"/>
    </row>
    <row r="314" spans="1:32" ht="20.25" customHeight="1" x14ac:dyDescent="0.15">
      <c r="A314" s="232"/>
      <c r="B314" s="135"/>
      <c r="C314" s="135"/>
      <c r="D314" s="135"/>
      <c r="E314" s="135"/>
      <c r="F314" s="135"/>
      <c r="G314" s="135"/>
      <c r="H314" s="135"/>
      <c r="I314" s="135"/>
      <c r="J314" s="135"/>
      <c r="K314" s="135"/>
      <c r="L314" s="135"/>
      <c r="M314" s="135"/>
      <c r="N314" s="135"/>
      <c r="O314" s="135"/>
      <c r="P314" s="135"/>
      <c r="Q314" s="135"/>
      <c r="R314" s="135"/>
      <c r="S314" s="135"/>
      <c r="T314" s="135"/>
      <c r="U314" s="135"/>
      <c r="V314" s="135"/>
      <c r="W314" s="135"/>
      <c r="X314" s="135"/>
      <c r="Y314" s="135"/>
      <c r="Z314" s="135"/>
      <c r="AA314" s="135"/>
      <c r="AB314" s="135"/>
      <c r="AC314" s="135"/>
      <c r="AD314" s="135"/>
      <c r="AE314" s="135"/>
      <c r="AF314" s="135"/>
    </row>
    <row r="315" spans="1:32" ht="20.25" customHeight="1" x14ac:dyDescent="0.15">
      <c r="A315" s="232"/>
      <c r="B315" s="135"/>
      <c r="C315" s="135"/>
      <c r="D315" s="135"/>
      <c r="E315" s="135"/>
      <c r="F315" s="135"/>
      <c r="G315" s="135"/>
      <c r="H315" s="135"/>
      <c r="I315" s="135"/>
      <c r="J315" s="135"/>
      <c r="K315" s="135"/>
      <c r="L315" s="135"/>
      <c r="M315" s="135"/>
      <c r="N315" s="135"/>
      <c r="O315" s="135"/>
      <c r="P315" s="135"/>
      <c r="Q315" s="135"/>
      <c r="R315" s="135"/>
      <c r="S315" s="135"/>
      <c r="T315" s="135"/>
      <c r="U315" s="135"/>
      <c r="V315" s="135"/>
      <c r="W315" s="135"/>
      <c r="X315" s="135"/>
      <c r="Y315" s="135"/>
      <c r="Z315" s="135"/>
      <c r="AA315" s="135"/>
      <c r="AB315" s="135"/>
      <c r="AC315" s="135"/>
      <c r="AD315" s="135"/>
      <c r="AE315" s="135"/>
      <c r="AF315" s="135"/>
    </row>
    <row r="316" spans="1:32" ht="20.25" customHeight="1" x14ac:dyDescent="0.15">
      <c r="A316" s="232"/>
      <c r="B316" s="135"/>
      <c r="C316" s="135"/>
      <c r="D316" s="135"/>
      <c r="E316" s="135"/>
      <c r="F316" s="135"/>
      <c r="G316" s="135"/>
      <c r="H316" s="135"/>
      <c r="I316" s="135"/>
      <c r="J316" s="135"/>
      <c r="K316" s="135"/>
      <c r="L316" s="135"/>
      <c r="M316" s="135"/>
      <c r="N316" s="135"/>
      <c r="O316" s="135"/>
      <c r="P316" s="135"/>
      <c r="Q316" s="135"/>
      <c r="R316" s="135"/>
      <c r="S316" s="135"/>
      <c r="T316" s="135"/>
      <c r="U316" s="135"/>
      <c r="V316" s="135"/>
      <c r="W316" s="135"/>
      <c r="X316" s="135"/>
      <c r="Y316" s="135"/>
      <c r="Z316" s="135"/>
      <c r="AA316" s="135"/>
      <c r="AB316" s="135"/>
      <c r="AC316" s="135"/>
      <c r="AD316" s="135"/>
      <c r="AE316" s="135"/>
      <c r="AF316" s="135"/>
    </row>
    <row r="317" spans="1:32" ht="20.25" customHeight="1" x14ac:dyDescent="0.15">
      <c r="A317" s="232"/>
      <c r="B317" s="135"/>
      <c r="C317" s="135"/>
      <c r="D317" s="135"/>
      <c r="E317" s="135"/>
      <c r="F317" s="135"/>
      <c r="G317" s="135"/>
      <c r="H317" s="135"/>
      <c r="I317" s="135"/>
      <c r="J317" s="135"/>
      <c r="K317" s="135"/>
      <c r="L317" s="135"/>
      <c r="M317" s="135"/>
      <c r="N317" s="135"/>
      <c r="O317" s="135"/>
      <c r="P317" s="135"/>
      <c r="Q317" s="135"/>
      <c r="R317" s="135"/>
      <c r="S317" s="135"/>
      <c r="T317" s="135"/>
      <c r="U317" s="135"/>
      <c r="V317" s="135"/>
      <c r="W317" s="135"/>
      <c r="X317" s="135"/>
      <c r="Y317" s="135"/>
      <c r="Z317" s="135"/>
      <c r="AA317" s="135"/>
      <c r="AB317" s="135"/>
      <c r="AC317" s="135"/>
      <c r="AD317" s="135"/>
      <c r="AE317" s="135"/>
      <c r="AF317" s="135"/>
    </row>
    <row r="318" spans="1:32" ht="20.25" customHeight="1" x14ac:dyDescent="0.15">
      <c r="A318" s="232"/>
      <c r="B318" s="135"/>
      <c r="C318" s="135"/>
      <c r="D318" s="135"/>
      <c r="E318" s="135"/>
      <c r="F318" s="135"/>
      <c r="G318" s="135"/>
      <c r="H318" s="135"/>
      <c r="I318" s="135"/>
      <c r="J318" s="135"/>
      <c r="K318" s="135"/>
      <c r="L318" s="135"/>
      <c r="M318" s="135"/>
      <c r="N318" s="135"/>
      <c r="O318" s="135"/>
      <c r="P318" s="135"/>
      <c r="Q318" s="135"/>
      <c r="R318" s="135"/>
      <c r="S318" s="135"/>
      <c r="T318" s="135"/>
      <c r="U318" s="135"/>
      <c r="V318" s="135"/>
      <c r="W318" s="135"/>
      <c r="X318" s="135"/>
      <c r="Y318" s="135"/>
      <c r="Z318" s="135"/>
      <c r="AA318" s="135"/>
      <c r="AB318" s="135"/>
      <c r="AC318" s="135"/>
      <c r="AD318" s="135"/>
      <c r="AE318" s="135"/>
      <c r="AF318" s="135"/>
    </row>
    <row r="319" spans="1:32" ht="20.25" customHeight="1" x14ac:dyDescent="0.15">
      <c r="A319" s="232"/>
      <c r="B319" s="135"/>
      <c r="C319" s="135"/>
      <c r="D319" s="135"/>
      <c r="E319" s="135"/>
      <c r="F319" s="135"/>
      <c r="G319" s="135"/>
      <c r="H319" s="135"/>
      <c r="I319" s="135"/>
      <c r="J319" s="135"/>
      <c r="K319" s="135"/>
      <c r="L319" s="135"/>
      <c r="M319" s="135"/>
      <c r="N319" s="135"/>
      <c r="O319" s="135"/>
      <c r="P319" s="135"/>
      <c r="Q319" s="135"/>
      <c r="R319" s="135"/>
      <c r="S319" s="135"/>
      <c r="T319" s="135"/>
      <c r="U319" s="135"/>
      <c r="V319" s="135"/>
      <c r="W319" s="135"/>
      <c r="X319" s="135"/>
      <c r="Y319" s="135"/>
      <c r="Z319" s="135"/>
      <c r="AA319" s="135"/>
      <c r="AB319" s="135"/>
      <c r="AC319" s="135"/>
      <c r="AD319" s="135"/>
      <c r="AE319" s="135"/>
      <c r="AF319" s="135"/>
    </row>
    <row r="320" spans="1:32" ht="20.25" customHeight="1" x14ac:dyDescent="0.15">
      <c r="A320" s="232"/>
      <c r="B320" s="135"/>
      <c r="C320" s="135"/>
      <c r="D320" s="135"/>
      <c r="E320" s="135"/>
      <c r="F320" s="135"/>
      <c r="G320" s="135"/>
      <c r="H320" s="135"/>
      <c r="I320" s="135"/>
      <c r="J320" s="135"/>
      <c r="K320" s="135"/>
      <c r="L320" s="135"/>
      <c r="M320" s="135"/>
      <c r="N320" s="135"/>
      <c r="O320" s="135"/>
      <c r="P320" s="135"/>
      <c r="Q320" s="135"/>
      <c r="R320" s="135"/>
      <c r="S320" s="135"/>
      <c r="T320" s="135"/>
      <c r="U320" s="135"/>
      <c r="V320" s="135"/>
      <c r="W320" s="135"/>
      <c r="X320" s="135"/>
      <c r="Y320" s="135"/>
      <c r="Z320" s="135"/>
      <c r="AA320" s="135"/>
      <c r="AB320" s="135"/>
      <c r="AC320" s="135"/>
      <c r="AD320" s="135"/>
      <c r="AE320" s="135"/>
      <c r="AF320" s="135"/>
    </row>
    <row r="321" spans="1:32" ht="20.25" customHeight="1" x14ac:dyDescent="0.15">
      <c r="A321" s="232"/>
      <c r="B321" s="135"/>
      <c r="C321" s="135"/>
      <c r="D321" s="135"/>
      <c r="E321" s="135"/>
      <c r="F321" s="135"/>
      <c r="G321" s="135"/>
      <c r="H321" s="135"/>
      <c r="I321" s="135"/>
      <c r="J321" s="135"/>
      <c r="K321" s="135"/>
      <c r="L321" s="135"/>
      <c r="M321" s="135"/>
      <c r="N321" s="135"/>
      <c r="O321" s="135"/>
      <c r="P321" s="135"/>
      <c r="Q321" s="135"/>
      <c r="R321" s="135"/>
      <c r="S321" s="135"/>
      <c r="T321" s="135"/>
      <c r="U321" s="135"/>
      <c r="V321" s="135"/>
      <c r="W321" s="135"/>
      <c r="X321" s="135"/>
      <c r="Y321" s="135"/>
      <c r="Z321" s="135"/>
      <c r="AA321" s="135"/>
      <c r="AB321" s="135"/>
      <c r="AC321" s="135"/>
      <c r="AD321" s="135"/>
      <c r="AE321" s="135"/>
      <c r="AF321" s="135"/>
    </row>
    <row r="322" spans="1:32" ht="20.25" customHeight="1" x14ac:dyDescent="0.15">
      <c r="A322" s="232"/>
      <c r="B322" s="135"/>
      <c r="C322" s="135"/>
      <c r="D322" s="135"/>
      <c r="E322" s="135"/>
      <c r="F322" s="135"/>
      <c r="G322" s="135"/>
      <c r="H322" s="135"/>
      <c r="I322" s="135"/>
      <c r="J322" s="135"/>
      <c r="K322" s="135"/>
      <c r="L322" s="135"/>
      <c r="M322" s="135"/>
      <c r="N322" s="135"/>
      <c r="O322" s="135"/>
      <c r="P322" s="135"/>
      <c r="Q322" s="135"/>
      <c r="R322" s="135"/>
      <c r="S322" s="135"/>
      <c r="T322" s="135"/>
      <c r="U322" s="135"/>
      <c r="V322" s="135"/>
      <c r="W322" s="135"/>
      <c r="X322" s="135"/>
      <c r="Y322" s="135"/>
      <c r="Z322" s="135"/>
      <c r="AA322" s="135"/>
      <c r="AB322" s="135"/>
      <c r="AC322" s="135"/>
      <c r="AD322" s="135"/>
      <c r="AE322" s="135"/>
      <c r="AF322" s="135"/>
    </row>
    <row r="323" spans="1:32" ht="20.25" customHeight="1" x14ac:dyDescent="0.15">
      <c r="A323" s="232"/>
      <c r="B323" s="135"/>
      <c r="C323" s="135"/>
      <c r="D323" s="135"/>
      <c r="E323" s="135"/>
      <c r="F323" s="135"/>
      <c r="G323" s="135"/>
      <c r="H323" s="135"/>
      <c r="I323" s="135"/>
      <c r="J323" s="135"/>
      <c r="K323" s="135"/>
      <c r="L323" s="135"/>
      <c r="M323" s="135"/>
      <c r="N323" s="135"/>
      <c r="O323" s="135"/>
      <c r="P323" s="135"/>
      <c r="Q323" s="135"/>
      <c r="R323" s="135"/>
      <c r="S323" s="135"/>
      <c r="T323" s="135"/>
      <c r="U323" s="135"/>
      <c r="V323" s="135"/>
      <c r="W323" s="135"/>
      <c r="X323" s="135"/>
      <c r="Y323" s="135"/>
      <c r="Z323" s="135"/>
      <c r="AA323" s="135"/>
      <c r="AB323" s="135"/>
      <c r="AC323" s="135"/>
      <c r="AD323" s="135"/>
      <c r="AE323" s="135"/>
      <c r="AF323" s="135"/>
    </row>
    <row r="324" spans="1:32" ht="20.25" customHeight="1" x14ac:dyDescent="0.15">
      <c r="A324" s="232"/>
      <c r="B324" s="135"/>
      <c r="C324" s="135"/>
      <c r="D324" s="135"/>
      <c r="E324" s="135"/>
      <c r="F324" s="135"/>
      <c r="G324" s="135"/>
      <c r="H324" s="135"/>
      <c r="I324" s="135"/>
      <c r="J324" s="135"/>
      <c r="K324" s="135"/>
      <c r="L324" s="135"/>
      <c r="M324" s="135"/>
      <c r="N324" s="135"/>
      <c r="O324" s="135"/>
      <c r="P324" s="135"/>
      <c r="Q324" s="135"/>
      <c r="R324" s="135"/>
      <c r="S324" s="135"/>
      <c r="T324" s="135"/>
      <c r="U324" s="135"/>
      <c r="V324" s="135"/>
      <c r="W324" s="135"/>
      <c r="X324" s="135"/>
      <c r="Y324" s="135"/>
      <c r="Z324" s="135"/>
      <c r="AA324" s="135"/>
      <c r="AB324" s="135"/>
      <c r="AC324" s="135"/>
      <c r="AD324" s="135"/>
      <c r="AE324" s="135"/>
      <c r="AF324" s="135"/>
    </row>
    <row r="325" spans="1:32" ht="20.25" customHeight="1" x14ac:dyDescent="0.15">
      <c r="A325" s="232"/>
      <c r="B325" s="135"/>
      <c r="C325" s="135"/>
      <c r="D325" s="135"/>
      <c r="E325" s="135"/>
      <c r="F325" s="135"/>
      <c r="G325" s="135"/>
      <c r="H325" s="135"/>
      <c r="I325" s="135"/>
      <c r="J325" s="135"/>
      <c r="K325" s="135"/>
      <c r="L325" s="135"/>
      <c r="M325" s="135"/>
      <c r="N325" s="135"/>
      <c r="O325" s="135"/>
      <c r="P325" s="135"/>
      <c r="Q325" s="135"/>
      <c r="R325" s="135"/>
      <c r="S325" s="135"/>
      <c r="T325" s="135"/>
      <c r="U325" s="135"/>
      <c r="V325" s="135"/>
      <c r="W325" s="135"/>
      <c r="X325" s="135"/>
      <c r="Y325" s="135"/>
      <c r="Z325" s="135"/>
      <c r="AA325" s="135"/>
      <c r="AB325" s="135"/>
      <c r="AC325" s="135"/>
      <c r="AD325" s="135"/>
      <c r="AE325" s="135"/>
      <c r="AF325" s="135"/>
    </row>
    <row r="326" spans="1:32" ht="20.25" customHeight="1" x14ac:dyDescent="0.15">
      <c r="A326" s="232"/>
      <c r="B326" s="135"/>
      <c r="C326" s="135"/>
      <c r="D326" s="135"/>
      <c r="E326" s="135"/>
      <c r="F326" s="135"/>
      <c r="G326" s="135"/>
      <c r="H326" s="135"/>
      <c r="I326" s="135"/>
      <c r="J326" s="135"/>
      <c r="K326" s="135"/>
      <c r="L326" s="135"/>
      <c r="M326" s="135"/>
      <c r="N326" s="135"/>
      <c r="O326" s="135"/>
      <c r="P326" s="135"/>
      <c r="Q326" s="135"/>
      <c r="R326" s="135"/>
      <c r="S326" s="135"/>
      <c r="T326" s="135"/>
      <c r="U326" s="135"/>
      <c r="V326" s="135"/>
      <c r="W326" s="135"/>
      <c r="X326" s="135"/>
      <c r="Y326" s="135"/>
      <c r="Z326" s="135"/>
      <c r="AA326" s="135"/>
      <c r="AB326" s="135"/>
      <c r="AC326" s="135"/>
      <c r="AD326" s="135"/>
      <c r="AE326" s="135"/>
      <c r="AF326" s="135"/>
    </row>
    <row r="327" spans="1:32" ht="20.25" customHeight="1" x14ac:dyDescent="0.15">
      <c r="A327" s="232"/>
      <c r="B327" s="135"/>
      <c r="C327" s="135"/>
      <c r="D327" s="135"/>
      <c r="E327" s="135"/>
      <c r="F327" s="135"/>
      <c r="G327" s="135"/>
      <c r="H327" s="135"/>
      <c r="I327" s="135"/>
      <c r="J327" s="135"/>
      <c r="K327" s="135"/>
      <c r="L327" s="135"/>
      <c r="M327" s="135"/>
      <c r="N327" s="135"/>
      <c r="O327" s="135"/>
      <c r="P327" s="135"/>
      <c r="Q327" s="135"/>
      <c r="R327" s="135"/>
      <c r="S327" s="135"/>
      <c r="T327" s="135"/>
      <c r="U327" s="135"/>
      <c r="V327" s="135"/>
      <c r="W327" s="135"/>
      <c r="X327" s="135"/>
      <c r="Y327" s="135"/>
      <c r="Z327" s="135"/>
      <c r="AA327" s="135"/>
      <c r="AB327" s="135"/>
      <c r="AC327" s="135"/>
      <c r="AD327" s="135"/>
      <c r="AE327" s="135"/>
      <c r="AF327" s="135"/>
    </row>
    <row r="328" spans="1:32" ht="20.25" customHeight="1" x14ac:dyDescent="0.15">
      <c r="A328" s="232"/>
      <c r="B328" s="135"/>
      <c r="C328" s="135"/>
      <c r="D328" s="135"/>
      <c r="E328" s="135"/>
      <c r="F328" s="135"/>
      <c r="G328" s="135"/>
      <c r="H328" s="135"/>
      <c r="I328" s="135"/>
      <c r="J328" s="135"/>
      <c r="K328" s="135"/>
      <c r="L328" s="135"/>
      <c r="M328" s="135"/>
      <c r="N328" s="135"/>
      <c r="O328" s="135"/>
      <c r="P328" s="135"/>
      <c r="Q328" s="135"/>
      <c r="R328" s="135"/>
      <c r="S328" s="135"/>
      <c r="T328" s="135"/>
      <c r="U328" s="135"/>
      <c r="V328" s="135"/>
      <c r="W328" s="135"/>
      <c r="X328" s="135"/>
      <c r="Y328" s="135"/>
      <c r="Z328" s="135"/>
      <c r="AA328" s="135"/>
      <c r="AB328" s="135"/>
      <c r="AC328" s="135"/>
      <c r="AD328" s="135"/>
      <c r="AE328" s="135"/>
      <c r="AF328" s="135"/>
    </row>
    <row r="329" spans="1:32" ht="20.25" customHeight="1" x14ac:dyDescent="0.15">
      <c r="A329" s="232"/>
      <c r="B329" s="135"/>
      <c r="C329" s="135"/>
      <c r="D329" s="135"/>
      <c r="E329" s="135"/>
      <c r="F329" s="135"/>
      <c r="G329" s="135"/>
      <c r="H329" s="135"/>
      <c r="I329" s="135"/>
      <c r="J329" s="135"/>
      <c r="K329" s="135"/>
      <c r="L329" s="135"/>
      <c r="M329" s="135"/>
      <c r="N329" s="135"/>
      <c r="O329" s="135"/>
      <c r="P329" s="135"/>
      <c r="Q329" s="135"/>
      <c r="R329" s="135"/>
      <c r="S329" s="135"/>
      <c r="T329" s="135"/>
      <c r="U329" s="135"/>
      <c r="V329" s="135"/>
      <c r="W329" s="135"/>
      <c r="X329" s="135"/>
      <c r="Y329" s="135"/>
      <c r="Z329" s="135"/>
      <c r="AA329" s="135"/>
      <c r="AB329" s="135"/>
      <c r="AC329" s="135"/>
      <c r="AD329" s="135"/>
      <c r="AE329" s="135"/>
      <c r="AF329" s="135"/>
    </row>
    <row r="330" spans="1:32" ht="20.25" customHeight="1" x14ac:dyDescent="0.15">
      <c r="A330" s="232"/>
      <c r="B330" s="135"/>
      <c r="C330" s="135"/>
      <c r="D330" s="135"/>
      <c r="E330" s="135"/>
      <c r="F330" s="135"/>
      <c r="G330" s="135"/>
      <c r="H330" s="135"/>
      <c r="I330" s="135"/>
      <c r="J330" s="135"/>
      <c r="K330" s="135"/>
      <c r="L330" s="135"/>
      <c r="M330" s="135"/>
      <c r="N330" s="135"/>
      <c r="O330" s="135"/>
      <c r="P330" s="135"/>
      <c r="Q330" s="135"/>
      <c r="R330" s="135"/>
      <c r="S330" s="135"/>
      <c r="T330" s="135"/>
      <c r="U330" s="135"/>
      <c r="V330" s="135"/>
      <c r="W330" s="135"/>
      <c r="X330" s="135"/>
      <c r="Y330" s="135"/>
      <c r="Z330" s="135"/>
      <c r="AA330" s="135"/>
      <c r="AB330" s="135"/>
      <c r="AC330" s="135"/>
      <c r="AD330" s="135"/>
      <c r="AE330" s="135"/>
      <c r="AF330" s="135"/>
    </row>
    <row r="331" spans="1:32" ht="20.25" customHeight="1" x14ac:dyDescent="0.15">
      <c r="A331" s="232"/>
      <c r="B331" s="135"/>
      <c r="C331" s="135"/>
      <c r="D331" s="135"/>
      <c r="E331" s="135"/>
      <c r="F331" s="135"/>
      <c r="G331" s="135"/>
      <c r="H331" s="135"/>
      <c r="I331" s="135"/>
      <c r="J331" s="135"/>
      <c r="K331" s="135"/>
      <c r="L331" s="135"/>
      <c r="M331" s="135"/>
      <c r="N331" s="135"/>
      <c r="O331" s="135"/>
      <c r="P331" s="135"/>
      <c r="Q331" s="135"/>
      <c r="R331" s="135"/>
      <c r="S331" s="135"/>
      <c r="T331" s="135"/>
      <c r="U331" s="135"/>
      <c r="V331" s="135"/>
      <c r="W331" s="135"/>
      <c r="X331" s="135"/>
      <c r="Y331" s="135"/>
      <c r="Z331" s="135"/>
      <c r="AA331" s="135"/>
      <c r="AB331" s="135"/>
      <c r="AC331" s="135"/>
      <c r="AD331" s="135"/>
      <c r="AE331" s="135"/>
      <c r="AF331" s="135"/>
    </row>
    <row r="332" spans="1:32" ht="20.25" customHeight="1" x14ac:dyDescent="0.15">
      <c r="A332" s="232"/>
      <c r="B332" s="135"/>
      <c r="C332" s="135"/>
      <c r="D332" s="135"/>
      <c r="E332" s="135"/>
      <c r="F332" s="135"/>
      <c r="G332" s="135"/>
      <c r="H332" s="135"/>
      <c r="I332" s="135"/>
      <c r="J332" s="135"/>
      <c r="K332" s="135"/>
      <c r="L332" s="135"/>
      <c r="M332" s="135"/>
      <c r="N332" s="135"/>
      <c r="O332" s="135"/>
      <c r="P332" s="135"/>
      <c r="Q332" s="135"/>
      <c r="R332" s="135"/>
      <c r="S332" s="135"/>
      <c r="T332" s="135"/>
      <c r="U332" s="135"/>
      <c r="V332" s="135"/>
      <c r="W332" s="135"/>
      <c r="X332" s="135"/>
      <c r="Y332" s="135"/>
      <c r="Z332" s="135"/>
      <c r="AA332" s="135"/>
      <c r="AB332" s="135"/>
      <c r="AC332" s="135"/>
      <c r="AD332" s="135"/>
      <c r="AE332" s="135"/>
      <c r="AF332" s="135"/>
    </row>
    <row r="333" spans="1:32" ht="20.25" customHeight="1" x14ac:dyDescent="0.15">
      <c r="A333" s="232"/>
      <c r="B333" s="135"/>
      <c r="C333" s="135"/>
      <c r="D333" s="135"/>
      <c r="E333" s="135"/>
      <c r="F333" s="135"/>
      <c r="G333" s="135"/>
      <c r="H333" s="135"/>
      <c r="I333" s="135"/>
      <c r="J333" s="135"/>
      <c r="K333" s="135"/>
      <c r="L333" s="135"/>
      <c r="M333" s="135"/>
      <c r="N333" s="135"/>
      <c r="O333" s="135"/>
      <c r="P333" s="135"/>
      <c r="Q333" s="135"/>
      <c r="R333" s="135"/>
      <c r="S333" s="135"/>
      <c r="T333" s="135"/>
      <c r="U333" s="135"/>
      <c r="V333" s="135"/>
      <c r="W333" s="135"/>
      <c r="X333" s="135"/>
      <c r="Y333" s="135"/>
      <c r="Z333" s="135"/>
      <c r="AA333" s="135"/>
      <c r="AB333" s="135"/>
      <c r="AC333" s="135"/>
      <c r="AD333" s="135"/>
      <c r="AE333" s="135"/>
      <c r="AF333" s="135"/>
    </row>
    <row r="334" spans="1:32" ht="20.25" customHeight="1" x14ac:dyDescent="0.15">
      <c r="A334" s="232"/>
      <c r="B334" s="135"/>
      <c r="C334" s="135"/>
      <c r="D334" s="135"/>
      <c r="E334" s="135"/>
      <c r="F334" s="135"/>
      <c r="G334" s="135"/>
      <c r="H334" s="135"/>
      <c r="I334" s="135"/>
      <c r="J334" s="135"/>
      <c r="K334" s="135"/>
      <c r="L334" s="135"/>
      <c r="M334" s="135"/>
      <c r="N334" s="135"/>
      <c r="O334" s="135"/>
      <c r="P334" s="135"/>
      <c r="Q334" s="135"/>
      <c r="R334" s="135"/>
      <c r="S334" s="135"/>
      <c r="T334" s="135"/>
      <c r="U334" s="135"/>
      <c r="V334" s="135"/>
      <c r="W334" s="135"/>
      <c r="X334" s="135"/>
      <c r="Y334" s="135"/>
      <c r="Z334" s="135"/>
      <c r="AA334" s="135"/>
      <c r="AB334" s="135"/>
      <c r="AC334" s="135"/>
      <c r="AD334" s="135"/>
      <c r="AE334" s="135"/>
      <c r="AF334" s="135"/>
    </row>
    <row r="335" spans="1:32" ht="20.25" customHeight="1" x14ac:dyDescent="0.15">
      <c r="A335" s="232"/>
      <c r="B335" s="135"/>
      <c r="C335" s="135"/>
      <c r="D335" s="135"/>
      <c r="E335" s="135"/>
      <c r="F335" s="135"/>
      <c r="G335" s="135"/>
      <c r="H335" s="135"/>
      <c r="I335" s="135"/>
      <c r="J335" s="135"/>
      <c r="K335" s="135"/>
      <c r="L335" s="135"/>
      <c r="M335" s="135"/>
      <c r="N335" s="135"/>
      <c r="O335" s="135"/>
      <c r="P335" s="135"/>
      <c r="Q335" s="135"/>
      <c r="R335" s="135"/>
      <c r="S335" s="135"/>
      <c r="T335" s="135"/>
      <c r="U335" s="135"/>
      <c r="V335" s="135"/>
      <c r="W335" s="135"/>
      <c r="X335" s="135"/>
      <c r="Y335" s="135"/>
      <c r="Z335" s="135"/>
      <c r="AA335" s="135"/>
      <c r="AB335" s="135"/>
      <c r="AC335" s="135"/>
      <c r="AD335" s="135"/>
      <c r="AE335" s="135"/>
      <c r="AF335" s="135"/>
    </row>
    <row r="336" spans="1:32" ht="20.25" customHeight="1" x14ac:dyDescent="0.15">
      <c r="A336" s="232"/>
      <c r="B336" s="135"/>
      <c r="C336" s="135"/>
      <c r="D336" s="135"/>
      <c r="E336" s="135"/>
      <c r="F336" s="135"/>
      <c r="G336" s="135"/>
      <c r="H336" s="135"/>
      <c r="I336" s="135"/>
      <c r="J336" s="135"/>
      <c r="K336" s="135"/>
      <c r="L336" s="135"/>
      <c r="M336" s="135"/>
      <c r="N336" s="135"/>
      <c r="O336" s="135"/>
      <c r="P336" s="135"/>
      <c r="Q336" s="135"/>
      <c r="R336" s="135"/>
      <c r="S336" s="135"/>
      <c r="T336" s="135"/>
      <c r="U336" s="135"/>
      <c r="V336" s="135"/>
      <c r="W336" s="135"/>
      <c r="X336" s="135"/>
      <c r="Y336" s="135"/>
      <c r="Z336" s="135"/>
      <c r="AA336" s="135"/>
      <c r="AB336" s="135"/>
      <c r="AC336" s="135"/>
      <c r="AD336" s="135"/>
      <c r="AE336" s="135"/>
      <c r="AF336" s="135"/>
    </row>
    <row r="337" spans="1:32" ht="20.25" customHeight="1" x14ac:dyDescent="0.15">
      <c r="A337" s="232"/>
      <c r="B337" s="135"/>
      <c r="C337" s="135"/>
      <c r="D337" s="135"/>
      <c r="E337" s="135"/>
      <c r="F337" s="135"/>
      <c r="G337" s="135"/>
      <c r="H337" s="135"/>
      <c r="I337" s="135"/>
      <c r="J337" s="135"/>
      <c r="K337" s="135"/>
      <c r="L337" s="135"/>
      <c r="M337" s="135"/>
      <c r="N337" s="135"/>
      <c r="O337" s="135"/>
      <c r="P337" s="135"/>
      <c r="Q337" s="135"/>
      <c r="R337" s="135"/>
      <c r="S337" s="135"/>
      <c r="T337" s="135"/>
      <c r="U337" s="135"/>
      <c r="V337" s="135"/>
      <c r="W337" s="135"/>
      <c r="X337" s="135"/>
      <c r="Y337" s="135"/>
      <c r="Z337" s="135"/>
      <c r="AA337" s="135"/>
      <c r="AB337" s="135"/>
      <c r="AC337" s="135"/>
      <c r="AD337" s="135"/>
      <c r="AE337" s="135"/>
      <c r="AF337" s="135"/>
    </row>
    <row r="338" spans="1:32" ht="20.25" customHeight="1" x14ac:dyDescent="0.15">
      <c r="A338" s="232"/>
      <c r="B338" s="135"/>
      <c r="C338" s="135"/>
      <c r="D338" s="135"/>
      <c r="E338" s="135"/>
      <c r="F338" s="135"/>
      <c r="G338" s="135"/>
      <c r="H338" s="135"/>
      <c r="I338" s="135"/>
      <c r="J338" s="135"/>
      <c r="K338" s="135"/>
      <c r="L338" s="135"/>
      <c r="M338" s="135"/>
      <c r="N338" s="135"/>
      <c r="O338" s="135"/>
      <c r="P338" s="135"/>
      <c r="Q338" s="135"/>
      <c r="R338" s="135"/>
      <c r="S338" s="135"/>
      <c r="T338" s="135"/>
      <c r="U338" s="135"/>
      <c r="V338" s="135"/>
      <c r="W338" s="135"/>
      <c r="X338" s="135"/>
      <c r="Y338" s="135"/>
      <c r="Z338" s="135"/>
      <c r="AA338" s="135"/>
      <c r="AB338" s="135"/>
      <c r="AC338" s="135"/>
      <c r="AD338" s="135"/>
      <c r="AE338" s="135"/>
      <c r="AF338" s="135"/>
    </row>
    <row r="339" spans="1:32" ht="20.25" customHeight="1" x14ac:dyDescent="0.15">
      <c r="A339" s="232"/>
      <c r="B339" s="135"/>
      <c r="C339" s="135"/>
      <c r="D339" s="135"/>
      <c r="E339" s="135"/>
      <c r="F339" s="135"/>
      <c r="G339" s="135"/>
      <c r="H339" s="135"/>
      <c r="I339" s="135"/>
      <c r="J339" s="135"/>
      <c r="K339" s="135"/>
      <c r="L339" s="135"/>
      <c r="M339" s="135"/>
      <c r="N339" s="135"/>
      <c r="O339" s="135"/>
      <c r="P339" s="135"/>
      <c r="Q339" s="135"/>
      <c r="R339" s="135"/>
      <c r="S339" s="135"/>
      <c r="T339" s="135"/>
      <c r="U339" s="135"/>
      <c r="V339" s="135"/>
      <c r="W339" s="135"/>
      <c r="X339" s="135"/>
      <c r="Y339" s="135"/>
      <c r="Z339" s="135"/>
      <c r="AA339" s="135"/>
      <c r="AB339" s="135"/>
      <c r="AC339" s="135"/>
      <c r="AD339" s="135"/>
      <c r="AE339" s="135"/>
      <c r="AF339" s="135"/>
    </row>
    <row r="340" spans="1:32" ht="20.25" customHeight="1" x14ac:dyDescent="0.15">
      <c r="A340" s="232"/>
      <c r="B340" s="135"/>
      <c r="C340" s="135"/>
      <c r="D340" s="135"/>
      <c r="E340" s="135"/>
      <c r="F340" s="135"/>
      <c r="G340" s="135"/>
      <c r="H340" s="135"/>
      <c r="I340" s="135"/>
      <c r="J340" s="135"/>
      <c r="K340" s="135"/>
      <c r="L340" s="135"/>
      <c r="M340" s="135"/>
      <c r="N340" s="135"/>
      <c r="O340" s="135"/>
      <c r="P340" s="135"/>
      <c r="Q340" s="135"/>
      <c r="R340" s="135"/>
      <c r="S340" s="135"/>
      <c r="T340" s="135"/>
      <c r="U340" s="135"/>
      <c r="V340" s="135"/>
      <c r="W340" s="135"/>
      <c r="X340" s="135"/>
      <c r="Y340" s="135"/>
      <c r="Z340" s="135"/>
      <c r="AA340" s="135"/>
      <c r="AB340" s="135"/>
      <c r="AC340" s="135"/>
      <c r="AD340" s="135"/>
      <c r="AE340" s="135"/>
      <c r="AF340" s="135"/>
    </row>
    <row r="341" spans="1:32" ht="20.25" customHeight="1" x14ac:dyDescent="0.15">
      <c r="A341" s="232"/>
      <c r="B341" s="135"/>
      <c r="C341" s="135"/>
      <c r="D341" s="135"/>
      <c r="E341" s="135"/>
      <c r="F341" s="135"/>
      <c r="G341" s="135"/>
      <c r="H341" s="135"/>
      <c r="I341" s="135"/>
      <c r="J341" s="135"/>
      <c r="K341" s="135"/>
      <c r="L341" s="135"/>
      <c r="M341" s="135"/>
      <c r="N341" s="135"/>
      <c r="O341" s="135"/>
      <c r="P341" s="135"/>
      <c r="Q341" s="135"/>
      <c r="R341" s="135"/>
      <c r="S341" s="135"/>
      <c r="T341" s="135"/>
      <c r="U341" s="135"/>
      <c r="V341" s="135"/>
      <c r="W341" s="135"/>
      <c r="X341" s="135"/>
      <c r="Y341" s="135"/>
      <c r="Z341" s="135"/>
      <c r="AA341" s="135"/>
      <c r="AB341" s="135"/>
      <c r="AC341" s="135"/>
      <c r="AD341" s="135"/>
      <c r="AE341" s="135"/>
      <c r="AF341" s="135"/>
    </row>
    <row r="342" spans="1:32" ht="20.25" customHeight="1" x14ac:dyDescent="0.15">
      <c r="A342" s="232"/>
      <c r="B342" s="135"/>
      <c r="C342" s="135"/>
      <c r="D342" s="135"/>
      <c r="E342" s="135"/>
      <c r="F342" s="135"/>
      <c r="G342" s="135"/>
      <c r="H342" s="135"/>
      <c r="I342" s="135"/>
      <c r="J342" s="135"/>
      <c r="K342" s="135"/>
      <c r="L342" s="135"/>
      <c r="M342" s="135"/>
      <c r="N342" s="135"/>
      <c r="O342" s="135"/>
      <c r="P342" s="135"/>
      <c r="Q342" s="135"/>
      <c r="R342" s="135"/>
      <c r="S342" s="135"/>
      <c r="T342" s="135"/>
      <c r="U342" s="135"/>
      <c r="V342" s="135"/>
      <c r="W342" s="135"/>
      <c r="X342" s="135"/>
      <c r="Y342" s="135"/>
      <c r="Z342" s="135"/>
      <c r="AA342" s="135"/>
      <c r="AB342" s="135"/>
      <c r="AC342" s="135"/>
      <c r="AD342" s="135"/>
      <c r="AE342" s="135"/>
      <c r="AF342" s="135"/>
    </row>
    <row r="343" spans="1:32" ht="20.25" customHeight="1" x14ac:dyDescent="0.15">
      <c r="A343" s="232"/>
      <c r="B343" s="135"/>
      <c r="C343" s="135"/>
      <c r="D343" s="135"/>
      <c r="E343" s="135"/>
      <c r="F343" s="135"/>
      <c r="G343" s="135"/>
      <c r="H343" s="135"/>
      <c r="I343" s="135"/>
      <c r="J343" s="135"/>
      <c r="K343" s="135"/>
      <c r="L343" s="135"/>
      <c r="M343" s="135"/>
      <c r="N343" s="135"/>
      <c r="O343" s="135"/>
      <c r="P343" s="135"/>
      <c r="Q343" s="135"/>
      <c r="R343" s="135"/>
      <c r="S343" s="135"/>
      <c r="T343" s="135"/>
      <c r="U343" s="135"/>
      <c r="V343" s="135"/>
      <c r="W343" s="135"/>
      <c r="X343" s="135"/>
      <c r="Y343" s="135"/>
      <c r="Z343" s="135"/>
      <c r="AA343" s="135"/>
      <c r="AB343" s="135"/>
      <c r="AC343" s="135"/>
      <c r="AD343" s="135"/>
      <c r="AE343" s="135"/>
      <c r="AF343" s="135"/>
    </row>
    <row r="344" spans="1:32" ht="20.25" customHeight="1" x14ac:dyDescent="0.15">
      <c r="A344" s="232"/>
      <c r="B344" s="135"/>
      <c r="C344" s="135"/>
      <c r="D344" s="135"/>
      <c r="E344" s="135"/>
      <c r="F344" s="135"/>
      <c r="G344" s="135"/>
      <c r="H344" s="135"/>
      <c r="I344" s="135"/>
      <c r="J344" s="135"/>
      <c r="K344" s="135"/>
      <c r="L344" s="135"/>
      <c r="M344" s="135"/>
      <c r="N344" s="135"/>
      <c r="O344" s="135"/>
      <c r="P344" s="135"/>
      <c r="Q344" s="135"/>
      <c r="R344" s="135"/>
      <c r="S344" s="135"/>
      <c r="T344" s="135"/>
      <c r="U344" s="135"/>
      <c r="V344" s="135"/>
      <c r="W344" s="135"/>
      <c r="X344" s="135"/>
      <c r="Y344" s="135"/>
      <c r="Z344" s="135"/>
      <c r="AA344" s="135"/>
      <c r="AB344" s="135"/>
      <c r="AC344" s="135"/>
      <c r="AD344" s="135"/>
      <c r="AE344" s="135"/>
      <c r="AF344" s="135"/>
    </row>
    <row r="345" spans="1:32" ht="20.25" customHeight="1" x14ac:dyDescent="0.15">
      <c r="A345" s="232"/>
      <c r="B345" s="135"/>
      <c r="C345" s="135"/>
      <c r="D345" s="135"/>
      <c r="E345" s="135"/>
      <c r="F345" s="135"/>
      <c r="G345" s="135"/>
      <c r="H345" s="135"/>
      <c r="I345" s="135"/>
      <c r="J345" s="135"/>
      <c r="K345" s="135"/>
      <c r="L345" s="135"/>
      <c r="M345" s="135"/>
      <c r="N345" s="135"/>
      <c r="O345" s="135"/>
      <c r="P345" s="135"/>
      <c r="Q345" s="135"/>
      <c r="R345" s="135"/>
      <c r="S345" s="135"/>
      <c r="T345" s="135"/>
      <c r="U345" s="135"/>
      <c r="V345" s="135"/>
      <c r="W345" s="135"/>
      <c r="X345" s="135"/>
      <c r="Y345" s="135"/>
      <c r="Z345" s="135"/>
      <c r="AA345" s="135"/>
      <c r="AB345" s="135"/>
      <c r="AC345" s="135"/>
      <c r="AD345" s="135"/>
      <c r="AE345" s="135"/>
      <c r="AF345" s="135"/>
    </row>
    <row r="346" spans="1:32" ht="20.25" customHeight="1" x14ac:dyDescent="0.15">
      <c r="A346" s="232"/>
      <c r="B346" s="135"/>
      <c r="C346" s="135"/>
      <c r="D346" s="135"/>
      <c r="E346" s="135"/>
      <c r="F346" s="135"/>
      <c r="G346" s="135"/>
      <c r="H346" s="135"/>
      <c r="I346" s="135"/>
      <c r="J346" s="135"/>
      <c r="K346" s="135"/>
      <c r="L346" s="135"/>
      <c r="M346" s="135"/>
      <c r="N346" s="135"/>
      <c r="O346" s="135"/>
      <c r="P346" s="135"/>
      <c r="Q346" s="135"/>
      <c r="R346" s="135"/>
      <c r="S346" s="135"/>
      <c r="T346" s="135"/>
      <c r="U346" s="135"/>
      <c r="V346" s="135"/>
      <c r="W346" s="135"/>
      <c r="X346" s="135"/>
      <c r="Y346" s="135"/>
      <c r="Z346" s="135"/>
      <c r="AA346" s="135"/>
      <c r="AB346" s="135"/>
      <c r="AC346" s="135"/>
      <c r="AD346" s="135"/>
      <c r="AE346" s="135"/>
      <c r="AF346" s="135"/>
    </row>
    <row r="347" spans="1:32" ht="20.25" customHeight="1" x14ac:dyDescent="0.15">
      <c r="A347" s="232"/>
      <c r="B347" s="135"/>
      <c r="C347" s="135"/>
      <c r="D347" s="135"/>
      <c r="E347" s="135"/>
      <c r="F347" s="135"/>
      <c r="G347" s="135"/>
      <c r="H347" s="135"/>
      <c r="I347" s="135"/>
      <c r="J347" s="135"/>
      <c r="K347" s="135"/>
      <c r="L347" s="135"/>
      <c r="M347" s="135"/>
      <c r="N347" s="135"/>
      <c r="O347" s="135"/>
      <c r="P347" s="135"/>
      <c r="Q347" s="135"/>
      <c r="R347" s="135"/>
      <c r="S347" s="135"/>
      <c r="T347" s="135"/>
      <c r="U347" s="135"/>
      <c r="V347" s="135"/>
      <c r="W347" s="135"/>
      <c r="X347" s="135"/>
      <c r="Y347" s="135"/>
      <c r="Z347" s="135"/>
      <c r="AA347" s="135"/>
      <c r="AB347" s="135"/>
      <c r="AC347" s="135"/>
      <c r="AD347" s="135"/>
      <c r="AE347" s="135"/>
      <c r="AF347" s="135"/>
    </row>
    <row r="348" spans="1:32" ht="20.25" customHeight="1" x14ac:dyDescent="0.15">
      <c r="A348" s="232"/>
      <c r="B348" s="135"/>
      <c r="C348" s="135"/>
      <c r="D348" s="135"/>
      <c r="E348" s="135"/>
      <c r="F348" s="135"/>
      <c r="G348" s="135"/>
      <c r="H348" s="135"/>
      <c r="I348" s="135"/>
      <c r="J348" s="135"/>
      <c r="K348" s="135"/>
      <c r="L348" s="135"/>
      <c r="M348" s="135"/>
      <c r="N348" s="135"/>
      <c r="O348" s="135"/>
      <c r="P348" s="135"/>
      <c r="Q348" s="135"/>
      <c r="R348" s="135"/>
      <c r="S348" s="135"/>
      <c r="T348" s="135"/>
      <c r="U348" s="135"/>
      <c r="V348" s="135"/>
      <c r="W348" s="135"/>
      <c r="X348" s="135"/>
      <c r="Y348" s="135"/>
      <c r="Z348" s="135"/>
      <c r="AA348" s="135"/>
      <c r="AB348" s="135"/>
      <c r="AC348" s="135"/>
      <c r="AD348" s="135"/>
      <c r="AE348" s="135"/>
      <c r="AF348" s="135"/>
    </row>
    <row r="349" spans="1:32" ht="20.25" customHeight="1" x14ac:dyDescent="0.15">
      <c r="A349" s="232"/>
      <c r="B349" s="135"/>
      <c r="C349" s="135"/>
      <c r="D349" s="135"/>
      <c r="E349" s="135"/>
      <c r="F349" s="135"/>
      <c r="G349" s="135"/>
      <c r="H349" s="135"/>
      <c r="I349" s="135"/>
      <c r="J349" s="135"/>
      <c r="K349" s="135"/>
      <c r="L349" s="135"/>
      <c r="M349" s="135"/>
      <c r="N349" s="135"/>
      <c r="O349" s="135"/>
      <c r="P349" s="135"/>
      <c r="Q349" s="135"/>
      <c r="R349" s="135"/>
      <c r="S349" s="135"/>
      <c r="T349" s="135"/>
      <c r="U349" s="135"/>
      <c r="V349" s="135"/>
      <c r="W349" s="135"/>
      <c r="X349" s="135"/>
      <c r="Y349" s="135"/>
      <c r="Z349" s="135"/>
      <c r="AA349" s="135"/>
      <c r="AB349" s="135"/>
      <c r="AC349" s="135"/>
      <c r="AD349" s="135"/>
      <c r="AE349" s="135"/>
      <c r="AF349" s="135"/>
    </row>
    <row r="350" spans="1:32" ht="20.25" customHeight="1" x14ac:dyDescent="0.15">
      <c r="A350" s="232"/>
      <c r="B350" s="135"/>
      <c r="C350" s="135"/>
      <c r="D350" s="135"/>
      <c r="E350" s="135"/>
      <c r="F350" s="135"/>
      <c r="G350" s="135"/>
      <c r="H350" s="135"/>
      <c r="I350" s="135"/>
      <c r="J350" s="135"/>
      <c r="K350" s="135"/>
      <c r="L350" s="135"/>
      <c r="M350" s="135"/>
      <c r="N350" s="135"/>
      <c r="O350" s="135"/>
      <c r="P350" s="135"/>
      <c r="Q350" s="135"/>
      <c r="R350" s="135"/>
      <c r="S350" s="135"/>
      <c r="T350" s="135"/>
      <c r="U350" s="135"/>
      <c r="V350" s="135"/>
      <c r="W350" s="135"/>
      <c r="X350" s="135"/>
      <c r="Y350" s="135"/>
      <c r="Z350" s="135"/>
      <c r="AA350" s="135"/>
      <c r="AB350" s="135"/>
      <c r="AC350" s="135"/>
      <c r="AD350" s="135"/>
      <c r="AE350" s="135"/>
      <c r="AF350" s="135"/>
    </row>
    <row r="351" spans="1:32" ht="20.25" customHeight="1" x14ac:dyDescent="0.15">
      <c r="A351" s="232"/>
      <c r="B351" s="135"/>
      <c r="C351" s="135"/>
      <c r="D351" s="135"/>
      <c r="E351" s="135"/>
      <c r="F351" s="135"/>
      <c r="G351" s="135"/>
      <c r="H351" s="135"/>
      <c r="I351" s="135"/>
      <c r="J351" s="135"/>
      <c r="K351" s="135"/>
      <c r="L351" s="135"/>
      <c r="M351" s="135"/>
      <c r="N351" s="135"/>
      <c r="O351" s="135"/>
      <c r="P351" s="135"/>
      <c r="Q351" s="135"/>
      <c r="R351" s="135"/>
      <c r="S351" s="135"/>
      <c r="T351" s="135"/>
      <c r="U351" s="135"/>
      <c r="V351" s="135"/>
      <c r="W351" s="135"/>
      <c r="X351" s="135"/>
      <c r="Y351" s="135"/>
      <c r="Z351" s="135"/>
      <c r="AA351" s="135"/>
      <c r="AB351" s="135"/>
      <c r="AC351" s="135"/>
      <c r="AD351" s="135"/>
      <c r="AE351" s="135"/>
      <c r="AF351" s="135"/>
    </row>
    <row r="352" spans="1:32" ht="20.25" customHeight="1" x14ac:dyDescent="0.15">
      <c r="A352" s="232"/>
      <c r="B352" s="135"/>
      <c r="C352" s="135"/>
      <c r="D352" s="135"/>
      <c r="E352" s="135"/>
      <c r="F352" s="135"/>
      <c r="G352" s="135"/>
      <c r="H352" s="135"/>
      <c r="I352" s="135"/>
      <c r="J352" s="135"/>
      <c r="K352" s="135"/>
      <c r="L352" s="135"/>
      <c r="M352" s="135"/>
      <c r="N352" s="135"/>
      <c r="O352" s="135"/>
      <c r="P352" s="135"/>
      <c r="Q352" s="135"/>
      <c r="R352" s="135"/>
      <c r="S352" s="135"/>
      <c r="T352" s="135"/>
      <c r="U352" s="135"/>
      <c r="V352" s="135"/>
      <c r="W352" s="135"/>
      <c r="X352" s="135"/>
      <c r="Y352" s="135"/>
      <c r="Z352" s="135"/>
      <c r="AA352" s="135"/>
      <c r="AB352" s="135"/>
      <c r="AC352" s="135"/>
      <c r="AD352" s="135"/>
      <c r="AE352" s="135"/>
      <c r="AF352" s="135"/>
    </row>
    <row r="353" spans="1:32" ht="20.25" customHeight="1" x14ac:dyDescent="0.15">
      <c r="A353" s="232"/>
      <c r="B353" s="135"/>
      <c r="C353" s="135"/>
      <c r="D353" s="135"/>
      <c r="E353" s="135"/>
      <c r="F353" s="135"/>
      <c r="G353" s="135"/>
      <c r="H353" s="135"/>
      <c r="I353" s="135"/>
      <c r="J353" s="135"/>
      <c r="K353" s="135"/>
      <c r="L353" s="135"/>
      <c r="M353" s="135"/>
      <c r="N353" s="135"/>
      <c r="O353" s="135"/>
      <c r="P353" s="135"/>
      <c r="Q353" s="135"/>
      <c r="R353" s="135"/>
      <c r="S353" s="135"/>
      <c r="T353" s="135"/>
      <c r="U353" s="135"/>
      <c r="V353" s="135"/>
      <c r="W353" s="135"/>
      <c r="X353" s="135"/>
      <c r="Y353" s="135"/>
      <c r="Z353" s="135"/>
      <c r="AA353" s="135"/>
      <c r="AB353" s="135"/>
      <c r="AC353" s="135"/>
      <c r="AD353" s="135"/>
      <c r="AE353" s="135"/>
      <c r="AF353" s="135"/>
    </row>
    <row r="354" spans="1:32" ht="20.25" customHeight="1" x14ac:dyDescent="0.15">
      <c r="A354" s="232"/>
      <c r="B354" s="135"/>
      <c r="C354" s="135"/>
      <c r="D354" s="135"/>
      <c r="E354" s="135"/>
      <c r="F354" s="135"/>
      <c r="G354" s="135"/>
      <c r="H354" s="135"/>
      <c r="I354" s="135"/>
      <c r="J354" s="135"/>
      <c r="K354" s="135"/>
      <c r="L354" s="135"/>
      <c r="M354" s="135"/>
      <c r="N354" s="135"/>
      <c r="O354" s="135"/>
      <c r="P354" s="135"/>
      <c r="Q354" s="135"/>
      <c r="R354" s="135"/>
      <c r="S354" s="135"/>
      <c r="T354" s="135"/>
      <c r="U354" s="135"/>
      <c r="V354" s="135"/>
      <c r="W354" s="135"/>
      <c r="X354" s="135"/>
      <c r="Y354" s="135"/>
      <c r="Z354" s="135"/>
      <c r="AA354" s="135"/>
      <c r="AB354" s="135"/>
      <c r="AC354" s="135"/>
      <c r="AD354" s="135"/>
      <c r="AE354" s="135"/>
      <c r="AF354" s="135"/>
    </row>
    <row r="355" spans="1:32" ht="20.25" customHeight="1" x14ac:dyDescent="0.15">
      <c r="A355" s="232"/>
      <c r="B355" s="135"/>
      <c r="C355" s="135"/>
      <c r="D355" s="135"/>
      <c r="E355" s="135"/>
      <c r="F355" s="135"/>
      <c r="G355" s="135"/>
      <c r="H355" s="135"/>
      <c r="I355" s="135"/>
      <c r="J355" s="135"/>
      <c r="K355" s="135"/>
      <c r="L355" s="135"/>
      <c r="M355" s="135"/>
      <c r="N355" s="135"/>
      <c r="O355" s="135"/>
      <c r="P355" s="135"/>
      <c r="Q355" s="135"/>
      <c r="R355" s="135"/>
      <c r="S355" s="135"/>
      <c r="T355" s="135"/>
      <c r="U355" s="135"/>
      <c r="V355" s="135"/>
      <c r="W355" s="135"/>
      <c r="X355" s="135"/>
      <c r="Y355" s="135"/>
      <c r="Z355" s="135"/>
      <c r="AA355" s="135"/>
      <c r="AB355" s="135"/>
      <c r="AC355" s="135"/>
      <c r="AD355" s="135"/>
      <c r="AE355" s="135"/>
      <c r="AF355" s="135"/>
    </row>
    <row r="356" spans="1:32" ht="20.25" customHeight="1" x14ac:dyDescent="0.15">
      <c r="A356" s="232"/>
      <c r="B356" s="135"/>
      <c r="C356" s="135"/>
      <c r="D356" s="135"/>
      <c r="E356" s="135"/>
      <c r="F356" s="135"/>
      <c r="G356" s="135"/>
      <c r="H356" s="135"/>
      <c r="I356" s="135"/>
      <c r="J356" s="135"/>
      <c r="K356" s="135"/>
      <c r="L356" s="135"/>
      <c r="M356" s="135"/>
      <c r="N356" s="135"/>
      <c r="O356" s="135"/>
      <c r="P356" s="135"/>
      <c r="Q356" s="135"/>
      <c r="R356" s="135"/>
      <c r="S356" s="135"/>
      <c r="T356" s="135"/>
      <c r="U356" s="135"/>
      <c r="V356" s="135"/>
      <c r="W356" s="135"/>
      <c r="X356" s="135"/>
      <c r="Y356" s="135"/>
      <c r="Z356" s="135"/>
      <c r="AA356" s="135"/>
      <c r="AB356" s="135"/>
      <c r="AC356" s="135"/>
      <c r="AD356" s="135"/>
      <c r="AE356" s="135"/>
      <c r="AF356" s="135"/>
    </row>
    <row r="357" spans="1:32" ht="20.25" customHeight="1" x14ac:dyDescent="0.15">
      <c r="A357" s="232"/>
      <c r="B357" s="135"/>
      <c r="C357" s="135"/>
      <c r="D357" s="135"/>
      <c r="E357" s="135"/>
      <c r="F357" s="135"/>
      <c r="G357" s="135"/>
      <c r="H357" s="135"/>
      <c r="I357" s="135"/>
      <c r="J357" s="135"/>
      <c r="K357" s="135"/>
      <c r="L357" s="135"/>
      <c r="M357" s="135"/>
      <c r="N357" s="135"/>
      <c r="O357" s="135"/>
      <c r="P357" s="135"/>
      <c r="Q357" s="135"/>
      <c r="R357" s="135"/>
      <c r="S357" s="135"/>
      <c r="T357" s="135"/>
      <c r="U357" s="135"/>
      <c r="V357" s="135"/>
      <c r="W357" s="135"/>
      <c r="X357" s="135"/>
      <c r="Y357" s="135"/>
      <c r="Z357" s="135"/>
      <c r="AA357" s="135"/>
      <c r="AB357" s="135"/>
      <c r="AC357" s="135"/>
      <c r="AD357" s="135"/>
      <c r="AE357" s="135"/>
      <c r="AF357" s="135"/>
    </row>
    <row r="358" spans="1:32" ht="20.25" customHeight="1" x14ac:dyDescent="0.15">
      <c r="A358" s="232"/>
      <c r="B358" s="135"/>
      <c r="C358" s="135"/>
      <c r="D358" s="135"/>
      <c r="E358" s="135"/>
      <c r="F358" s="135"/>
      <c r="G358" s="135"/>
      <c r="H358" s="135"/>
      <c r="I358" s="135"/>
      <c r="J358" s="135"/>
      <c r="K358" s="135"/>
      <c r="L358" s="135"/>
      <c r="M358" s="135"/>
      <c r="N358" s="135"/>
      <c r="O358" s="135"/>
      <c r="P358" s="135"/>
      <c r="Q358" s="135"/>
      <c r="R358" s="135"/>
      <c r="S358" s="135"/>
      <c r="T358" s="135"/>
      <c r="U358" s="135"/>
      <c r="V358" s="135"/>
      <c r="W358" s="135"/>
      <c r="X358" s="135"/>
      <c r="Y358" s="135"/>
      <c r="Z358" s="135"/>
      <c r="AA358" s="135"/>
      <c r="AB358" s="135"/>
      <c r="AC358" s="135"/>
      <c r="AD358" s="135"/>
      <c r="AE358" s="135"/>
      <c r="AF358" s="135"/>
    </row>
    <row r="359" spans="1:32" ht="20.25" customHeight="1" x14ac:dyDescent="0.15">
      <c r="A359" s="232"/>
      <c r="B359" s="135"/>
      <c r="C359" s="135"/>
      <c r="D359" s="135"/>
      <c r="E359" s="135"/>
      <c r="F359" s="135"/>
      <c r="G359" s="135"/>
      <c r="H359" s="135"/>
      <c r="I359" s="135"/>
      <c r="J359" s="135"/>
      <c r="K359" s="135"/>
      <c r="L359" s="135"/>
      <c r="M359" s="135"/>
      <c r="N359" s="135"/>
      <c r="O359" s="135"/>
      <c r="P359" s="135"/>
      <c r="Q359" s="135"/>
      <c r="R359" s="135"/>
      <c r="S359" s="135"/>
      <c r="T359" s="135"/>
      <c r="U359" s="135"/>
      <c r="V359" s="135"/>
      <c r="W359" s="135"/>
      <c r="X359" s="135"/>
      <c r="Y359" s="135"/>
      <c r="Z359" s="135"/>
      <c r="AA359" s="135"/>
      <c r="AB359" s="135"/>
      <c r="AC359" s="135"/>
      <c r="AD359" s="135"/>
      <c r="AE359" s="135"/>
      <c r="AF359" s="135"/>
    </row>
    <row r="360" spans="1:32" ht="20.25" customHeight="1" x14ac:dyDescent="0.15">
      <c r="A360" s="232"/>
      <c r="B360" s="135"/>
      <c r="C360" s="135"/>
      <c r="D360" s="135"/>
      <c r="E360" s="135"/>
      <c r="F360" s="135"/>
      <c r="G360" s="135"/>
      <c r="H360" s="135"/>
      <c r="I360" s="135"/>
      <c r="J360" s="135"/>
      <c r="K360" s="135"/>
      <c r="L360" s="135"/>
      <c r="M360" s="135"/>
      <c r="N360" s="135"/>
      <c r="O360" s="135"/>
      <c r="P360" s="135"/>
      <c r="Q360" s="135"/>
      <c r="R360" s="135"/>
      <c r="S360" s="135"/>
      <c r="T360" s="135"/>
      <c r="U360" s="135"/>
      <c r="V360" s="135"/>
      <c r="W360" s="135"/>
      <c r="X360" s="135"/>
      <c r="Y360" s="135"/>
      <c r="Z360" s="135"/>
      <c r="AA360" s="135"/>
      <c r="AB360" s="135"/>
      <c r="AC360" s="135"/>
      <c r="AD360" s="135"/>
      <c r="AE360" s="135"/>
      <c r="AF360" s="135"/>
    </row>
    <row r="361" spans="1:32" ht="20.25" customHeight="1" x14ac:dyDescent="0.15">
      <c r="A361" s="232"/>
      <c r="B361" s="135"/>
      <c r="C361" s="135"/>
      <c r="D361" s="135"/>
      <c r="E361" s="135"/>
      <c r="F361" s="135"/>
      <c r="G361" s="135"/>
      <c r="H361" s="135"/>
      <c r="I361" s="135"/>
      <c r="J361" s="135"/>
      <c r="K361" s="135"/>
      <c r="L361" s="135"/>
      <c r="M361" s="135"/>
      <c r="N361" s="135"/>
      <c r="O361" s="135"/>
      <c r="P361" s="135"/>
      <c r="Q361" s="135"/>
      <c r="R361" s="135"/>
      <c r="S361" s="135"/>
      <c r="T361" s="135"/>
      <c r="U361" s="135"/>
      <c r="V361" s="135"/>
      <c r="W361" s="135"/>
      <c r="X361" s="135"/>
      <c r="Y361" s="135"/>
      <c r="Z361" s="135"/>
      <c r="AA361" s="135"/>
      <c r="AB361" s="135"/>
      <c r="AC361" s="135"/>
      <c r="AD361" s="135"/>
      <c r="AE361" s="135"/>
      <c r="AF361" s="135"/>
    </row>
    <row r="362" spans="1:32" ht="20.25" customHeight="1" x14ac:dyDescent="0.15">
      <c r="A362" s="232"/>
      <c r="B362" s="135"/>
      <c r="C362" s="135"/>
      <c r="D362" s="135"/>
      <c r="E362" s="135"/>
      <c r="F362" s="135"/>
      <c r="G362" s="135"/>
      <c r="H362" s="135"/>
      <c r="I362" s="135"/>
      <c r="J362" s="135"/>
      <c r="K362" s="135"/>
      <c r="L362" s="135"/>
      <c r="M362" s="135"/>
      <c r="N362" s="135"/>
      <c r="O362" s="135"/>
      <c r="P362" s="135"/>
      <c r="Q362" s="135"/>
      <c r="R362" s="135"/>
      <c r="S362" s="135"/>
      <c r="T362" s="135"/>
      <c r="U362" s="135"/>
      <c r="V362" s="135"/>
      <c r="W362" s="135"/>
      <c r="X362" s="135"/>
      <c r="Y362" s="135"/>
      <c r="Z362" s="135"/>
      <c r="AA362" s="135"/>
      <c r="AB362" s="135"/>
      <c r="AC362" s="135"/>
      <c r="AD362" s="135"/>
      <c r="AE362" s="135"/>
      <c r="AF362" s="135"/>
    </row>
    <row r="363" spans="1:32" ht="20.25" customHeight="1" x14ac:dyDescent="0.15">
      <c r="A363" s="232"/>
      <c r="B363" s="135"/>
      <c r="C363" s="135"/>
      <c r="D363" s="135"/>
      <c r="E363" s="135"/>
      <c r="F363" s="135"/>
      <c r="G363" s="135"/>
      <c r="H363" s="135"/>
      <c r="I363" s="135"/>
      <c r="J363" s="135"/>
      <c r="K363" s="135"/>
      <c r="L363" s="135"/>
      <c r="M363" s="135"/>
      <c r="N363" s="135"/>
      <c r="O363" s="135"/>
      <c r="P363" s="135"/>
      <c r="Q363" s="135"/>
      <c r="R363" s="135"/>
      <c r="S363" s="135"/>
      <c r="T363" s="135"/>
      <c r="U363" s="135"/>
      <c r="V363" s="135"/>
      <c r="W363" s="135"/>
      <c r="X363" s="135"/>
      <c r="Y363" s="135"/>
      <c r="Z363" s="135"/>
      <c r="AA363" s="135"/>
      <c r="AB363" s="135"/>
      <c r="AC363" s="135"/>
      <c r="AD363" s="135"/>
      <c r="AE363" s="135"/>
      <c r="AF363" s="135"/>
    </row>
    <row r="364" spans="1:32" ht="20.25" customHeight="1" x14ac:dyDescent="0.15">
      <c r="A364" s="232"/>
      <c r="B364" s="135"/>
      <c r="C364" s="135"/>
      <c r="D364" s="135"/>
      <c r="E364" s="135"/>
      <c r="F364" s="135"/>
      <c r="G364" s="135"/>
      <c r="H364" s="135"/>
      <c r="I364" s="135"/>
      <c r="J364" s="135"/>
      <c r="K364" s="135"/>
      <c r="L364" s="135"/>
      <c r="M364" s="135"/>
      <c r="N364" s="135"/>
      <c r="O364" s="135"/>
      <c r="P364" s="135"/>
      <c r="Q364" s="135"/>
      <c r="R364" s="135"/>
      <c r="S364" s="135"/>
      <c r="T364" s="135"/>
      <c r="U364" s="135"/>
      <c r="V364" s="135"/>
      <c r="W364" s="135"/>
      <c r="X364" s="135"/>
      <c r="Y364" s="135"/>
      <c r="Z364" s="135"/>
      <c r="AA364" s="135"/>
      <c r="AB364" s="135"/>
      <c r="AC364" s="135"/>
      <c r="AD364" s="135"/>
      <c r="AE364" s="135"/>
      <c r="AF364" s="135"/>
    </row>
    <row r="365" spans="1:32" ht="20.25" customHeight="1" x14ac:dyDescent="0.15">
      <c r="A365" s="232"/>
      <c r="B365" s="135"/>
      <c r="C365" s="135"/>
      <c r="D365" s="135"/>
      <c r="E365" s="135"/>
      <c r="F365" s="135"/>
      <c r="G365" s="135"/>
      <c r="H365" s="135"/>
      <c r="I365" s="135"/>
      <c r="J365" s="135"/>
      <c r="K365" s="135"/>
      <c r="L365" s="135"/>
      <c r="M365" s="135"/>
      <c r="N365" s="135"/>
      <c r="O365" s="135"/>
      <c r="P365" s="135"/>
      <c r="Q365" s="135"/>
      <c r="R365" s="135"/>
      <c r="S365" s="135"/>
      <c r="T365" s="135"/>
      <c r="U365" s="135"/>
      <c r="V365" s="135"/>
      <c r="W365" s="135"/>
      <c r="X365" s="135"/>
      <c r="Y365" s="135"/>
      <c r="Z365" s="135"/>
      <c r="AA365" s="135"/>
      <c r="AB365" s="135"/>
      <c r="AC365" s="135"/>
      <c r="AD365" s="135"/>
      <c r="AE365" s="135"/>
      <c r="AF365" s="135"/>
    </row>
    <row r="366" spans="1:32" ht="20.25" customHeight="1" x14ac:dyDescent="0.15">
      <c r="A366" s="232"/>
      <c r="B366" s="135"/>
      <c r="C366" s="135"/>
      <c r="D366" s="135"/>
      <c r="E366" s="135"/>
      <c r="F366" s="135"/>
      <c r="G366" s="135"/>
      <c r="H366" s="135"/>
      <c r="I366" s="135"/>
      <c r="J366" s="135"/>
      <c r="K366" s="135"/>
      <c r="L366" s="135"/>
      <c r="M366" s="135"/>
      <c r="N366" s="135"/>
      <c r="O366" s="135"/>
      <c r="P366" s="135"/>
      <c r="Q366" s="135"/>
      <c r="R366" s="135"/>
      <c r="S366" s="135"/>
      <c r="T366" s="135"/>
      <c r="U366" s="135"/>
      <c r="V366" s="135"/>
      <c r="W366" s="135"/>
      <c r="X366" s="135"/>
      <c r="Y366" s="135"/>
      <c r="Z366" s="135"/>
      <c r="AA366" s="135"/>
      <c r="AB366" s="135"/>
      <c r="AC366" s="135"/>
      <c r="AD366" s="135"/>
      <c r="AE366" s="135"/>
      <c r="AF366" s="135"/>
    </row>
    <row r="367" spans="1:32" ht="20.25" customHeight="1" x14ac:dyDescent="0.15">
      <c r="A367" s="232"/>
      <c r="B367" s="135"/>
      <c r="C367" s="135"/>
      <c r="D367" s="135"/>
      <c r="E367" s="135"/>
      <c r="F367" s="135"/>
      <c r="G367" s="135"/>
      <c r="H367" s="135"/>
      <c r="I367" s="135"/>
      <c r="J367" s="135"/>
      <c r="K367" s="135"/>
      <c r="L367" s="135"/>
      <c r="M367" s="135"/>
      <c r="N367" s="135"/>
      <c r="O367" s="135"/>
      <c r="P367" s="135"/>
      <c r="Q367" s="135"/>
      <c r="R367" s="135"/>
      <c r="S367" s="135"/>
      <c r="T367" s="135"/>
      <c r="U367" s="135"/>
      <c r="V367" s="135"/>
      <c r="W367" s="135"/>
      <c r="X367" s="135"/>
      <c r="Y367" s="135"/>
      <c r="Z367" s="135"/>
      <c r="AA367" s="135"/>
      <c r="AB367" s="135"/>
      <c r="AC367" s="135"/>
      <c r="AD367" s="135"/>
      <c r="AE367" s="135"/>
      <c r="AF367" s="135"/>
    </row>
    <row r="368" spans="1:32" ht="20.25" customHeight="1" x14ac:dyDescent="0.15">
      <c r="A368" s="232"/>
      <c r="B368" s="135"/>
      <c r="C368" s="135"/>
      <c r="D368" s="135"/>
      <c r="E368" s="135"/>
      <c r="F368" s="135"/>
      <c r="G368" s="135"/>
      <c r="H368" s="135"/>
      <c r="I368" s="135"/>
      <c r="J368" s="135"/>
      <c r="K368" s="135"/>
      <c r="L368" s="135"/>
      <c r="M368" s="135"/>
      <c r="N368" s="135"/>
      <c r="O368" s="135"/>
      <c r="P368" s="135"/>
      <c r="Q368" s="135"/>
      <c r="R368" s="135"/>
      <c r="S368" s="135"/>
      <c r="T368" s="135"/>
      <c r="U368" s="135"/>
      <c r="V368" s="135"/>
      <c r="W368" s="135"/>
      <c r="X368" s="135"/>
      <c r="Y368" s="135"/>
      <c r="Z368" s="135"/>
      <c r="AA368" s="135"/>
      <c r="AB368" s="135"/>
      <c r="AC368" s="135"/>
      <c r="AD368" s="135"/>
      <c r="AE368" s="135"/>
      <c r="AF368" s="135"/>
    </row>
    <row r="369" spans="1:32" ht="20.25" customHeight="1" x14ac:dyDescent="0.15">
      <c r="A369" s="232"/>
      <c r="B369" s="135"/>
      <c r="C369" s="135"/>
      <c r="D369" s="135"/>
      <c r="E369" s="135"/>
      <c r="F369" s="135"/>
      <c r="G369" s="135"/>
      <c r="H369" s="135"/>
      <c r="I369" s="135"/>
      <c r="J369" s="135"/>
      <c r="K369" s="135"/>
      <c r="L369" s="135"/>
      <c r="M369" s="135"/>
      <c r="N369" s="135"/>
      <c r="O369" s="135"/>
      <c r="P369" s="135"/>
      <c r="Q369" s="135"/>
      <c r="R369" s="135"/>
      <c r="S369" s="135"/>
      <c r="T369" s="135"/>
      <c r="U369" s="135"/>
      <c r="V369" s="135"/>
      <c r="W369" s="135"/>
      <c r="X369" s="135"/>
      <c r="Y369" s="135"/>
      <c r="Z369" s="135"/>
      <c r="AA369" s="135"/>
      <c r="AB369" s="135"/>
      <c r="AC369" s="135"/>
      <c r="AD369" s="135"/>
      <c r="AE369" s="135"/>
      <c r="AF369" s="135"/>
    </row>
    <row r="370" spans="1:32" ht="20.25" customHeight="1" x14ac:dyDescent="0.15">
      <c r="A370" s="232"/>
      <c r="B370" s="135"/>
      <c r="C370" s="135"/>
      <c r="D370" s="135"/>
      <c r="E370" s="135"/>
      <c r="F370" s="135"/>
      <c r="G370" s="135"/>
      <c r="H370" s="135"/>
      <c r="I370" s="135"/>
      <c r="J370" s="135"/>
      <c r="K370" s="135"/>
      <c r="L370" s="135"/>
      <c r="M370" s="135"/>
      <c r="N370" s="135"/>
      <c r="O370" s="135"/>
      <c r="P370" s="135"/>
      <c r="Q370" s="135"/>
      <c r="R370" s="135"/>
      <c r="S370" s="135"/>
      <c r="T370" s="135"/>
      <c r="U370" s="135"/>
      <c r="V370" s="135"/>
      <c r="W370" s="135"/>
      <c r="X370" s="135"/>
      <c r="Y370" s="135"/>
      <c r="Z370" s="135"/>
      <c r="AA370" s="135"/>
      <c r="AB370" s="135"/>
      <c r="AC370" s="135"/>
      <c r="AD370" s="135"/>
      <c r="AE370" s="135"/>
      <c r="AF370" s="135"/>
    </row>
    <row r="371" spans="1:32" ht="20.25" customHeight="1" x14ac:dyDescent="0.15">
      <c r="A371" s="232"/>
      <c r="B371" s="135"/>
      <c r="C371" s="135"/>
      <c r="D371" s="135"/>
      <c r="E371" s="135"/>
      <c r="F371" s="135"/>
      <c r="G371" s="135"/>
      <c r="H371" s="135"/>
      <c r="I371" s="135"/>
      <c r="J371" s="135"/>
      <c r="K371" s="135"/>
      <c r="L371" s="135"/>
      <c r="M371" s="135"/>
      <c r="N371" s="135"/>
      <c r="O371" s="135"/>
      <c r="P371" s="135"/>
      <c r="Q371" s="135"/>
      <c r="R371" s="135"/>
      <c r="S371" s="135"/>
      <c r="T371" s="135"/>
      <c r="U371" s="135"/>
      <c r="V371" s="135"/>
      <c r="W371" s="135"/>
      <c r="X371" s="135"/>
      <c r="Y371" s="135"/>
      <c r="Z371" s="135"/>
      <c r="AA371" s="135"/>
      <c r="AB371" s="135"/>
      <c r="AC371" s="135"/>
      <c r="AD371" s="135"/>
      <c r="AE371" s="135"/>
      <c r="AF371" s="135"/>
    </row>
    <row r="372" spans="1:32" ht="20.25" customHeight="1" x14ac:dyDescent="0.15">
      <c r="A372" s="232"/>
      <c r="B372" s="135"/>
      <c r="C372" s="135"/>
      <c r="D372" s="135"/>
      <c r="E372" s="135"/>
      <c r="F372" s="135"/>
      <c r="G372" s="135"/>
      <c r="H372" s="135"/>
      <c r="I372" s="135"/>
      <c r="J372" s="135"/>
      <c r="K372" s="135"/>
      <c r="L372" s="135"/>
      <c r="M372" s="135"/>
      <c r="N372" s="135"/>
      <c r="O372" s="135"/>
      <c r="P372" s="135"/>
      <c r="Q372" s="135"/>
      <c r="R372" s="135"/>
      <c r="S372" s="135"/>
      <c r="T372" s="135"/>
      <c r="U372" s="135"/>
      <c r="V372" s="135"/>
      <c r="W372" s="135"/>
      <c r="X372" s="135"/>
      <c r="Y372" s="135"/>
      <c r="Z372" s="135"/>
      <c r="AA372" s="135"/>
      <c r="AB372" s="135"/>
      <c r="AC372" s="135"/>
      <c r="AD372" s="135"/>
      <c r="AE372" s="135"/>
      <c r="AF372" s="135"/>
    </row>
    <row r="373" spans="1:32" ht="20.25" customHeight="1" x14ac:dyDescent="0.15">
      <c r="A373" s="232"/>
      <c r="B373" s="135"/>
      <c r="C373" s="135"/>
      <c r="D373" s="135"/>
      <c r="E373" s="135"/>
      <c r="F373" s="135"/>
      <c r="G373" s="135"/>
      <c r="H373" s="135"/>
      <c r="I373" s="135"/>
      <c r="J373" s="135"/>
      <c r="K373" s="135"/>
      <c r="L373" s="135"/>
      <c r="M373" s="135"/>
      <c r="N373" s="135"/>
      <c r="O373" s="135"/>
      <c r="P373" s="135"/>
      <c r="Q373" s="135"/>
      <c r="R373" s="135"/>
      <c r="S373" s="135"/>
      <c r="T373" s="135"/>
      <c r="U373" s="135"/>
      <c r="V373" s="135"/>
      <c r="W373" s="135"/>
      <c r="X373" s="135"/>
      <c r="Y373" s="135"/>
      <c r="Z373" s="135"/>
      <c r="AA373" s="135"/>
      <c r="AB373" s="135"/>
      <c r="AC373" s="135"/>
      <c r="AD373" s="135"/>
      <c r="AE373" s="135"/>
      <c r="AF373" s="135"/>
    </row>
    <row r="374" spans="1:32" ht="20.25" customHeight="1" x14ac:dyDescent="0.15">
      <c r="A374" s="232"/>
      <c r="B374" s="135"/>
      <c r="C374" s="135"/>
      <c r="D374" s="135"/>
      <c r="E374" s="135"/>
      <c r="F374" s="135"/>
      <c r="G374" s="135"/>
      <c r="H374" s="135"/>
      <c r="I374" s="135"/>
      <c r="J374" s="135"/>
      <c r="K374" s="135"/>
      <c r="L374" s="135"/>
      <c r="M374" s="135"/>
      <c r="N374" s="135"/>
      <c r="O374" s="135"/>
      <c r="P374" s="135"/>
      <c r="Q374" s="135"/>
      <c r="R374" s="135"/>
      <c r="S374" s="135"/>
      <c r="T374" s="135"/>
      <c r="U374" s="135"/>
      <c r="V374" s="135"/>
      <c r="W374" s="135"/>
      <c r="X374" s="135"/>
      <c r="Y374" s="135"/>
      <c r="Z374" s="135"/>
      <c r="AA374" s="135"/>
      <c r="AB374" s="135"/>
      <c r="AC374" s="135"/>
      <c r="AD374" s="135"/>
      <c r="AE374" s="135"/>
      <c r="AF374" s="135"/>
    </row>
    <row r="375" spans="1:32" ht="20.25" customHeight="1" x14ac:dyDescent="0.15">
      <c r="A375" s="232"/>
      <c r="B375" s="135"/>
      <c r="C375" s="135"/>
      <c r="D375" s="135"/>
      <c r="E375" s="135"/>
      <c r="F375" s="135"/>
      <c r="G375" s="135"/>
      <c r="H375" s="135"/>
      <c r="I375" s="135"/>
      <c r="J375" s="135"/>
      <c r="K375" s="135"/>
      <c r="L375" s="135"/>
      <c r="M375" s="135"/>
      <c r="N375" s="135"/>
      <c r="O375" s="135"/>
      <c r="P375" s="135"/>
      <c r="Q375" s="135"/>
      <c r="R375" s="135"/>
      <c r="S375" s="135"/>
      <c r="T375" s="135"/>
      <c r="U375" s="135"/>
      <c r="V375" s="135"/>
      <c r="W375" s="135"/>
      <c r="X375" s="135"/>
      <c r="Y375" s="135"/>
      <c r="Z375" s="135"/>
      <c r="AA375" s="135"/>
      <c r="AB375" s="135"/>
      <c r="AC375" s="135"/>
      <c r="AD375" s="135"/>
      <c r="AE375" s="135"/>
      <c r="AF375" s="135"/>
    </row>
    <row r="376" spans="1:32" ht="20.25" customHeight="1" x14ac:dyDescent="0.15">
      <c r="A376" s="232"/>
      <c r="B376" s="135"/>
      <c r="C376" s="135"/>
      <c r="D376" s="135"/>
      <c r="E376" s="135"/>
      <c r="F376" s="135"/>
      <c r="G376" s="135"/>
      <c r="H376" s="135"/>
      <c r="I376" s="135"/>
      <c r="J376" s="135"/>
      <c r="K376" s="135"/>
      <c r="L376" s="135"/>
      <c r="M376" s="135"/>
      <c r="N376" s="135"/>
      <c r="O376" s="135"/>
      <c r="P376" s="135"/>
      <c r="Q376" s="135"/>
      <c r="R376" s="135"/>
      <c r="S376" s="135"/>
      <c r="T376" s="135"/>
      <c r="U376" s="135"/>
      <c r="V376" s="135"/>
      <c r="W376" s="135"/>
      <c r="X376" s="135"/>
      <c r="Y376" s="135"/>
      <c r="Z376" s="135"/>
      <c r="AA376" s="135"/>
      <c r="AB376" s="135"/>
      <c r="AC376" s="135"/>
      <c r="AD376" s="135"/>
      <c r="AE376" s="135"/>
      <c r="AF376" s="135"/>
    </row>
    <row r="377" spans="1:32" ht="20.25" customHeight="1" x14ac:dyDescent="0.15">
      <c r="A377" s="232"/>
      <c r="B377" s="135"/>
      <c r="C377" s="135"/>
      <c r="D377" s="135"/>
      <c r="E377" s="135"/>
      <c r="F377" s="135"/>
      <c r="G377" s="135"/>
      <c r="H377" s="135"/>
      <c r="I377" s="135"/>
      <c r="J377" s="135"/>
      <c r="K377" s="135"/>
      <c r="L377" s="135"/>
      <c r="M377" s="135"/>
      <c r="N377" s="135"/>
      <c r="O377" s="135"/>
      <c r="P377" s="135"/>
      <c r="Q377" s="135"/>
      <c r="R377" s="135"/>
      <c r="S377" s="135"/>
      <c r="T377" s="135"/>
      <c r="U377" s="135"/>
      <c r="V377" s="135"/>
      <c r="W377" s="135"/>
      <c r="X377" s="135"/>
      <c r="Y377" s="135"/>
      <c r="Z377" s="135"/>
      <c r="AA377" s="135"/>
      <c r="AB377" s="135"/>
      <c r="AC377" s="135"/>
      <c r="AD377" s="135"/>
      <c r="AE377" s="135"/>
      <c r="AF377" s="135"/>
    </row>
    <row r="378" spans="1:32" ht="20.25" customHeight="1" x14ac:dyDescent="0.15">
      <c r="A378" s="232"/>
      <c r="B378" s="135"/>
      <c r="C378" s="135"/>
      <c r="D378" s="135"/>
      <c r="E378" s="135"/>
      <c r="F378" s="135"/>
      <c r="G378" s="135"/>
      <c r="H378" s="135"/>
      <c r="I378" s="135"/>
      <c r="J378" s="135"/>
      <c r="K378" s="135"/>
      <c r="L378" s="135"/>
      <c r="M378" s="135"/>
      <c r="N378" s="135"/>
      <c r="O378" s="135"/>
      <c r="P378" s="135"/>
      <c r="Q378" s="135"/>
      <c r="R378" s="135"/>
      <c r="S378" s="135"/>
      <c r="T378" s="135"/>
      <c r="U378" s="135"/>
      <c r="V378" s="135"/>
      <c r="W378" s="135"/>
      <c r="X378" s="135"/>
      <c r="Y378" s="135"/>
      <c r="Z378" s="135"/>
      <c r="AA378" s="135"/>
      <c r="AB378" s="135"/>
      <c r="AC378" s="135"/>
      <c r="AD378" s="135"/>
      <c r="AE378" s="135"/>
      <c r="AF378" s="135"/>
    </row>
    <row r="379" spans="1:32" ht="20.25" customHeight="1" x14ac:dyDescent="0.15">
      <c r="A379" s="232"/>
      <c r="B379" s="135"/>
      <c r="C379" s="135"/>
      <c r="D379" s="135"/>
      <c r="E379" s="135"/>
      <c r="F379" s="135"/>
      <c r="G379" s="135"/>
      <c r="H379" s="135"/>
      <c r="I379" s="135"/>
      <c r="J379" s="135"/>
      <c r="K379" s="135"/>
      <c r="L379" s="135"/>
      <c r="M379" s="135"/>
      <c r="N379" s="135"/>
      <c r="O379" s="135"/>
      <c r="P379" s="135"/>
      <c r="Q379" s="135"/>
      <c r="R379" s="135"/>
      <c r="S379" s="135"/>
      <c r="T379" s="135"/>
      <c r="U379" s="135"/>
      <c r="V379" s="135"/>
      <c r="W379" s="135"/>
      <c r="X379" s="135"/>
      <c r="Y379" s="135"/>
      <c r="Z379" s="135"/>
      <c r="AA379" s="135"/>
      <c r="AB379" s="135"/>
      <c r="AC379" s="135"/>
      <c r="AD379" s="135"/>
      <c r="AE379" s="135"/>
      <c r="AF379" s="135"/>
    </row>
    <row r="380" spans="1:32" ht="20.25" customHeight="1" x14ac:dyDescent="0.15">
      <c r="A380" s="232"/>
      <c r="B380" s="135"/>
      <c r="C380" s="135"/>
      <c r="D380" s="135"/>
      <c r="E380" s="135"/>
      <c r="F380" s="135"/>
      <c r="G380" s="135"/>
      <c r="H380" s="135"/>
      <c r="I380" s="135"/>
      <c r="J380" s="135"/>
      <c r="K380" s="135"/>
      <c r="L380" s="135"/>
      <c r="M380" s="135"/>
      <c r="N380" s="135"/>
      <c r="O380" s="135"/>
      <c r="P380" s="135"/>
      <c r="Q380" s="135"/>
      <c r="R380" s="135"/>
      <c r="S380" s="135"/>
      <c r="T380" s="135"/>
      <c r="U380" s="135"/>
      <c r="V380" s="135"/>
      <c r="W380" s="135"/>
      <c r="X380" s="135"/>
      <c r="Y380" s="135"/>
      <c r="Z380" s="135"/>
      <c r="AA380" s="135"/>
      <c r="AB380" s="135"/>
      <c r="AC380" s="135"/>
      <c r="AD380" s="135"/>
      <c r="AE380" s="135"/>
      <c r="AF380" s="135"/>
    </row>
    <row r="381" spans="1:32" ht="20.25" customHeight="1" x14ac:dyDescent="0.15">
      <c r="A381" s="232"/>
      <c r="B381" s="135"/>
      <c r="C381" s="135"/>
      <c r="D381" s="135"/>
      <c r="E381" s="135"/>
      <c r="F381" s="135"/>
      <c r="G381" s="135"/>
      <c r="H381" s="135"/>
      <c r="I381" s="135"/>
      <c r="J381" s="135"/>
      <c r="K381" s="135"/>
      <c r="L381" s="135"/>
      <c r="M381" s="135"/>
      <c r="N381" s="135"/>
      <c r="O381" s="135"/>
      <c r="P381" s="135"/>
      <c r="Q381" s="135"/>
      <c r="R381" s="135"/>
      <c r="S381" s="135"/>
      <c r="T381" s="135"/>
      <c r="U381" s="135"/>
      <c r="V381" s="135"/>
      <c r="W381" s="135"/>
      <c r="X381" s="135"/>
      <c r="Y381" s="135"/>
      <c r="Z381" s="135"/>
      <c r="AA381" s="135"/>
      <c r="AB381" s="135"/>
      <c r="AC381" s="135"/>
      <c r="AD381" s="135"/>
      <c r="AE381" s="135"/>
      <c r="AF381" s="135"/>
    </row>
    <row r="382" spans="1:32" ht="20.25" customHeight="1" x14ac:dyDescent="0.15">
      <c r="A382" s="232"/>
      <c r="B382" s="135"/>
      <c r="C382" s="135"/>
      <c r="D382" s="135"/>
      <c r="E382" s="135"/>
      <c r="F382" s="135"/>
      <c r="G382" s="135"/>
      <c r="H382" s="135"/>
      <c r="I382" s="135"/>
      <c r="J382" s="135"/>
      <c r="K382" s="135"/>
      <c r="L382" s="135"/>
      <c r="M382" s="135"/>
      <c r="N382" s="135"/>
      <c r="O382" s="135"/>
      <c r="P382" s="135"/>
      <c r="Q382" s="135"/>
      <c r="R382" s="135"/>
      <c r="S382" s="135"/>
      <c r="T382" s="135"/>
      <c r="U382" s="135"/>
      <c r="V382" s="135"/>
      <c r="W382" s="135"/>
      <c r="X382" s="135"/>
      <c r="Y382" s="135"/>
      <c r="Z382" s="135"/>
      <c r="AA382" s="135"/>
      <c r="AB382" s="135"/>
      <c r="AC382" s="135"/>
      <c r="AD382" s="135"/>
      <c r="AE382" s="135"/>
      <c r="AF382" s="135"/>
    </row>
    <row r="383" spans="1:32" ht="20.25" customHeight="1" x14ac:dyDescent="0.15">
      <c r="A383" s="232"/>
      <c r="B383" s="135"/>
      <c r="C383" s="135"/>
      <c r="D383" s="135"/>
      <c r="E383" s="135"/>
      <c r="F383" s="135"/>
      <c r="G383" s="135"/>
      <c r="H383" s="135"/>
      <c r="I383" s="135"/>
      <c r="J383" s="135"/>
      <c r="K383" s="135"/>
      <c r="L383" s="135"/>
      <c r="M383" s="135"/>
      <c r="N383" s="135"/>
      <c r="O383" s="135"/>
      <c r="P383" s="135"/>
      <c r="Q383" s="135"/>
      <c r="R383" s="135"/>
      <c r="S383" s="135"/>
      <c r="T383" s="135"/>
      <c r="U383" s="135"/>
      <c r="V383" s="135"/>
      <c r="W383" s="135"/>
      <c r="X383" s="135"/>
      <c r="Y383" s="135"/>
      <c r="Z383" s="135"/>
      <c r="AA383" s="135"/>
      <c r="AB383" s="135"/>
      <c r="AC383" s="135"/>
      <c r="AD383" s="135"/>
      <c r="AE383" s="135"/>
      <c r="AF383" s="135"/>
    </row>
    <row r="384" spans="1:32" ht="20.25" customHeight="1" x14ac:dyDescent="0.15">
      <c r="A384" s="232"/>
      <c r="B384" s="135"/>
      <c r="C384" s="135"/>
      <c r="D384" s="135"/>
      <c r="E384" s="135"/>
      <c r="F384" s="135"/>
      <c r="G384" s="135"/>
      <c r="H384" s="135"/>
      <c r="I384" s="135"/>
      <c r="J384" s="135"/>
      <c r="K384" s="135"/>
      <c r="L384" s="135"/>
      <c r="M384" s="135"/>
      <c r="N384" s="135"/>
      <c r="O384" s="135"/>
      <c r="P384" s="135"/>
      <c r="Q384" s="135"/>
      <c r="R384" s="135"/>
      <c r="S384" s="135"/>
      <c r="T384" s="135"/>
      <c r="U384" s="135"/>
      <c r="V384" s="135"/>
      <c r="W384" s="135"/>
      <c r="X384" s="135"/>
      <c r="Y384" s="135"/>
      <c r="Z384" s="135"/>
      <c r="AA384" s="135"/>
      <c r="AB384" s="135"/>
      <c r="AC384" s="135"/>
      <c r="AD384" s="135"/>
      <c r="AE384" s="135"/>
      <c r="AF384" s="135"/>
    </row>
    <row r="385" spans="1:32" ht="20.25" customHeight="1" x14ac:dyDescent="0.15">
      <c r="A385" s="232"/>
      <c r="B385" s="135"/>
      <c r="C385" s="135"/>
      <c r="D385" s="135"/>
      <c r="E385" s="135"/>
      <c r="F385" s="135"/>
      <c r="G385" s="135"/>
      <c r="H385" s="135"/>
      <c r="I385" s="135"/>
      <c r="J385" s="135"/>
      <c r="K385" s="135"/>
      <c r="L385" s="135"/>
      <c r="M385" s="135"/>
      <c r="N385" s="135"/>
      <c r="O385" s="135"/>
      <c r="P385" s="135"/>
      <c r="Q385" s="135"/>
      <c r="R385" s="135"/>
      <c r="S385" s="135"/>
      <c r="T385" s="135"/>
      <c r="U385" s="135"/>
      <c r="V385" s="135"/>
      <c r="W385" s="135"/>
      <c r="X385" s="135"/>
      <c r="Y385" s="135"/>
      <c r="Z385" s="135"/>
      <c r="AA385" s="135"/>
      <c r="AB385" s="135"/>
      <c r="AC385" s="135"/>
      <c r="AD385" s="135"/>
      <c r="AE385" s="135"/>
      <c r="AF385" s="135"/>
    </row>
    <row r="386" spans="1:32" ht="20.25" customHeight="1" x14ac:dyDescent="0.15">
      <c r="A386" s="232"/>
      <c r="B386" s="135"/>
      <c r="C386" s="135"/>
      <c r="D386" s="135"/>
      <c r="E386" s="135"/>
      <c r="F386" s="135"/>
      <c r="G386" s="135"/>
      <c r="H386" s="135"/>
      <c r="I386" s="135"/>
      <c r="J386" s="135"/>
      <c r="K386" s="135"/>
      <c r="L386" s="135"/>
      <c r="M386" s="135"/>
      <c r="N386" s="135"/>
      <c r="O386" s="135"/>
      <c r="P386" s="135"/>
      <c r="Q386" s="135"/>
      <c r="R386" s="135"/>
      <c r="S386" s="135"/>
      <c r="T386" s="135"/>
      <c r="U386" s="135"/>
      <c r="V386" s="135"/>
      <c r="W386" s="135"/>
      <c r="X386" s="135"/>
      <c r="Y386" s="135"/>
      <c r="Z386" s="135"/>
      <c r="AA386" s="135"/>
      <c r="AB386" s="135"/>
      <c r="AC386" s="135"/>
      <c r="AD386" s="135"/>
      <c r="AE386" s="135"/>
      <c r="AF386" s="135"/>
    </row>
    <row r="387" spans="1:32" ht="20.25" customHeight="1" x14ac:dyDescent="0.15">
      <c r="A387" s="232"/>
      <c r="B387" s="135"/>
      <c r="C387" s="135"/>
      <c r="D387" s="135"/>
      <c r="E387" s="135"/>
      <c r="F387" s="135"/>
      <c r="G387" s="135"/>
      <c r="H387" s="135"/>
      <c r="I387" s="135"/>
      <c r="J387" s="135"/>
      <c r="K387" s="135"/>
      <c r="L387" s="135"/>
      <c r="M387" s="135"/>
      <c r="N387" s="135"/>
      <c r="O387" s="135"/>
      <c r="P387" s="135"/>
      <c r="Q387" s="135"/>
      <c r="R387" s="135"/>
      <c r="S387" s="135"/>
      <c r="T387" s="135"/>
      <c r="U387" s="135"/>
      <c r="V387" s="135"/>
      <c r="W387" s="135"/>
      <c r="X387" s="135"/>
      <c r="Y387" s="135"/>
      <c r="Z387" s="135"/>
      <c r="AA387" s="135"/>
      <c r="AB387" s="135"/>
      <c r="AC387" s="135"/>
      <c r="AD387" s="135"/>
      <c r="AE387" s="135"/>
      <c r="AF387" s="135"/>
    </row>
    <row r="388" spans="1:32" ht="20.25" customHeight="1" x14ac:dyDescent="0.15">
      <c r="A388" s="232"/>
      <c r="B388" s="135"/>
      <c r="C388" s="135"/>
      <c r="D388" s="135"/>
      <c r="E388" s="135"/>
      <c r="F388" s="135"/>
      <c r="G388" s="135"/>
      <c r="H388" s="135"/>
      <c r="I388" s="135"/>
      <c r="J388" s="135"/>
      <c r="K388" s="135"/>
      <c r="L388" s="135"/>
      <c r="M388" s="135"/>
      <c r="N388" s="135"/>
      <c r="O388" s="135"/>
      <c r="P388" s="135"/>
      <c r="Q388" s="135"/>
      <c r="R388" s="135"/>
      <c r="S388" s="135"/>
      <c r="T388" s="135"/>
      <c r="U388" s="135"/>
      <c r="V388" s="135"/>
      <c r="W388" s="135"/>
      <c r="X388" s="135"/>
      <c r="Y388" s="135"/>
      <c r="Z388" s="135"/>
      <c r="AA388" s="135"/>
      <c r="AB388" s="135"/>
      <c r="AC388" s="135"/>
      <c r="AD388" s="135"/>
      <c r="AE388" s="135"/>
      <c r="AF388" s="135"/>
    </row>
    <row r="389" spans="1:32" ht="20.25" customHeight="1" x14ac:dyDescent="0.15">
      <c r="A389" s="232"/>
      <c r="B389" s="135"/>
      <c r="C389" s="135"/>
      <c r="D389" s="135"/>
      <c r="E389" s="135"/>
      <c r="F389" s="135"/>
      <c r="G389" s="135"/>
      <c r="H389" s="135"/>
      <c r="I389" s="135"/>
      <c r="J389" s="135"/>
      <c r="K389" s="135"/>
      <c r="L389" s="135"/>
      <c r="M389" s="135"/>
      <c r="N389" s="135"/>
      <c r="O389" s="135"/>
      <c r="P389" s="135"/>
      <c r="Q389" s="135"/>
      <c r="R389" s="135"/>
      <c r="S389" s="135"/>
      <c r="T389" s="135"/>
      <c r="U389" s="135"/>
      <c r="V389" s="135"/>
      <c r="W389" s="135"/>
      <c r="X389" s="135"/>
      <c r="Y389" s="135"/>
      <c r="Z389" s="135"/>
      <c r="AA389" s="135"/>
      <c r="AB389" s="135"/>
      <c r="AC389" s="135"/>
      <c r="AD389" s="135"/>
      <c r="AE389" s="135"/>
      <c r="AF389" s="135"/>
    </row>
    <row r="390" spans="1:32" ht="20.25" customHeight="1" x14ac:dyDescent="0.15">
      <c r="A390" s="232"/>
      <c r="B390" s="135"/>
      <c r="C390" s="135"/>
      <c r="D390" s="135"/>
      <c r="E390" s="135"/>
      <c r="F390" s="135"/>
      <c r="G390" s="135"/>
      <c r="H390" s="135"/>
      <c r="I390" s="135"/>
      <c r="J390" s="135"/>
      <c r="K390" s="135"/>
      <c r="L390" s="135"/>
      <c r="M390" s="135"/>
      <c r="N390" s="135"/>
      <c r="O390" s="135"/>
      <c r="P390" s="135"/>
      <c r="Q390" s="135"/>
      <c r="R390" s="135"/>
      <c r="S390" s="135"/>
      <c r="T390" s="135"/>
      <c r="U390" s="135"/>
      <c r="V390" s="135"/>
      <c r="W390" s="135"/>
      <c r="X390" s="135"/>
      <c r="Y390" s="135"/>
      <c r="Z390" s="135"/>
      <c r="AA390" s="135"/>
      <c r="AB390" s="135"/>
      <c r="AC390" s="135"/>
      <c r="AD390" s="135"/>
      <c r="AE390" s="135"/>
      <c r="AF390" s="135"/>
    </row>
    <row r="391" spans="1:32" ht="20.25" customHeight="1" x14ac:dyDescent="0.15">
      <c r="A391" s="232"/>
      <c r="B391" s="135"/>
      <c r="C391" s="135"/>
      <c r="D391" s="135"/>
      <c r="E391" s="135"/>
      <c r="F391" s="135"/>
      <c r="G391" s="135"/>
      <c r="H391" s="135"/>
      <c r="I391" s="135"/>
      <c r="J391" s="135"/>
      <c r="K391" s="135"/>
      <c r="L391" s="135"/>
      <c r="M391" s="135"/>
      <c r="N391" s="135"/>
      <c r="O391" s="135"/>
      <c r="P391" s="135"/>
      <c r="Q391" s="135"/>
      <c r="R391" s="135"/>
      <c r="S391" s="135"/>
      <c r="T391" s="135"/>
      <c r="U391" s="135"/>
      <c r="V391" s="135"/>
      <c r="W391" s="135"/>
      <c r="X391" s="135"/>
      <c r="Y391" s="135"/>
      <c r="Z391" s="135"/>
      <c r="AA391" s="135"/>
      <c r="AB391" s="135"/>
      <c r="AC391" s="135"/>
      <c r="AD391" s="135"/>
      <c r="AE391" s="135"/>
      <c r="AF391" s="135"/>
    </row>
    <row r="392" spans="1:32" ht="20.25" customHeight="1" x14ac:dyDescent="0.15">
      <c r="A392" s="232"/>
      <c r="B392" s="135"/>
      <c r="C392" s="135"/>
      <c r="D392" s="135"/>
      <c r="E392" s="135"/>
      <c r="F392" s="135"/>
      <c r="G392" s="135"/>
      <c r="H392" s="135"/>
      <c r="I392" s="135"/>
      <c r="J392" s="135"/>
      <c r="K392" s="135"/>
      <c r="L392" s="135"/>
      <c r="M392" s="135"/>
      <c r="N392" s="135"/>
      <c r="O392" s="135"/>
      <c r="P392" s="135"/>
      <c r="Q392" s="135"/>
      <c r="R392" s="135"/>
      <c r="S392" s="135"/>
      <c r="T392" s="135"/>
      <c r="U392" s="135"/>
      <c r="V392" s="135"/>
      <c r="W392" s="135"/>
      <c r="X392" s="135"/>
      <c r="Y392" s="135"/>
      <c r="Z392" s="135"/>
      <c r="AA392" s="135"/>
      <c r="AB392" s="135"/>
      <c r="AC392" s="135"/>
      <c r="AD392" s="135"/>
      <c r="AE392" s="135"/>
      <c r="AF392" s="135"/>
    </row>
    <row r="393" spans="1:32" ht="20.25" customHeight="1" x14ac:dyDescent="0.15">
      <c r="A393" s="232"/>
      <c r="B393" s="135"/>
      <c r="C393" s="135"/>
      <c r="D393" s="135"/>
      <c r="E393" s="135"/>
      <c r="F393" s="135"/>
      <c r="G393" s="135"/>
      <c r="H393" s="135"/>
      <c r="I393" s="135"/>
      <c r="J393" s="135"/>
      <c r="K393" s="135"/>
      <c r="L393" s="135"/>
      <c r="M393" s="135"/>
      <c r="N393" s="135"/>
      <c r="O393" s="135"/>
      <c r="P393" s="135"/>
      <c r="Q393" s="135"/>
      <c r="R393" s="135"/>
      <c r="S393" s="135"/>
      <c r="T393" s="135"/>
      <c r="U393" s="135"/>
      <c r="V393" s="135"/>
      <c r="W393" s="135"/>
      <c r="X393" s="135"/>
      <c r="Y393" s="135"/>
      <c r="Z393" s="135"/>
      <c r="AA393" s="135"/>
      <c r="AB393" s="135"/>
      <c r="AC393" s="135"/>
      <c r="AD393" s="135"/>
      <c r="AE393" s="135"/>
      <c r="AF393" s="135"/>
    </row>
    <row r="394" spans="1:32" ht="20.25" customHeight="1" x14ac:dyDescent="0.15">
      <c r="A394" s="232"/>
      <c r="B394" s="135"/>
      <c r="C394" s="135"/>
      <c r="D394" s="135"/>
      <c r="E394" s="135"/>
      <c r="F394" s="135"/>
      <c r="G394" s="135"/>
      <c r="H394" s="135"/>
      <c r="I394" s="135"/>
      <c r="J394" s="135"/>
      <c r="K394" s="135"/>
      <c r="L394" s="135"/>
      <c r="M394" s="135"/>
      <c r="N394" s="135"/>
      <c r="O394" s="135"/>
      <c r="P394" s="135"/>
      <c r="Q394" s="135"/>
      <c r="R394" s="135"/>
      <c r="S394" s="135"/>
      <c r="T394" s="135"/>
      <c r="U394" s="135"/>
      <c r="V394" s="135"/>
      <c r="W394" s="135"/>
      <c r="X394" s="135"/>
      <c r="Y394" s="135"/>
      <c r="Z394" s="135"/>
      <c r="AA394" s="135"/>
      <c r="AB394" s="135"/>
      <c r="AC394" s="135"/>
      <c r="AD394" s="135"/>
      <c r="AE394" s="135"/>
      <c r="AF394" s="135"/>
    </row>
    <row r="395" spans="1:32" ht="20.25" customHeight="1" x14ac:dyDescent="0.15">
      <c r="A395" s="232"/>
      <c r="B395" s="135"/>
      <c r="C395" s="135"/>
      <c r="D395" s="135"/>
      <c r="E395" s="135"/>
      <c r="F395" s="135"/>
      <c r="G395" s="135"/>
      <c r="H395" s="135"/>
      <c r="I395" s="135"/>
      <c r="J395" s="135"/>
      <c r="K395" s="135"/>
      <c r="L395" s="135"/>
      <c r="M395" s="135"/>
      <c r="N395" s="135"/>
      <c r="O395" s="135"/>
      <c r="P395" s="135"/>
      <c r="Q395" s="135"/>
      <c r="R395" s="135"/>
      <c r="S395" s="135"/>
      <c r="T395" s="135"/>
      <c r="U395" s="135"/>
      <c r="V395" s="135"/>
      <c r="W395" s="135"/>
      <c r="X395" s="135"/>
      <c r="Y395" s="135"/>
      <c r="Z395" s="135"/>
      <c r="AA395" s="135"/>
      <c r="AB395" s="135"/>
      <c r="AC395" s="135"/>
      <c r="AD395" s="135"/>
      <c r="AE395" s="135"/>
      <c r="AF395" s="135"/>
    </row>
    <row r="396" spans="1:32" ht="20.25" customHeight="1" x14ac:dyDescent="0.15">
      <c r="A396" s="232"/>
      <c r="B396" s="135"/>
      <c r="C396" s="135"/>
      <c r="D396" s="135"/>
      <c r="E396" s="135"/>
      <c r="F396" s="135"/>
      <c r="G396" s="135"/>
      <c r="H396" s="135"/>
      <c r="I396" s="135"/>
      <c r="J396" s="135"/>
      <c r="K396" s="135"/>
      <c r="L396" s="135"/>
      <c r="M396" s="135"/>
      <c r="N396" s="135"/>
      <c r="O396" s="135"/>
      <c r="P396" s="135"/>
      <c r="Q396" s="135"/>
      <c r="R396" s="135"/>
      <c r="S396" s="135"/>
      <c r="T396" s="135"/>
      <c r="U396" s="135"/>
      <c r="V396" s="135"/>
      <c r="W396" s="135"/>
      <c r="X396" s="135"/>
      <c r="Y396" s="135"/>
      <c r="Z396" s="135"/>
      <c r="AA396" s="135"/>
      <c r="AB396" s="135"/>
      <c r="AC396" s="135"/>
      <c r="AD396" s="135"/>
      <c r="AE396" s="135"/>
      <c r="AF396" s="135"/>
    </row>
    <row r="397" spans="1:32" ht="20.25" customHeight="1" x14ac:dyDescent="0.15">
      <c r="A397" s="232"/>
      <c r="B397" s="135"/>
      <c r="C397" s="135"/>
      <c r="D397" s="135"/>
      <c r="E397" s="135"/>
      <c r="F397" s="135"/>
      <c r="G397" s="135"/>
      <c r="H397" s="135"/>
      <c r="I397" s="135"/>
      <c r="J397" s="135"/>
      <c r="K397" s="135"/>
      <c r="L397" s="135"/>
      <c r="M397" s="135"/>
      <c r="N397" s="135"/>
      <c r="O397" s="135"/>
      <c r="P397" s="135"/>
      <c r="Q397" s="135"/>
      <c r="R397" s="135"/>
      <c r="S397" s="135"/>
      <c r="T397" s="135"/>
      <c r="U397" s="135"/>
      <c r="V397" s="135"/>
      <c r="W397" s="135"/>
      <c r="X397" s="135"/>
      <c r="Y397" s="135"/>
      <c r="Z397" s="135"/>
      <c r="AA397" s="135"/>
      <c r="AB397" s="135"/>
      <c r="AC397" s="135"/>
      <c r="AD397" s="135"/>
      <c r="AE397" s="135"/>
      <c r="AF397" s="135"/>
    </row>
    <row r="398" spans="1:32" ht="20.25" customHeight="1" x14ac:dyDescent="0.15">
      <c r="A398" s="232"/>
      <c r="B398" s="135"/>
      <c r="C398" s="135"/>
      <c r="D398" s="135"/>
      <c r="E398" s="135"/>
      <c r="F398" s="135"/>
      <c r="G398" s="135"/>
      <c r="H398" s="135"/>
      <c r="I398" s="135"/>
      <c r="J398" s="135"/>
      <c r="K398" s="135"/>
      <c r="L398" s="135"/>
      <c r="M398" s="135"/>
      <c r="N398" s="135"/>
      <c r="O398" s="135"/>
      <c r="P398" s="135"/>
      <c r="Q398" s="135"/>
      <c r="R398" s="135"/>
      <c r="S398" s="135"/>
      <c r="T398" s="135"/>
      <c r="U398" s="135"/>
      <c r="V398" s="135"/>
      <c r="W398" s="135"/>
      <c r="X398" s="135"/>
      <c r="Y398" s="135"/>
      <c r="Z398" s="135"/>
      <c r="AA398" s="135"/>
      <c r="AB398" s="135"/>
      <c r="AC398" s="135"/>
      <c r="AD398" s="135"/>
      <c r="AE398" s="135"/>
      <c r="AF398" s="135"/>
    </row>
    <row r="399" spans="1:32" ht="20.25" customHeight="1" x14ac:dyDescent="0.15">
      <c r="A399" s="232"/>
      <c r="B399" s="135"/>
      <c r="C399" s="135"/>
      <c r="D399" s="135"/>
      <c r="E399" s="135"/>
      <c r="F399" s="135"/>
      <c r="G399" s="135"/>
      <c r="H399" s="135"/>
      <c r="I399" s="135"/>
      <c r="J399" s="135"/>
      <c r="K399" s="135"/>
      <c r="L399" s="135"/>
      <c r="M399" s="135"/>
      <c r="N399" s="135"/>
      <c r="O399" s="135"/>
      <c r="P399" s="135"/>
      <c r="Q399" s="135"/>
      <c r="R399" s="135"/>
      <c r="S399" s="135"/>
      <c r="T399" s="135"/>
      <c r="U399" s="135"/>
      <c r="V399" s="135"/>
      <c r="W399" s="135"/>
      <c r="X399" s="135"/>
      <c r="Y399" s="135"/>
      <c r="Z399" s="135"/>
      <c r="AA399" s="135"/>
      <c r="AB399" s="135"/>
      <c r="AC399" s="135"/>
      <c r="AD399" s="135"/>
      <c r="AE399" s="135"/>
      <c r="AF399" s="135"/>
    </row>
    <row r="400" spans="1:32" ht="20.25" customHeight="1" x14ac:dyDescent="0.15">
      <c r="A400" s="232"/>
      <c r="B400" s="135"/>
      <c r="C400" s="135"/>
      <c r="D400" s="135"/>
      <c r="E400" s="135"/>
      <c r="F400" s="135"/>
      <c r="G400" s="135"/>
      <c r="H400" s="135"/>
      <c r="I400" s="135"/>
      <c r="J400" s="135"/>
      <c r="K400" s="135"/>
      <c r="L400" s="135"/>
      <c r="M400" s="135"/>
      <c r="N400" s="135"/>
      <c r="O400" s="135"/>
      <c r="P400" s="135"/>
      <c r="Q400" s="135"/>
      <c r="R400" s="135"/>
      <c r="S400" s="135"/>
      <c r="T400" s="135"/>
      <c r="U400" s="135"/>
      <c r="V400" s="135"/>
      <c r="W400" s="135"/>
      <c r="X400" s="135"/>
      <c r="Y400" s="135"/>
      <c r="Z400" s="135"/>
      <c r="AA400" s="135"/>
      <c r="AB400" s="135"/>
      <c r="AC400" s="135"/>
      <c r="AD400" s="135"/>
      <c r="AE400" s="135"/>
      <c r="AF400" s="135"/>
    </row>
    <row r="401" spans="1:32" ht="20.25" customHeight="1" x14ac:dyDescent="0.15">
      <c r="A401" s="232"/>
      <c r="B401" s="135"/>
      <c r="C401" s="135"/>
      <c r="D401" s="135"/>
      <c r="E401" s="135"/>
      <c r="F401" s="135"/>
      <c r="G401" s="135"/>
      <c r="H401" s="135"/>
      <c r="I401" s="135"/>
      <c r="J401" s="135"/>
      <c r="K401" s="135"/>
      <c r="L401" s="135"/>
      <c r="M401" s="135"/>
      <c r="N401" s="135"/>
      <c r="O401" s="135"/>
      <c r="P401" s="135"/>
      <c r="Q401" s="135"/>
      <c r="R401" s="135"/>
      <c r="S401" s="135"/>
      <c r="T401" s="135"/>
      <c r="U401" s="135"/>
      <c r="V401" s="135"/>
      <c r="W401" s="135"/>
      <c r="X401" s="135"/>
      <c r="Y401" s="135"/>
      <c r="Z401" s="135"/>
      <c r="AA401" s="135"/>
      <c r="AB401" s="135"/>
      <c r="AC401" s="135"/>
      <c r="AD401" s="135"/>
      <c r="AE401" s="135"/>
      <c r="AF401" s="135"/>
    </row>
    <row r="402" spans="1:32" ht="20.25" customHeight="1" x14ac:dyDescent="0.15">
      <c r="A402" s="232"/>
      <c r="B402" s="135"/>
      <c r="C402" s="135"/>
      <c r="D402" s="135"/>
      <c r="E402" s="135"/>
      <c r="F402" s="135"/>
      <c r="G402" s="135"/>
      <c r="H402" s="135"/>
      <c r="I402" s="135"/>
      <c r="J402" s="135"/>
      <c r="K402" s="135"/>
      <c r="L402" s="135"/>
      <c r="M402" s="135"/>
      <c r="N402" s="135"/>
      <c r="O402" s="135"/>
      <c r="P402" s="135"/>
      <c r="Q402" s="135"/>
      <c r="R402" s="135"/>
      <c r="S402" s="135"/>
      <c r="T402" s="135"/>
      <c r="U402" s="135"/>
      <c r="V402" s="135"/>
      <c r="W402" s="135"/>
      <c r="X402" s="135"/>
      <c r="Y402" s="135"/>
      <c r="Z402" s="135"/>
      <c r="AA402" s="135"/>
      <c r="AB402" s="135"/>
      <c r="AC402" s="135"/>
      <c r="AD402" s="135"/>
      <c r="AE402" s="135"/>
      <c r="AF402" s="135"/>
    </row>
    <row r="403" spans="1:32" ht="20.25" customHeight="1" x14ac:dyDescent="0.15">
      <c r="A403" s="232"/>
      <c r="B403" s="135"/>
      <c r="C403" s="135"/>
      <c r="D403" s="135"/>
      <c r="E403" s="135"/>
      <c r="F403" s="135"/>
      <c r="G403" s="135"/>
      <c r="H403" s="135"/>
      <c r="I403" s="135"/>
      <c r="J403" s="135"/>
      <c r="K403" s="135"/>
      <c r="L403" s="135"/>
      <c r="M403" s="135"/>
      <c r="N403" s="135"/>
      <c r="O403" s="135"/>
      <c r="P403" s="135"/>
      <c r="Q403" s="135"/>
      <c r="R403" s="135"/>
      <c r="S403" s="135"/>
      <c r="T403" s="135"/>
      <c r="U403" s="135"/>
      <c r="V403" s="135"/>
      <c r="W403" s="135"/>
      <c r="X403" s="135"/>
      <c r="Y403" s="135"/>
      <c r="Z403" s="135"/>
      <c r="AA403" s="135"/>
      <c r="AB403" s="135"/>
      <c r="AC403" s="135"/>
      <c r="AD403" s="135"/>
      <c r="AE403" s="135"/>
      <c r="AF403" s="135"/>
    </row>
    <row r="404" spans="1:32" ht="20.25" customHeight="1" x14ac:dyDescent="0.15">
      <c r="A404" s="232"/>
      <c r="B404" s="135"/>
      <c r="C404" s="135"/>
      <c r="D404" s="135"/>
      <c r="E404" s="135"/>
      <c r="F404" s="135"/>
      <c r="G404" s="135"/>
      <c r="H404" s="135"/>
      <c r="I404" s="135"/>
      <c r="J404" s="135"/>
      <c r="K404" s="135"/>
      <c r="L404" s="135"/>
      <c r="M404" s="135"/>
      <c r="N404" s="135"/>
      <c r="O404" s="135"/>
      <c r="P404" s="135"/>
      <c r="Q404" s="135"/>
      <c r="R404" s="135"/>
      <c r="S404" s="135"/>
      <c r="T404" s="135"/>
      <c r="U404" s="135"/>
      <c r="V404" s="135"/>
      <c r="W404" s="135"/>
      <c r="X404" s="135"/>
      <c r="Y404" s="135"/>
      <c r="Z404" s="135"/>
      <c r="AA404" s="135"/>
      <c r="AB404" s="135"/>
      <c r="AC404" s="135"/>
      <c r="AD404" s="135"/>
      <c r="AE404" s="135"/>
      <c r="AF404" s="135"/>
    </row>
    <row r="405" spans="1:32" ht="20.25" customHeight="1" x14ac:dyDescent="0.15">
      <c r="A405" s="232"/>
      <c r="B405" s="135"/>
      <c r="C405" s="135"/>
      <c r="D405" s="135"/>
      <c r="E405" s="135"/>
      <c r="F405" s="135"/>
      <c r="G405" s="135"/>
      <c r="H405" s="135"/>
      <c r="I405" s="135"/>
      <c r="J405" s="135"/>
      <c r="K405" s="135"/>
      <c r="L405" s="135"/>
      <c r="M405" s="135"/>
      <c r="N405" s="135"/>
      <c r="O405" s="135"/>
      <c r="P405" s="135"/>
      <c r="Q405" s="135"/>
      <c r="R405" s="135"/>
      <c r="S405" s="135"/>
      <c r="T405" s="135"/>
      <c r="U405" s="135"/>
      <c r="V405" s="135"/>
      <c r="W405" s="135"/>
      <c r="X405" s="135"/>
      <c r="Y405" s="135"/>
      <c r="Z405" s="135"/>
      <c r="AA405" s="135"/>
      <c r="AB405" s="135"/>
      <c r="AC405" s="135"/>
      <c r="AD405" s="135"/>
      <c r="AE405" s="135"/>
      <c r="AF405" s="135"/>
    </row>
    <row r="406" spans="1:32" ht="20.25" customHeight="1" x14ac:dyDescent="0.15">
      <c r="A406" s="232"/>
      <c r="B406" s="135"/>
      <c r="C406" s="135"/>
      <c r="D406" s="135"/>
      <c r="E406" s="135"/>
      <c r="F406" s="135"/>
      <c r="G406" s="135"/>
      <c r="H406" s="135"/>
      <c r="I406" s="135"/>
      <c r="J406" s="135"/>
      <c r="K406" s="135"/>
      <c r="L406" s="135"/>
      <c r="M406" s="135"/>
      <c r="N406" s="135"/>
      <c r="O406" s="135"/>
      <c r="P406" s="135"/>
      <c r="Q406" s="135"/>
      <c r="R406" s="135"/>
      <c r="S406" s="135"/>
      <c r="T406" s="135"/>
      <c r="U406" s="135"/>
      <c r="V406" s="135"/>
      <c r="W406" s="135"/>
      <c r="X406" s="135"/>
      <c r="Y406" s="135"/>
      <c r="Z406" s="135"/>
      <c r="AA406" s="135"/>
      <c r="AB406" s="135"/>
      <c r="AC406" s="135"/>
      <c r="AD406" s="135"/>
      <c r="AE406" s="135"/>
      <c r="AF406" s="135"/>
    </row>
    <row r="407" spans="1:32" ht="20.25" customHeight="1" x14ac:dyDescent="0.15">
      <c r="A407" s="232"/>
      <c r="B407" s="135"/>
      <c r="C407" s="135"/>
      <c r="D407" s="135"/>
      <c r="E407" s="135"/>
      <c r="F407" s="135"/>
      <c r="G407" s="135"/>
      <c r="H407" s="135"/>
      <c r="I407" s="135"/>
      <c r="J407" s="135"/>
      <c r="K407" s="135"/>
      <c r="L407" s="135"/>
      <c r="M407" s="135"/>
      <c r="N407" s="135"/>
      <c r="O407" s="135"/>
      <c r="P407" s="135"/>
      <c r="Q407" s="135"/>
      <c r="R407" s="135"/>
      <c r="S407" s="135"/>
      <c r="T407" s="135"/>
      <c r="U407" s="135"/>
      <c r="V407" s="135"/>
      <c r="W407" s="135"/>
      <c r="X407" s="135"/>
      <c r="Y407" s="135"/>
      <c r="Z407" s="135"/>
      <c r="AA407" s="135"/>
      <c r="AB407" s="135"/>
      <c r="AC407" s="135"/>
      <c r="AD407" s="135"/>
      <c r="AE407" s="135"/>
      <c r="AF407" s="135"/>
    </row>
    <row r="408" spans="1:32" ht="20.25" customHeight="1" x14ac:dyDescent="0.15">
      <c r="A408" s="232"/>
      <c r="B408" s="135"/>
      <c r="C408" s="135"/>
      <c r="D408" s="135"/>
      <c r="E408" s="135"/>
      <c r="F408" s="135"/>
      <c r="G408" s="135"/>
      <c r="H408" s="135"/>
      <c r="I408" s="135"/>
      <c r="J408" s="135"/>
      <c r="K408" s="135"/>
      <c r="L408" s="135"/>
      <c r="M408" s="135"/>
      <c r="N408" s="135"/>
      <c r="O408" s="135"/>
      <c r="P408" s="135"/>
      <c r="Q408" s="135"/>
      <c r="R408" s="135"/>
      <c r="S408" s="135"/>
      <c r="T408" s="135"/>
      <c r="U408" s="135"/>
      <c r="V408" s="135"/>
      <c r="W408" s="135"/>
      <c r="X408" s="135"/>
      <c r="Y408" s="135"/>
      <c r="Z408" s="135"/>
      <c r="AA408" s="135"/>
      <c r="AB408" s="135"/>
      <c r="AC408" s="135"/>
      <c r="AD408" s="135"/>
      <c r="AE408" s="135"/>
      <c r="AF408" s="135"/>
    </row>
    <row r="409" spans="1:32" ht="20.25" customHeight="1" x14ac:dyDescent="0.15">
      <c r="A409" s="232"/>
      <c r="B409" s="135"/>
      <c r="C409" s="135"/>
      <c r="D409" s="135"/>
      <c r="E409" s="135"/>
      <c r="F409" s="135"/>
      <c r="G409" s="135"/>
      <c r="H409" s="135"/>
      <c r="I409" s="135"/>
      <c r="J409" s="135"/>
      <c r="K409" s="135"/>
      <c r="L409" s="135"/>
      <c r="M409" s="135"/>
      <c r="N409" s="135"/>
      <c r="O409" s="135"/>
      <c r="P409" s="135"/>
      <c r="Q409" s="135"/>
      <c r="R409" s="135"/>
      <c r="S409" s="135"/>
      <c r="T409" s="135"/>
      <c r="U409" s="135"/>
      <c r="V409" s="135"/>
      <c r="W409" s="135"/>
      <c r="X409" s="135"/>
      <c r="Y409" s="135"/>
      <c r="Z409" s="135"/>
      <c r="AA409" s="135"/>
      <c r="AB409" s="135"/>
      <c r="AC409" s="135"/>
      <c r="AD409" s="135"/>
      <c r="AE409" s="135"/>
      <c r="AF409" s="135"/>
    </row>
    <row r="410" spans="1:32" ht="20.25" customHeight="1" x14ac:dyDescent="0.15">
      <c r="A410" s="232"/>
      <c r="B410" s="135"/>
      <c r="C410" s="135"/>
      <c r="D410" s="135"/>
      <c r="E410" s="135"/>
      <c r="F410" s="135"/>
      <c r="G410" s="135"/>
      <c r="H410" s="135"/>
      <c r="I410" s="135"/>
      <c r="J410" s="135"/>
      <c r="K410" s="135"/>
      <c r="L410" s="135"/>
      <c r="M410" s="135"/>
      <c r="N410" s="135"/>
      <c r="O410" s="135"/>
      <c r="P410" s="135"/>
      <c r="Q410" s="135"/>
      <c r="R410" s="135"/>
      <c r="S410" s="135"/>
      <c r="T410" s="135"/>
      <c r="U410" s="135"/>
      <c r="V410" s="135"/>
      <c r="W410" s="135"/>
      <c r="X410" s="135"/>
      <c r="Y410" s="135"/>
      <c r="Z410" s="135"/>
      <c r="AA410" s="135"/>
      <c r="AB410" s="135"/>
      <c r="AC410" s="135"/>
      <c r="AD410" s="135"/>
      <c r="AE410" s="135"/>
      <c r="AF410" s="135"/>
    </row>
    <row r="411" spans="1:32" ht="20.25" customHeight="1" x14ac:dyDescent="0.15">
      <c r="A411" s="232"/>
      <c r="B411" s="135"/>
      <c r="C411" s="135"/>
      <c r="D411" s="135"/>
      <c r="E411" s="135"/>
      <c r="F411" s="135"/>
      <c r="G411" s="135"/>
      <c r="H411" s="135"/>
      <c r="I411" s="135"/>
      <c r="J411" s="135"/>
      <c r="K411" s="135"/>
      <c r="L411" s="135"/>
      <c r="M411" s="135"/>
      <c r="N411" s="135"/>
      <c r="O411" s="135"/>
      <c r="P411" s="135"/>
      <c r="Q411" s="135"/>
      <c r="R411" s="135"/>
      <c r="S411" s="135"/>
      <c r="T411" s="135"/>
      <c r="U411" s="135"/>
      <c r="V411" s="135"/>
      <c r="W411" s="135"/>
      <c r="X411" s="135"/>
      <c r="Y411" s="135"/>
      <c r="Z411" s="135"/>
      <c r="AA411" s="135"/>
      <c r="AB411" s="135"/>
      <c r="AC411" s="135"/>
      <c r="AD411" s="135"/>
      <c r="AE411" s="135"/>
      <c r="AF411" s="135"/>
    </row>
    <row r="412" spans="1:32" ht="20.25" customHeight="1" x14ac:dyDescent="0.15">
      <c r="A412" s="232"/>
      <c r="B412" s="135"/>
      <c r="C412" s="135"/>
      <c r="D412" s="135"/>
      <c r="E412" s="135"/>
      <c r="F412" s="135"/>
      <c r="G412" s="135"/>
      <c r="H412" s="135"/>
      <c r="I412" s="135"/>
      <c r="J412" s="135"/>
      <c r="K412" s="135"/>
      <c r="L412" s="135"/>
      <c r="M412" s="135"/>
      <c r="N412" s="135"/>
      <c r="O412" s="135"/>
      <c r="P412" s="135"/>
      <c r="Q412" s="135"/>
      <c r="R412" s="135"/>
      <c r="S412" s="135"/>
      <c r="T412" s="135"/>
      <c r="U412" s="135"/>
      <c r="V412" s="135"/>
      <c r="W412" s="135"/>
      <c r="X412" s="135"/>
      <c r="Y412" s="135"/>
      <c r="Z412" s="135"/>
      <c r="AA412" s="135"/>
      <c r="AB412" s="135"/>
      <c r="AC412" s="135"/>
      <c r="AD412" s="135"/>
      <c r="AE412" s="135"/>
      <c r="AF412" s="135"/>
    </row>
    <row r="413" spans="1:32" ht="20.25" customHeight="1" x14ac:dyDescent="0.15">
      <c r="A413" s="232"/>
      <c r="B413" s="135"/>
      <c r="C413" s="135"/>
      <c r="D413" s="135"/>
      <c r="E413" s="135"/>
      <c r="F413" s="135"/>
      <c r="G413" s="135"/>
      <c r="H413" s="135"/>
      <c r="I413" s="135"/>
      <c r="J413" s="135"/>
      <c r="K413" s="135"/>
      <c r="L413" s="135"/>
      <c r="M413" s="135"/>
      <c r="N413" s="135"/>
      <c r="O413" s="135"/>
      <c r="P413" s="135"/>
      <c r="Q413" s="135"/>
      <c r="R413" s="135"/>
      <c r="S413" s="135"/>
      <c r="T413" s="135"/>
      <c r="U413" s="135"/>
      <c r="V413" s="135"/>
      <c r="W413" s="135"/>
      <c r="X413" s="135"/>
      <c r="Y413" s="135"/>
      <c r="Z413" s="135"/>
      <c r="AA413" s="135"/>
      <c r="AB413" s="135"/>
      <c r="AC413" s="135"/>
      <c r="AD413" s="135"/>
      <c r="AE413" s="135"/>
      <c r="AF413" s="135"/>
    </row>
    <row r="431" spans="1:7" ht="20.25" customHeight="1" x14ac:dyDescent="0.15">
      <c r="A431" s="138"/>
      <c r="B431" s="8"/>
      <c r="C431" s="8"/>
      <c r="D431" s="8"/>
      <c r="E431" s="8"/>
      <c r="F431" s="8"/>
      <c r="G431" s="140"/>
    </row>
  </sheetData>
  <mergeCells count="4">
    <mergeCell ref="B3:N3"/>
    <mergeCell ref="B11:I11"/>
    <mergeCell ref="B7:N7"/>
    <mergeCell ref="B38:Q38"/>
  </mergeCells>
  <phoneticPr fontId="3"/>
  <printOptions horizontalCentered="1"/>
  <pageMargins left="0.23622047244094491" right="0.23622047244094491" top="0.74803149606299213" bottom="0.74803149606299213" header="0.31496062992125984" footer="0.31496062992125984"/>
  <pageSetup paperSize="9" scale="52"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83"/>
  <sheetViews>
    <sheetView view="pageBreakPreview" zoomScaleNormal="100" zoomScaleSheetLayoutView="100" workbookViewId="0">
      <selection activeCell="C41" sqref="C41:C60"/>
    </sheetView>
  </sheetViews>
  <sheetFormatPr defaultRowHeight="13.5" x14ac:dyDescent="0.15"/>
  <cols>
    <col min="1" max="1" width="1.5" customWidth="1"/>
    <col min="2" max="3" width="4.25" customWidth="1"/>
    <col min="4" max="29" width="3.125" customWidth="1"/>
    <col min="30" max="30" width="5.75" customWidth="1"/>
    <col min="31" max="35" width="3.125" customWidth="1"/>
    <col min="36" max="36" width="12.375" customWidth="1"/>
  </cols>
  <sheetData>
    <row r="2" spans="2:36" x14ac:dyDescent="0.15">
      <c r="B2" t="s">
        <v>764</v>
      </c>
    </row>
    <row r="3" spans="2:36" ht="14.25" customHeight="1" x14ac:dyDescent="0.15">
      <c r="AA3" s="707" t="s">
        <v>644</v>
      </c>
      <c r="AB3" s="708"/>
      <c r="AC3" s="708"/>
      <c r="AD3" s="708"/>
      <c r="AE3" s="709"/>
      <c r="AF3" s="710"/>
      <c r="AG3" s="711"/>
      <c r="AH3" s="711"/>
      <c r="AI3" s="711"/>
      <c r="AJ3" s="712"/>
    </row>
    <row r="5" spans="2:36" x14ac:dyDescent="0.15">
      <c r="B5" s="705" t="s">
        <v>765</v>
      </c>
      <c r="C5" s="705"/>
      <c r="D5" s="705"/>
      <c r="E5" s="705"/>
      <c r="F5" s="705"/>
      <c r="G5" s="705"/>
      <c r="H5" s="705"/>
      <c r="I5" s="705"/>
      <c r="J5" s="705"/>
      <c r="K5" s="705"/>
      <c r="L5" s="705"/>
      <c r="M5" s="705"/>
      <c r="N5" s="705"/>
      <c r="O5" s="705"/>
      <c r="P5" s="705"/>
      <c r="Q5" s="705"/>
      <c r="R5" s="705"/>
      <c r="S5" s="705"/>
      <c r="T5" s="705"/>
      <c r="U5" s="705"/>
      <c r="V5" s="705"/>
      <c r="W5" s="705"/>
      <c r="X5" s="705"/>
      <c r="Y5" s="705"/>
      <c r="Z5" s="705"/>
      <c r="AA5" s="705"/>
      <c r="AB5" s="705"/>
      <c r="AC5" s="705"/>
      <c r="AD5" s="705"/>
      <c r="AE5" s="705"/>
      <c r="AF5" s="705"/>
      <c r="AG5" s="705"/>
      <c r="AH5" s="705"/>
      <c r="AI5" s="705"/>
      <c r="AJ5" s="705"/>
    </row>
    <row r="6" spans="2:36" ht="13.5" customHeight="1" x14ac:dyDescent="0.15">
      <c r="Z6" s="713" t="s">
        <v>206</v>
      </c>
      <c r="AA6" s="713"/>
      <c r="AB6" s="713"/>
      <c r="AC6" s="713"/>
      <c r="AD6" s="587" t="s">
        <v>207</v>
      </c>
      <c r="AE6" s="705"/>
      <c r="AF6" s="705"/>
      <c r="AG6" t="s">
        <v>237</v>
      </c>
      <c r="AH6" s="705"/>
      <c r="AI6" s="705"/>
      <c r="AJ6" t="s">
        <v>209</v>
      </c>
    </row>
    <row r="7" spans="2:36" x14ac:dyDescent="0.15">
      <c r="B7" s="705" t="s">
        <v>766</v>
      </c>
      <c r="C7" s="705"/>
      <c r="D7" s="705"/>
      <c r="E7" s="705"/>
      <c r="F7" s="705"/>
      <c r="G7" s="705"/>
      <c r="H7" s="705"/>
      <c r="I7" s="705"/>
    </row>
    <row r="8" spans="2:36" x14ac:dyDescent="0.15">
      <c r="U8" s="706" t="s">
        <v>767</v>
      </c>
      <c r="V8" s="706"/>
      <c r="W8" s="706"/>
      <c r="X8" s="706"/>
      <c r="Y8" s="706"/>
      <c r="Z8" s="706"/>
      <c r="AA8" s="706"/>
      <c r="AB8" s="706"/>
      <c r="AC8" s="706"/>
      <c r="AD8" s="706"/>
      <c r="AE8" s="706"/>
      <c r="AF8" s="706"/>
      <c r="AG8" s="706"/>
      <c r="AH8" s="706"/>
      <c r="AI8" s="706"/>
      <c r="AJ8" s="706"/>
    </row>
    <row r="9" spans="2:36" x14ac:dyDescent="0.15">
      <c r="X9" s="705"/>
      <c r="Y9" s="705"/>
      <c r="Z9" s="705"/>
      <c r="AA9" s="705"/>
      <c r="AB9" s="705"/>
      <c r="AC9" s="705"/>
      <c r="AD9" s="705"/>
      <c r="AE9" s="705"/>
      <c r="AF9" s="705"/>
      <c r="AG9" s="705"/>
      <c r="AH9" s="705"/>
      <c r="AI9" s="705"/>
      <c r="AJ9" s="705"/>
    </row>
    <row r="10" spans="2:36" x14ac:dyDescent="0.15">
      <c r="U10" s="705" t="s">
        <v>768</v>
      </c>
      <c r="V10" s="705"/>
      <c r="W10" s="705"/>
      <c r="X10" s="705"/>
      <c r="Y10" s="705"/>
      <c r="Z10" s="705"/>
      <c r="AA10" s="705"/>
      <c r="AB10" s="705"/>
      <c r="AC10" s="705"/>
      <c r="AD10" s="705"/>
      <c r="AE10" s="705"/>
      <c r="AF10" s="705"/>
      <c r="AG10" s="705"/>
      <c r="AH10" s="705"/>
      <c r="AI10" s="705"/>
      <c r="AJ10" s="705"/>
    </row>
    <row r="11" spans="2:36" x14ac:dyDescent="0.15">
      <c r="X11" s="705"/>
      <c r="Y11" s="705"/>
      <c r="Z11" s="705"/>
      <c r="AA11" s="705"/>
      <c r="AB11" s="705"/>
      <c r="AC11" s="705"/>
      <c r="AD11" s="705"/>
      <c r="AE11" s="705"/>
      <c r="AF11" s="705"/>
      <c r="AG11" s="705"/>
      <c r="AH11" s="705"/>
      <c r="AI11" s="705"/>
      <c r="AJ11" s="705"/>
    </row>
    <row r="12" spans="2:36" x14ac:dyDescent="0.15">
      <c r="C12" t="s">
        <v>769</v>
      </c>
    </row>
    <row r="13" spans="2:36" x14ac:dyDescent="0.15">
      <c r="M13" s="714"/>
      <c r="N13" s="714"/>
      <c r="AA13" s="707" t="s">
        <v>770</v>
      </c>
      <c r="AB13" s="708"/>
      <c r="AC13" s="708"/>
      <c r="AD13" s="708"/>
      <c r="AE13" s="708"/>
      <c r="AF13" s="708"/>
      <c r="AG13" s="708"/>
      <c r="AH13" s="709"/>
      <c r="AI13" s="715"/>
      <c r="AJ13" s="716"/>
    </row>
    <row r="14" spans="2:36" ht="14.25" customHeight="1" x14ac:dyDescent="0.15">
      <c r="B14" s="717" t="s">
        <v>651</v>
      </c>
      <c r="C14" s="720" t="s">
        <v>652</v>
      </c>
      <c r="D14" s="721"/>
      <c r="E14" s="721"/>
      <c r="F14" s="721"/>
      <c r="G14" s="721"/>
      <c r="H14" s="721"/>
      <c r="I14" s="721"/>
      <c r="J14" s="721"/>
      <c r="K14" s="722"/>
      <c r="L14" s="723"/>
      <c r="M14" s="724"/>
      <c r="N14" s="724"/>
      <c r="O14" s="724"/>
      <c r="P14" s="724"/>
      <c r="Q14" s="724"/>
      <c r="R14" s="724"/>
      <c r="S14" s="724"/>
      <c r="T14" s="724"/>
      <c r="U14" s="724"/>
      <c r="V14" s="724"/>
      <c r="W14" s="724"/>
      <c r="X14" s="724"/>
      <c r="Y14" s="724"/>
      <c r="Z14" s="724"/>
      <c r="AA14" s="724"/>
      <c r="AB14" s="724"/>
      <c r="AC14" s="724"/>
      <c r="AD14" s="724"/>
      <c r="AE14" s="724"/>
      <c r="AF14" s="724"/>
      <c r="AG14" s="724"/>
      <c r="AH14" s="724"/>
      <c r="AI14" s="724"/>
      <c r="AJ14" s="725"/>
    </row>
    <row r="15" spans="2:36" ht="14.25" customHeight="1" x14ac:dyDescent="0.15">
      <c r="B15" s="718"/>
      <c r="C15" s="726" t="s">
        <v>653</v>
      </c>
      <c r="D15" s="727"/>
      <c r="E15" s="727"/>
      <c r="F15" s="727"/>
      <c r="G15" s="727"/>
      <c r="H15" s="727"/>
      <c r="I15" s="727"/>
      <c r="J15" s="727"/>
      <c r="K15" s="727"/>
      <c r="L15" s="728"/>
      <c r="M15" s="729"/>
      <c r="N15" s="729"/>
      <c r="O15" s="729"/>
      <c r="P15" s="729"/>
      <c r="Q15" s="729"/>
      <c r="R15" s="729"/>
      <c r="S15" s="729"/>
      <c r="T15" s="729"/>
      <c r="U15" s="729"/>
      <c r="V15" s="729"/>
      <c r="W15" s="729"/>
      <c r="X15" s="729"/>
      <c r="Y15" s="729"/>
      <c r="Z15" s="729"/>
      <c r="AA15" s="729"/>
      <c r="AB15" s="729"/>
      <c r="AC15" s="729"/>
      <c r="AD15" s="729"/>
      <c r="AE15" s="729"/>
      <c r="AF15" s="729"/>
      <c r="AG15" s="729"/>
      <c r="AH15" s="729"/>
      <c r="AI15" s="729"/>
      <c r="AJ15" s="730"/>
    </row>
    <row r="16" spans="2:36" ht="13.5" customHeight="1" x14ac:dyDescent="0.15">
      <c r="B16" s="718"/>
      <c r="C16" s="720" t="s">
        <v>771</v>
      </c>
      <c r="D16" s="721"/>
      <c r="E16" s="721"/>
      <c r="F16" s="721"/>
      <c r="G16" s="721"/>
      <c r="H16" s="721"/>
      <c r="I16" s="721"/>
      <c r="J16" s="721"/>
      <c r="K16" s="731"/>
      <c r="L16" s="715" t="s">
        <v>772</v>
      </c>
      <c r="M16" s="742"/>
      <c r="N16" s="742"/>
      <c r="O16" s="742"/>
      <c r="P16" s="742"/>
      <c r="Q16" s="742"/>
      <c r="R16" s="742"/>
      <c r="S16" t="s">
        <v>773</v>
      </c>
      <c r="T16" s="742"/>
      <c r="U16" s="742"/>
      <c r="V16" s="742"/>
      <c r="W16" t="s">
        <v>276</v>
      </c>
      <c r="X16" s="721"/>
      <c r="Y16" s="721"/>
      <c r="Z16" s="721"/>
      <c r="AA16" s="721"/>
      <c r="AB16" s="721"/>
      <c r="AC16" s="721"/>
      <c r="AD16" s="721"/>
      <c r="AE16" s="721"/>
      <c r="AF16" s="721"/>
      <c r="AG16" s="721"/>
      <c r="AH16" s="721"/>
      <c r="AI16" s="721"/>
      <c r="AJ16" s="731"/>
    </row>
    <row r="17" spans="2:36" ht="13.5" customHeight="1" x14ac:dyDescent="0.15">
      <c r="B17" s="718"/>
      <c r="C17" s="726"/>
      <c r="D17" s="727"/>
      <c r="E17" s="727"/>
      <c r="F17" s="727"/>
      <c r="G17" s="727"/>
      <c r="H17" s="727"/>
      <c r="I17" s="727"/>
      <c r="J17" s="727"/>
      <c r="K17" s="732"/>
      <c r="L17" s="743" t="s">
        <v>774</v>
      </c>
      <c r="M17" s="744"/>
      <c r="N17" s="744"/>
      <c r="O17" s="744"/>
      <c r="P17" t="s">
        <v>775</v>
      </c>
      <c r="Q17" s="744"/>
      <c r="R17" s="744"/>
      <c r="S17" s="744"/>
      <c r="T17" s="744"/>
      <c r="U17" s="744" t="s">
        <v>776</v>
      </c>
      <c r="V17" s="744"/>
      <c r="W17" s="745"/>
      <c r="X17" s="745"/>
      <c r="Y17" s="745"/>
      <c r="Z17" s="745"/>
      <c r="AA17" s="745"/>
      <c r="AB17" s="745"/>
      <c r="AC17" s="745"/>
      <c r="AD17" s="745"/>
      <c r="AE17" s="745"/>
      <c r="AF17" s="745"/>
      <c r="AG17" s="745"/>
      <c r="AH17" s="745"/>
      <c r="AI17" s="745"/>
      <c r="AJ17" s="746"/>
    </row>
    <row r="18" spans="2:36" ht="13.5" customHeight="1" x14ac:dyDescent="0.15">
      <c r="B18" s="718"/>
      <c r="C18" s="733"/>
      <c r="D18" s="734"/>
      <c r="E18" s="734"/>
      <c r="F18" s="734"/>
      <c r="G18" s="734"/>
      <c r="H18" s="734"/>
      <c r="I18" s="734"/>
      <c r="J18" s="734"/>
      <c r="K18" s="735"/>
      <c r="L18" s="736" t="s">
        <v>657</v>
      </c>
      <c r="M18" s="737"/>
      <c r="N18" s="737"/>
      <c r="O18" s="737"/>
      <c r="P18" s="737"/>
      <c r="Q18" s="737"/>
      <c r="R18" s="737"/>
      <c r="S18" s="737"/>
      <c r="T18" s="737"/>
      <c r="U18" s="737"/>
      <c r="V18" s="737"/>
      <c r="W18" s="737"/>
      <c r="X18" s="737"/>
      <c r="Y18" s="737"/>
      <c r="Z18" s="737"/>
      <c r="AA18" s="737"/>
      <c r="AB18" s="737"/>
      <c r="AC18" s="737"/>
      <c r="AD18" s="737"/>
      <c r="AE18" s="737"/>
      <c r="AF18" s="737"/>
      <c r="AG18" s="737"/>
      <c r="AH18" s="737"/>
      <c r="AI18" s="737"/>
      <c r="AJ18" s="738"/>
    </row>
    <row r="19" spans="2:36" ht="14.25" customHeight="1" x14ac:dyDescent="0.15">
      <c r="B19" s="718"/>
      <c r="C19" s="739" t="s">
        <v>658</v>
      </c>
      <c r="D19" s="740"/>
      <c r="E19" s="740"/>
      <c r="F19" s="740"/>
      <c r="G19" s="740"/>
      <c r="H19" s="740"/>
      <c r="I19" s="740"/>
      <c r="J19" s="740"/>
      <c r="K19" s="741"/>
      <c r="L19" s="707" t="s">
        <v>0</v>
      </c>
      <c r="M19" s="708"/>
      <c r="N19" s="708"/>
      <c r="O19" s="708"/>
      <c r="P19" s="709"/>
      <c r="Q19" s="710"/>
      <c r="R19" s="711"/>
      <c r="S19" s="711"/>
      <c r="T19" s="711"/>
      <c r="U19" s="711"/>
      <c r="V19" s="711"/>
      <c r="W19" s="711"/>
      <c r="X19" s="711"/>
      <c r="Y19" s="711"/>
      <c r="Z19" s="712"/>
      <c r="AA19" s="715" t="s">
        <v>1</v>
      </c>
      <c r="AB19" s="742"/>
      <c r="AC19" s="742"/>
      <c r="AD19" s="742"/>
      <c r="AE19" s="716"/>
      <c r="AF19" s="710"/>
      <c r="AG19" s="711"/>
      <c r="AH19" s="711"/>
      <c r="AI19" s="711"/>
      <c r="AJ19" s="712"/>
    </row>
    <row r="20" spans="2:36" ht="14.25" customHeight="1" x14ac:dyDescent="0.15">
      <c r="B20" s="718"/>
      <c r="C20" s="747" t="s">
        <v>777</v>
      </c>
      <c r="D20" s="747"/>
      <c r="E20" s="747"/>
      <c r="F20" s="747"/>
      <c r="G20" s="747"/>
      <c r="H20" s="747"/>
      <c r="I20" s="747"/>
      <c r="J20" s="747"/>
      <c r="K20" s="747"/>
      <c r="L20" s="748"/>
      <c r="M20" s="749"/>
      <c r="N20" s="749"/>
      <c r="O20" s="749"/>
      <c r="P20" s="749"/>
      <c r="Q20" s="749"/>
      <c r="R20" s="749"/>
      <c r="S20" s="749"/>
      <c r="T20" s="750"/>
      <c r="U20" s="748" t="s">
        <v>660</v>
      </c>
      <c r="V20" s="749"/>
      <c r="W20" s="749"/>
      <c r="X20" s="749"/>
      <c r="Y20" s="749"/>
      <c r="Z20" s="750"/>
      <c r="AA20" s="748"/>
      <c r="AB20" s="749"/>
      <c r="AC20" s="749"/>
      <c r="AD20" s="749"/>
      <c r="AE20" s="749"/>
      <c r="AF20" s="749"/>
      <c r="AG20" s="749"/>
      <c r="AH20" s="749"/>
      <c r="AI20" s="749"/>
      <c r="AJ20" s="750"/>
    </row>
    <row r="21" spans="2:36" ht="14.25" customHeight="1" x14ac:dyDescent="0.15">
      <c r="B21" s="718"/>
      <c r="C21" s="747" t="s">
        <v>778</v>
      </c>
      <c r="D21" s="747"/>
      <c r="E21" s="747"/>
      <c r="F21" s="747"/>
      <c r="G21" s="747"/>
      <c r="H21" s="747"/>
      <c r="I21" s="751"/>
      <c r="J21" s="751"/>
      <c r="K21" s="752"/>
      <c r="L21" s="748" t="s">
        <v>3</v>
      </c>
      <c r="M21" s="749"/>
      <c r="N21" s="749"/>
      <c r="O21" s="749"/>
      <c r="P21" s="750"/>
      <c r="Q21" s="753"/>
      <c r="R21" s="754"/>
      <c r="S21" s="754"/>
      <c r="T21" s="754"/>
      <c r="U21" s="754"/>
      <c r="V21" s="754"/>
      <c r="W21" s="754"/>
      <c r="X21" s="754"/>
      <c r="Y21" s="754"/>
      <c r="Z21" s="755"/>
      <c r="AA21" s="749" t="s">
        <v>4</v>
      </c>
      <c r="AB21" s="749"/>
      <c r="AC21" s="749"/>
      <c r="AD21" s="749"/>
      <c r="AE21" s="750"/>
      <c r="AF21" s="753"/>
      <c r="AG21" s="754"/>
      <c r="AH21" s="754"/>
      <c r="AI21" s="754"/>
      <c r="AJ21" s="755"/>
    </row>
    <row r="22" spans="2:36" ht="13.5" customHeight="1" x14ac:dyDescent="0.15">
      <c r="B22" s="718"/>
      <c r="C22" s="756" t="s">
        <v>5</v>
      </c>
      <c r="D22" s="756"/>
      <c r="E22" s="756"/>
      <c r="F22" s="756"/>
      <c r="G22" s="756"/>
      <c r="H22" s="756"/>
      <c r="I22" s="757"/>
      <c r="J22" s="757"/>
      <c r="K22" s="757"/>
      <c r="L22" s="715" t="s">
        <v>772</v>
      </c>
      <c r="M22" s="742"/>
      <c r="N22" s="742"/>
      <c r="O22" s="742"/>
      <c r="P22" s="742"/>
      <c r="Q22" s="742"/>
      <c r="R22" s="742"/>
      <c r="S22" t="s">
        <v>773</v>
      </c>
      <c r="T22" s="742"/>
      <c r="U22" s="742"/>
      <c r="V22" s="742"/>
      <c r="W22" t="s">
        <v>276</v>
      </c>
      <c r="X22" s="721"/>
      <c r="Y22" s="721"/>
      <c r="Z22" s="721"/>
      <c r="AA22" s="721"/>
      <c r="AB22" s="721"/>
      <c r="AC22" s="721"/>
      <c r="AD22" s="721"/>
      <c r="AE22" s="721"/>
      <c r="AF22" s="721"/>
      <c r="AG22" s="721"/>
      <c r="AH22" s="721"/>
      <c r="AI22" s="721"/>
      <c r="AJ22" s="731"/>
    </row>
    <row r="23" spans="2:36" ht="14.25" customHeight="1" x14ac:dyDescent="0.15">
      <c r="B23" s="718"/>
      <c r="C23" s="756"/>
      <c r="D23" s="756"/>
      <c r="E23" s="756"/>
      <c r="F23" s="756"/>
      <c r="G23" s="756"/>
      <c r="H23" s="756"/>
      <c r="I23" s="757"/>
      <c r="J23" s="757"/>
      <c r="K23" s="757"/>
      <c r="L23" s="743" t="s">
        <v>774</v>
      </c>
      <c r="M23" s="744"/>
      <c r="N23" s="744"/>
      <c r="O23" s="744"/>
      <c r="P23" t="s">
        <v>775</v>
      </c>
      <c r="Q23" s="744"/>
      <c r="R23" s="744"/>
      <c r="S23" s="744"/>
      <c r="T23" s="744"/>
      <c r="U23" s="744" t="s">
        <v>776</v>
      </c>
      <c r="V23" s="744"/>
      <c r="W23" s="745"/>
      <c r="X23" s="745"/>
      <c r="Y23" s="745"/>
      <c r="Z23" s="745"/>
      <c r="AA23" s="745"/>
      <c r="AB23" s="745"/>
      <c r="AC23" s="745"/>
      <c r="AD23" s="745"/>
      <c r="AE23" s="745"/>
      <c r="AF23" s="745"/>
      <c r="AG23" s="745"/>
      <c r="AH23" s="745"/>
      <c r="AI23" s="745"/>
      <c r="AJ23" s="746"/>
    </row>
    <row r="24" spans="2:36" x14ac:dyDescent="0.15">
      <c r="B24" s="719"/>
      <c r="C24" s="758"/>
      <c r="D24" s="758"/>
      <c r="E24" s="758"/>
      <c r="F24" s="758"/>
      <c r="G24" s="758"/>
      <c r="H24" s="758"/>
      <c r="I24" s="759"/>
      <c r="J24" s="759"/>
      <c r="K24" s="759"/>
      <c r="L24" s="760"/>
      <c r="M24" s="761"/>
      <c r="N24" s="761"/>
      <c r="O24" s="761"/>
      <c r="P24" s="761"/>
      <c r="Q24" s="761"/>
      <c r="R24" s="761"/>
      <c r="S24" s="761"/>
      <c r="T24" s="761"/>
      <c r="U24" s="761"/>
      <c r="V24" s="761"/>
      <c r="W24" s="761"/>
      <c r="X24" s="761"/>
      <c r="Y24" s="761"/>
      <c r="Z24" s="761"/>
      <c r="AA24" s="761"/>
      <c r="AB24" s="761"/>
      <c r="AC24" s="761"/>
      <c r="AD24" s="761"/>
      <c r="AE24" s="761"/>
      <c r="AF24" s="761"/>
      <c r="AG24" s="761"/>
      <c r="AH24" s="761"/>
      <c r="AI24" s="761"/>
      <c r="AJ24" s="762"/>
    </row>
    <row r="25" spans="2:36" ht="14.25" customHeight="1" x14ac:dyDescent="0.15">
      <c r="B25" s="763" t="s">
        <v>779</v>
      </c>
      <c r="C25" s="720" t="s">
        <v>780</v>
      </c>
      <c r="D25" s="721"/>
      <c r="E25" s="721"/>
      <c r="F25" s="721"/>
      <c r="G25" s="721"/>
      <c r="H25" s="721"/>
      <c r="I25" s="721"/>
      <c r="J25" s="721"/>
      <c r="K25" s="731"/>
      <c r="L25" s="766"/>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8"/>
    </row>
    <row r="26" spans="2:36" ht="14.25" customHeight="1" x14ac:dyDescent="0.15">
      <c r="B26" s="764"/>
      <c r="C26" s="733" t="s">
        <v>781</v>
      </c>
      <c r="D26" s="734"/>
      <c r="E26" s="734"/>
      <c r="F26" s="734"/>
      <c r="G26" s="734"/>
      <c r="H26" s="734"/>
      <c r="I26" s="734"/>
      <c r="J26" s="734"/>
      <c r="K26" s="735"/>
      <c r="L26" s="733"/>
      <c r="M26" s="734"/>
      <c r="N26" s="734"/>
      <c r="O26" s="734"/>
      <c r="P26" s="734"/>
      <c r="Q26" s="734"/>
      <c r="R26" s="734"/>
      <c r="S26" s="734"/>
      <c r="T26" s="734"/>
      <c r="U26" s="734"/>
      <c r="V26" s="734"/>
      <c r="W26" s="734"/>
      <c r="X26" s="734"/>
      <c r="Y26" s="734"/>
      <c r="Z26" s="734"/>
      <c r="AA26" s="734"/>
      <c r="AB26" s="734"/>
      <c r="AC26" s="734"/>
      <c r="AD26" s="734"/>
      <c r="AE26" s="734"/>
      <c r="AF26" s="734"/>
      <c r="AG26" s="734"/>
      <c r="AH26" s="734"/>
      <c r="AI26" s="734"/>
      <c r="AJ26" s="735"/>
    </row>
    <row r="27" spans="2:36" ht="13.5" customHeight="1" x14ac:dyDescent="0.15">
      <c r="B27" s="764"/>
      <c r="C27" s="756" t="s">
        <v>782</v>
      </c>
      <c r="D27" s="756"/>
      <c r="E27" s="756"/>
      <c r="F27" s="756"/>
      <c r="G27" s="756"/>
      <c r="H27" s="756"/>
      <c r="I27" s="756"/>
      <c r="J27" s="756"/>
      <c r="K27" s="756"/>
      <c r="L27" s="715" t="s">
        <v>772</v>
      </c>
      <c r="M27" s="742"/>
      <c r="N27" s="742"/>
      <c r="O27" s="742"/>
      <c r="P27" s="742"/>
      <c r="Q27" s="742"/>
      <c r="R27" s="742"/>
      <c r="S27" t="s">
        <v>773</v>
      </c>
      <c r="T27" s="742"/>
      <c r="U27" s="742"/>
      <c r="V27" s="742"/>
      <c r="W27" t="s">
        <v>276</v>
      </c>
      <c r="X27" s="721"/>
      <c r="Y27" s="721"/>
      <c r="Z27" s="721"/>
      <c r="AA27" s="721"/>
      <c r="AB27" s="721"/>
      <c r="AC27" s="721"/>
      <c r="AD27" s="721"/>
      <c r="AE27" s="721"/>
      <c r="AF27" s="721"/>
      <c r="AG27" s="721"/>
      <c r="AH27" s="721"/>
      <c r="AI27" s="721"/>
      <c r="AJ27" s="731"/>
    </row>
    <row r="28" spans="2:36" ht="14.25" customHeight="1" x14ac:dyDescent="0.15">
      <c r="B28" s="764"/>
      <c r="C28" s="756"/>
      <c r="D28" s="756"/>
      <c r="E28" s="756"/>
      <c r="F28" s="756"/>
      <c r="G28" s="756"/>
      <c r="H28" s="756"/>
      <c r="I28" s="756"/>
      <c r="J28" s="756"/>
      <c r="K28" s="756"/>
      <c r="L28" s="743"/>
      <c r="M28" s="744"/>
      <c r="N28" s="744"/>
      <c r="O28" s="744"/>
      <c r="P28" t="s">
        <v>775</v>
      </c>
      <c r="Q28" s="744"/>
      <c r="R28" s="744"/>
      <c r="S28" s="744"/>
      <c r="T28" s="744"/>
      <c r="U28" s="744" t="s">
        <v>783</v>
      </c>
      <c r="V28" s="744"/>
      <c r="W28" s="745"/>
      <c r="X28" s="745"/>
      <c r="Y28" s="745"/>
      <c r="Z28" s="745"/>
      <c r="AA28" s="745"/>
      <c r="AB28" s="745"/>
      <c r="AC28" s="745"/>
      <c r="AD28" s="745"/>
      <c r="AE28" s="745"/>
      <c r="AF28" s="745"/>
      <c r="AG28" s="745"/>
      <c r="AH28" s="745"/>
      <c r="AI28" s="745"/>
      <c r="AJ28" s="746"/>
    </row>
    <row r="29" spans="2:36" x14ac:dyDescent="0.15">
      <c r="B29" s="764"/>
      <c r="C29" s="756"/>
      <c r="D29" s="756"/>
      <c r="E29" s="756"/>
      <c r="F29" s="756"/>
      <c r="G29" s="756"/>
      <c r="H29" s="756"/>
      <c r="I29" s="756"/>
      <c r="J29" s="756"/>
      <c r="K29" s="756"/>
      <c r="L29" s="760"/>
      <c r="M29" s="761"/>
      <c r="N29" s="761"/>
      <c r="O29" s="761"/>
      <c r="P29" s="761"/>
      <c r="Q29" s="761"/>
      <c r="R29" s="761"/>
      <c r="S29" s="761"/>
      <c r="T29" s="761"/>
      <c r="U29" s="761"/>
      <c r="V29" s="761"/>
      <c r="W29" s="761"/>
      <c r="X29" s="761"/>
      <c r="Y29" s="761"/>
      <c r="Z29" s="761"/>
      <c r="AA29" s="761"/>
      <c r="AB29" s="761"/>
      <c r="AC29" s="761"/>
      <c r="AD29" s="761"/>
      <c r="AE29" s="761"/>
      <c r="AF29" s="761"/>
      <c r="AG29" s="761"/>
      <c r="AH29" s="761"/>
      <c r="AI29" s="761"/>
      <c r="AJ29" s="762"/>
    </row>
    <row r="30" spans="2:36" ht="14.25" customHeight="1" x14ac:dyDescent="0.15">
      <c r="B30" s="764"/>
      <c r="C30" s="756" t="s">
        <v>658</v>
      </c>
      <c r="D30" s="756"/>
      <c r="E30" s="756"/>
      <c r="F30" s="756"/>
      <c r="G30" s="756"/>
      <c r="H30" s="756"/>
      <c r="I30" s="756"/>
      <c r="J30" s="756"/>
      <c r="K30" s="756"/>
      <c r="L30" s="707" t="s">
        <v>0</v>
      </c>
      <c r="M30" s="708"/>
      <c r="N30" s="708"/>
      <c r="O30" s="708"/>
      <c r="P30" s="709"/>
      <c r="Q30" s="710"/>
      <c r="R30" s="711"/>
      <c r="S30" s="711"/>
      <c r="T30" s="711"/>
      <c r="U30" s="711"/>
      <c r="V30" s="711"/>
      <c r="W30" s="711"/>
      <c r="X30" s="711"/>
      <c r="Y30" s="711"/>
      <c r="Z30" s="712"/>
      <c r="AA30" s="715" t="s">
        <v>1</v>
      </c>
      <c r="AB30" s="742"/>
      <c r="AC30" s="742"/>
      <c r="AD30" s="742"/>
      <c r="AE30" s="716"/>
      <c r="AF30" s="710"/>
      <c r="AG30" s="711"/>
      <c r="AH30" s="711"/>
      <c r="AI30" s="711"/>
      <c r="AJ30" s="712"/>
    </row>
    <row r="31" spans="2:36" ht="13.5" customHeight="1" x14ac:dyDescent="0.15">
      <c r="B31" s="764"/>
      <c r="C31" s="769" t="s">
        <v>784</v>
      </c>
      <c r="D31" s="769"/>
      <c r="E31" s="769"/>
      <c r="F31" s="769"/>
      <c r="G31" s="769"/>
      <c r="H31" s="769"/>
      <c r="I31" s="769"/>
      <c r="J31" s="769"/>
      <c r="K31" s="769"/>
      <c r="L31" s="715" t="s">
        <v>772</v>
      </c>
      <c r="M31" s="742"/>
      <c r="N31" s="742"/>
      <c r="O31" s="742"/>
      <c r="P31" s="742"/>
      <c r="Q31" s="742"/>
      <c r="R31" s="742"/>
      <c r="S31" t="s">
        <v>773</v>
      </c>
      <c r="T31" s="742"/>
      <c r="U31" s="742"/>
      <c r="V31" s="742"/>
      <c r="W31" t="s">
        <v>276</v>
      </c>
      <c r="X31" s="721"/>
      <c r="Y31" s="721"/>
      <c r="Z31" s="721"/>
      <c r="AA31" s="721"/>
      <c r="AB31" s="721"/>
      <c r="AC31" s="721"/>
      <c r="AD31" s="721"/>
      <c r="AE31" s="721"/>
      <c r="AF31" s="721"/>
      <c r="AG31" s="721"/>
      <c r="AH31" s="721"/>
      <c r="AI31" s="721"/>
      <c r="AJ31" s="731"/>
    </row>
    <row r="32" spans="2:36" ht="14.25" customHeight="1" x14ac:dyDescent="0.15">
      <c r="B32" s="764"/>
      <c r="C32" s="769"/>
      <c r="D32" s="769"/>
      <c r="E32" s="769"/>
      <c r="F32" s="769"/>
      <c r="G32" s="769"/>
      <c r="H32" s="769"/>
      <c r="I32" s="769"/>
      <c r="J32" s="769"/>
      <c r="K32" s="769"/>
      <c r="L32" s="743" t="s">
        <v>774</v>
      </c>
      <c r="M32" s="744"/>
      <c r="N32" s="744"/>
      <c r="O32" s="744"/>
      <c r="P32" t="s">
        <v>775</v>
      </c>
      <c r="Q32" s="744"/>
      <c r="R32" s="744"/>
      <c r="S32" s="744"/>
      <c r="T32" s="744"/>
      <c r="U32" s="744" t="s">
        <v>783</v>
      </c>
      <c r="V32" s="744"/>
      <c r="W32" s="745"/>
      <c r="X32" s="745"/>
      <c r="Y32" s="745"/>
      <c r="Z32" s="745"/>
      <c r="AA32" s="745"/>
      <c r="AB32" s="745"/>
      <c r="AC32" s="745"/>
      <c r="AD32" s="745"/>
      <c r="AE32" s="745"/>
      <c r="AF32" s="745"/>
      <c r="AG32" s="745"/>
      <c r="AH32" s="745"/>
      <c r="AI32" s="745"/>
      <c r="AJ32" s="746"/>
    </row>
    <row r="33" spans="1:36" x14ac:dyDescent="0.15">
      <c r="B33" s="764"/>
      <c r="C33" s="769"/>
      <c r="D33" s="769"/>
      <c r="E33" s="769"/>
      <c r="F33" s="769"/>
      <c r="G33" s="769"/>
      <c r="H33" s="769"/>
      <c r="I33" s="769"/>
      <c r="J33" s="769"/>
      <c r="K33" s="769"/>
      <c r="L33" s="760"/>
      <c r="M33" s="761"/>
      <c r="N33" s="761"/>
      <c r="O33" s="761"/>
      <c r="P33" s="761"/>
      <c r="Q33" s="761"/>
      <c r="R33" s="761"/>
      <c r="S33" s="761"/>
      <c r="T33" s="761"/>
      <c r="U33" s="761"/>
      <c r="V33" s="761"/>
      <c r="W33" s="761"/>
      <c r="X33" s="761"/>
      <c r="Y33" s="761"/>
      <c r="Z33" s="761"/>
      <c r="AA33" s="761"/>
      <c r="AB33" s="761"/>
      <c r="AC33" s="761"/>
      <c r="AD33" s="761"/>
      <c r="AE33" s="761"/>
      <c r="AF33" s="761"/>
      <c r="AG33" s="761"/>
      <c r="AH33" s="761"/>
      <c r="AI33" s="761"/>
      <c r="AJ33" s="762"/>
    </row>
    <row r="34" spans="1:36" ht="14.25" customHeight="1" x14ac:dyDescent="0.15">
      <c r="B34" s="764"/>
      <c r="C34" s="756" t="s">
        <v>658</v>
      </c>
      <c r="D34" s="756"/>
      <c r="E34" s="756"/>
      <c r="F34" s="756"/>
      <c r="G34" s="756"/>
      <c r="H34" s="756"/>
      <c r="I34" s="756"/>
      <c r="J34" s="756"/>
      <c r="K34" s="756"/>
      <c r="L34" s="707" t="s">
        <v>0</v>
      </c>
      <c r="M34" s="708"/>
      <c r="N34" s="708"/>
      <c r="O34" s="708"/>
      <c r="P34" s="709"/>
      <c r="Q34" s="710"/>
      <c r="R34" s="711"/>
      <c r="S34" s="711"/>
      <c r="T34" s="711"/>
      <c r="U34" s="711"/>
      <c r="V34" s="711"/>
      <c r="W34" s="711"/>
      <c r="X34" s="711"/>
      <c r="Y34" s="711"/>
      <c r="Z34" s="712"/>
      <c r="AA34" s="715" t="s">
        <v>1</v>
      </c>
      <c r="AB34" s="742"/>
      <c r="AC34" s="742"/>
      <c r="AD34" s="742"/>
      <c r="AE34" s="716"/>
      <c r="AF34" s="710"/>
      <c r="AG34" s="711"/>
      <c r="AH34" s="711"/>
      <c r="AI34" s="711"/>
      <c r="AJ34" s="712"/>
    </row>
    <row r="35" spans="1:36" ht="14.25" customHeight="1" x14ac:dyDescent="0.15">
      <c r="B35" s="764"/>
      <c r="C35" s="756" t="s">
        <v>6</v>
      </c>
      <c r="D35" s="756"/>
      <c r="E35" s="756"/>
      <c r="F35" s="756"/>
      <c r="G35" s="756"/>
      <c r="H35" s="756"/>
      <c r="I35" s="756"/>
      <c r="J35" s="756"/>
      <c r="K35" s="756"/>
      <c r="L35" s="747"/>
      <c r="M35" s="747"/>
      <c r="N35" s="747"/>
      <c r="O35" s="747"/>
      <c r="P35" s="747"/>
      <c r="Q35" s="747"/>
      <c r="R35" s="747"/>
      <c r="S35" s="747"/>
      <c r="T35" s="747"/>
      <c r="U35" s="747"/>
      <c r="V35" s="747"/>
      <c r="W35" s="747"/>
      <c r="X35" s="747"/>
      <c r="Y35" s="747"/>
      <c r="Z35" s="747"/>
      <c r="AA35" s="747"/>
      <c r="AB35" s="747"/>
      <c r="AC35" s="747"/>
      <c r="AD35" s="747"/>
      <c r="AE35" s="747"/>
      <c r="AF35" s="747"/>
      <c r="AG35" s="747"/>
      <c r="AH35" s="747"/>
      <c r="AI35" s="747"/>
      <c r="AJ35" s="747"/>
    </row>
    <row r="36" spans="1:36" ht="13.5" customHeight="1" x14ac:dyDescent="0.15">
      <c r="B36" s="764"/>
      <c r="C36" s="756" t="s">
        <v>7</v>
      </c>
      <c r="D36" s="756"/>
      <c r="E36" s="756"/>
      <c r="F36" s="756"/>
      <c r="G36" s="756"/>
      <c r="H36" s="756"/>
      <c r="I36" s="756"/>
      <c r="J36" s="756"/>
      <c r="K36" s="756"/>
      <c r="L36" s="715" t="s">
        <v>772</v>
      </c>
      <c r="M36" s="742"/>
      <c r="N36" s="742"/>
      <c r="O36" s="742"/>
      <c r="P36" s="742"/>
      <c r="Q36" s="742"/>
      <c r="R36" s="742"/>
      <c r="S36" t="s">
        <v>773</v>
      </c>
      <c r="T36" s="742"/>
      <c r="U36" s="742"/>
      <c r="V36" s="742"/>
      <c r="W36" t="s">
        <v>276</v>
      </c>
      <c r="X36" s="721"/>
      <c r="Y36" s="721"/>
      <c r="Z36" s="721"/>
      <c r="AA36" s="721"/>
      <c r="AB36" s="721"/>
      <c r="AC36" s="721"/>
      <c r="AD36" s="721"/>
      <c r="AE36" s="721"/>
      <c r="AF36" s="721"/>
      <c r="AG36" s="721"/>
      <c r="AH36" s="721"/>
      <c r="AI36" s="721"/>
      <c r="AJ36" s="731"/>
    </row>
    <row r="37" spans="1:36" ht="14.25" customHeight="1" x14ac:dyDescent="0.15">
      <c r="B37" s="764"/>
      <c r="C37" s="756"/>
      <c r="D37" s="756"/>
      <c r="E37" s="756"/>
      <c r="F37" s="756"/>
      <c r="G37" s="756"/>
      <c r="H37" s="756"/>
      <c r="I37" s="756"/>
      <c r="J37" s="756"/>
      <c r="K37" s="756"/>
      <c r="L37" s="743" t="s">
        <v>774</v>
      </c>
      <c r="M37" s="744"/>
      <c r="N37" s="744"/>
      <c r="O37" s="744"/>
      <c r="P37" t="s">
        <v>775</v>
      </c>
      <c r="Q37" s="744"/>
      <c r="R37" s="744"/>
      <c r="S37" s="744"/>
      <c r="T37" s="744"/>
      <c r="U37" s="744" t="s">
        <v>776</v>
      </c>
      <c r="V37" s="744"/>
      <c r="W37" s="745"/>
      <c r="X37" s="745"/>
      <c r="Y37" s="745"/>
      <c r="Z37" s="745"/>
      <c r="AA37" s="745"/>
      <c r="AB37" s="745"/>
      <c r="AC37" s="745"/>
      <c r="AD37" s="745"/>
      <c r="AE37" s="745"/>
      <c r="AF37" s="745"/>
      <c r="AG37" s="745"/>
      <c r="AH37" s="745"/>
      <c r="AI37" s="745"/>
      <c r="AJ37" s="746"/>
    </row>
    <row r="38" spans="1:36" x14ac:dyDescent="0.15">
      <c r="B38" s="765"/>
      <c r="C38" s="756"/>
      <c r="D38" s="756"/>
      <c r="E38" s="756"/>
      <c r="F38" s="756"/>
      <c r="G38" s="756"/>
      <c r="H38" s="756"/>
      <c r="I38" s="756"/>
      <c r="J38" s="756"/>
      <c r="K38" s="756"/>
      <c r="L38" s="760"/>
      <c r="M38" s="761"/>
      <c r="N38" s="761"/>
      <c r="O38" s="761"/>
      <c r="P38" s="761"/>
      <c r="Q38" s="761"/>
      <c r="R38" s="761"/>
      <c r="S38" s="761"/>
      <c r="T38" s="761"/>
      <c r="U38" s="761"/>
      <c r="V38" s="761"/>
      <c r="W38" s="761"/>
      <c r="X38" s="761"/>
      <c r="Y38" s="761"/>
      <c r="Z38" s="761"/>
      <c r="AA38" s="761"/>
      <c r="AB38" s="761"/>
      <c r="AC38" s="761"/>
      <c r="AD38" s="761"/>
      <c r="AE38" s="761"/>
      <c r="AF38" s="761"/>
      <c r="AG38" s="761"/>
      <c r="AH38" s="761"/>
      <c r="AI38" s="770"/>
      <c r="AJ38" s="771"/>
    </row>
    <row r="39" spans="1:36" ht="13.5" customHeight="1" x14ac:dyDescent="0.15">
      <c r="A39" s="558"/>
      <c r="B39" s="764" t="s">
        <v>785</v>
      </c>
      <c r="C39" s="772" t="s">
        <v>665</v>
      </c>
      <c r="D39" s="773"/>
      <c r="E39" s="773"/>
      <c r="F39" s="773"/>
      <c r="G39" s="773"/>
      <c r="H39" s="773"/>
      <c r="I39" s="773"/>
      <c r="J39" s="773"/>
      <c r="K39" s="773"/>
      <c r="L39" s="773"/>
      <c r="M39" s="774"/>
      <c r="N39" s="776" t="s">
        <v>666</v>
      </c>
      <c r="O39" s="777"/>
      <c r="P39" s="780" t="s">
        <v>786</v>
      </c>
      <c r="Q39" s="781"/>
      <c r="R39" s="781"/>
      <c r="S39" s="781"/>
      <c r="T39" s="782"/>
      <c r="U39" s="783" t="s">
        <v>668</v>
      </c>
      <c r="V39" s="784"/>
      <c r="W39" s="784"/>
      <c r="X39" s="784"/>
      <c r="Y39" s="784"/>
      <c r="Z39" s="784"/>
      <c r="AA39" s="784"/>
      <c r="AB39" s="784"/>
      <c r="AC39" s="785"/>
      <c r="AD39" s="786" t="s">
        <v>669</v>
      </c>
      <c r="AE39" s="776"/>
      <c r="AF39" s="787"/>
      <c r="AG39" s="787"/>
      <c r="AH39" s="787"/>
      <c r="AI39" s="793" t="s">
        <v>670</v>
      </c>
      <c r="AJ39" s="794"/>
    </row>
    <row r="40" spans="1:36" ht="14.25" customHeight="1" x14ac:dyDescent="0.15">
      <c r="B40" s="764"/>
      <c r="C40" s="775"/>
      <c r="D40" s="773"/>
      <c r="E40" s="773"/>
      <c r="F40" s="773"/>
      <c r="G40" s="773"/>
      <c r="H40" s="773"/>
      <c r="I40" s="773"/>
      <c r="J40" s="773"/>
      <c r="K40" s="773"/>
      <c r="L40" s="773"/>
      <c r="M40" s="774"/>
      <c r="N40" s="778"/>
      <c r="O40" s="779"/>
      <c r="P40" s="795" t="s">
        <v>673</v>
      </c>
      <c r="Q40" s="796"/>
      <c r="R40" s="796"/>
      <c r="S40" s="796"/>
      <c r="T40" s="797"/>
      <c r="U40" s="798"/>
      <c r="V40" s="799"/>
      <c r="W40" s="799"/>
      <c r="X40" s="799"/>
      <c r="Y40" s="799"/>
      <c r="Z40" s="799"/>
      <c r="AA40" s="799"/>
      <c r="AB40" s="799"/>
      <c r="AC40" s="800"/>
      <c r="AD40" s="786" t="s">
        <v>673</v>
      </c>
      <c r="AE40" s="776"/>
      <c r="AF40" s="776"/>
      <c r="AG40" s="776"/>
      <c r="AH40" s="776"/>
      <c r="AI40" s="801" t="s">
        <v>674</v>
      </c>
      <c r="AJ40" s="802"/>
    </row>
    <row r="41" spans="1:36" ht="14.25" customHeight="1" x14ac:dyDescent="0.15">
      <c r="B41" s="764"/>
      <c r="C41" s="718" t="s">
        <v>787</v>
      </c>
      <c r="D41" s="790" t="s">
        <v>676</v>
      </c>
      <c r="E41" s="790"/>
      <c r="F41" s="790"/>
      <c r="G41" s="790"/>
      <c r="H41" s="790"/>
      <c r="I41" s="790"/>
      <c r="J41" s="790"/>
      <c r="K41" s="790"/>
      <c r="L41" s="790"/>
      <c r="M41" s="792"/>
      <c r="N41" s="803"/>
      <c r="O41" s="804"/>
      <c r="P41" s="803"/>
      <c r="Q41" s="749"/>
      <c r="R41" s="749"/>
      <c r="S41" s="749"/>
      <c r="T41" s="750"/>
      <c r="U41" s="559" t="s">
        <v>20</v>
      </c>
      <c r="V41" s="788" t="s">
        <v>788</v>
      </c>
      <c r="W41" s="788"/>
      <c r="X41" s="560" t="s">
        <v>20</v>
      </c>
      <c r="Y41" s="788" t="s">
        <v>789</v>
      </c>
      <c r="Z41" s="788"/>
      <c r="AA41" s="560" t="s">
        <v>20</v>
      </c>
      <c r="AB41" s="788" t="s">
        <v>790</v>
      </c>
      <c r="AC41" s="789"/>
      <c r="AD41" s="710"/>
      <c r="AE41" s="711"/>
      <c r="AF41" s="711"/>
      <c r="AG41" s="711"/>
      <c r="AH41" s="712"/>
      <c r="AI41" s="753"/>
      <c r="AJ41" s="755"/>
    </row>
    <row r="42" spans="1:36" ht="14.25" customHeight="1" x14ac:dyDescent="0.15">
      <c r="B42" s="764"/>
      <c r="C42" s="718"/>
      <c r="D42" s="790" t="s">
        <v>678</v>
      </c>
      <c r="E42" s="791"/>
      <c r="F42" s="791"/>
      <c r="G42" s="791"/>
      <c r="H42" s="791"/>
      <c r="I42" s="791"/>
      <c r="J42" s="791"/>
      <c r="K42" s="791"/>
      <c r="L42" s="791"/>
      <c r="M42" s="792"/>
      <c r="N42" s="803"/>
      <c r="O42" s="804"/>
      <c r="P42" s="803"/>
      <c r="Q42" s="749"/>
      <c r="R42" s="749"/>
      <c r="S42" s="749"/>
      <c r="T42" s="750"/>
      <c r="U42" s="559" t="s">
        <v>20</v>
      </c>
      <c r="V42" s="788" t="s">
        <v>788</v>
      </c>
      <c r="W42" s="788"/>
      <c r="X42" s="560" t="s">
        <v>20</v>
      </c>
      <c r="Y42" s="788" t="s">
        <v>789</v>
      </c>
      <c r="Z42" s="788"/>
      <c r="AA42" s="560" t="s">
        <v>20</v>
      </c>
      <c r="AB42" s="788" t="s">
        <v>790</v>
      </c>
      <c r="AC42" s="789"/>
      <c r="AD42" s="710"/>
      <c r="AE42" s="711"/>
      <c r="AF42" s="711"/>
      <c r="AG42" s="711"/>
      <c r="AH42" s="712"/>
      <c r="AI42" s="753"/>
      <c r="AJ42" s="755"/>
    </row>
    <row r="43" spans="1:36" ht="14.25" customHeight="1" x14ac:dyDescent="0.15">
      <c r="B43" s="764"/>
      <c r="C43" s="718"/>
      <c r="D43" s="790" t="s">
        <v>39</v>
      </c>
      <c r="E43" s="791"/>
      <c r="F43" s="791"/>
      <c r="G43" s="791"/>
      <c r="H43" s="791"/>
      <c r="I43" s="791"/>
      <c r="J43" s="791"/>
      <c r="K43" s="791"/>
      <c r="L43" s="791"/>
      <c r="M43" s="792"/>
      <c r="N43" s="803"/>
      <c r="O43" s="804"/>
      <c r="P43" s="803"/>
      <c r="Q43" s="749"/>
      <c r="R43" s="749"/>
      <c r="S43" s="749"/>
      <c r="T43" s="750"/>
      <c r="U43" s="559" t="s">
        <v>20</v>
      </c>
      <c r="V43" s="788" t="s">
        <v>791</v>
      </c>
      <c r="W43" s="788"/>
      <c r="X43" s="560" t="s">
        <v>20</v>
      </c>
      <c r="Y43" s="788" t="s">
        <v>789</v>
      </c>
      <c r="Z43" s="788"/>
      <c r="AA43" s="560" t="s">
        <v>20</v>
      </c>
      <c r="AB43" s="788" t="s">
        <v>790</v>
      </c>
      <c r="AC43" s="789"/>
      <c r="AD43" s="710"/>
      <c r="AE43" s="711"/>
      <c r="AF43" s="711"/>
      <c r="AG43" s="711"/>
      <c r="AH43" s="712"/>
      <c r="AI43" s="753"/>
      <c r="AJ43" s="755"/>
    </row>
    <row r="44" spans="1:36" ht="14.25" customHeight="1" x14ac:dyDescent="0.15">
      <c r="B44" s="764"/>
      <c r="C44" s="718"/>
      <c r="D44" s="790" t="s">
        <v>792</v>
      </c>
      <c r="E44" s="791"/>
      <c r="F44" s="791"/>
      <c r="G44" s="791"/>
      <c r="H44" s="791"/>
      <c r="I44" s="791"/>
      <c r="J44" s="791"/>
      <c r="K44" s="791"/>
      <c r="L44" s="791"/>
      <c r="M44" s="792"/>
      <c r="N44" s="803"/>
      <c r="O44" s="804"/>
      <c r="P44" s="803"/>
      <c r="Q44" s="749"/>
      <c r="R44" s="749"/>
      <c r="S44" s="749"/>
      <c r="T44" s="750"/>
      <c r="U44" s="559" t="s">
        <v>20</v>
      </c>
      <c r="V44" s="788" t="s">
        <v>788</v>
      </c>
      <c r="W44" s="788"/>
      <c r="X44" s="560" t="s">
        <v>20</v>
      </c>
      <c r="Y44" s="788" t="s">
        <v>789</v>
      </c>
      <c r="Z44" s="788"/>
      <c r="AA44" s="560" t="s">
        <v>20</v>
      </c>
      <c r="AB44" s="788" t="s">
        <v>790</v>
      </c>
      <c r="AC44" s="789"/>
      <c r="AD44" s="710"/>
      <c r="AE44" s="711"/>
      <c r="AF44" s="711"/>
      <c r="AG44" s="711"/>
      <c r="AH44" s="712"/>
      <c r="AI44" s="753"/>
      <c r="AJ44" s="755"/>
    </row>
    <row r="45" spans="1:36" ht="14.25" customHeight="1" x14ac:dyDescent="0.15">
      <c r="B45" s="764"/>
      <c r="C45" s="718"/>
      <c r="D45" s="790" t="s">
        <v>793</v>
      </c>
      <c r="E45" s="791"/>
      <c r="F45" s="791"/>
      <c r="G45" s="791"/>
      <c r="H45" s="791"/>
      <c r="I45" s="791"/>
      <c r="J45" s="791"/>
      <c r="K45" s="791"/>
      <c r="L45" s="791"/>
      <c r="M45" s="792"/>
      <c r="N45" s="803"/>
      <c r="O45" s="804"/>
      <c r="P45" s="803"/>
      <c r="Q45" s="749"/>
      <c r="R45" s="749"/>
      <c r="S45" s="749"/>
      <c r="T45" s="750"/>
      <c r="U45" s="559" t="s">
        <v>20</v>
      </c>
      <c r="V45" s="788" t="s">
        <v>788</v>
      </c>
      <c r="W45" s="788"/>
      <c r="X45" s="560" t="s">
        <v>20</v>
      </c>
      <c r="Y45" s="788" t="s">
        <v>789</v>
      </c>
      <c r="Z45" s="788"/>
      <c r="AA45" s="560" t="s">
        <v>20</v>
      </c>
      <c r="AB45" s="788" t="s">
        <v>790</v>
      </c>
      <c r="AC45" s="789"/>
      <c r="AD45" s="710"/>
      <c r="AE45" s="711"/>
      <c r="AF45" s="711"/>
      <c r="AG45" s="711"/>
      <c r="AH45" s="712"/>
      <c r="AI45" s="753"/>
      <c r="AJ45" s="755"/>
    </row>
    <row r="46" spans="1:36" ht="14.25" customHeight="1" x14ac:dyDescent="0.15">
      <c r="B46" s="764"/>
      <c r="C46" s="718"/>
      <c r="D46" s="790" t="s">
        <v>679</v>
      </c>
      <c r="E46" s="791"/>
      <c r="F46" s="791"/>
      <c r="G46" s="791"/>
      <c r="H46" s="791"/>
      <c r="I46" s="791"/>
      <c r="J46" s="791"/>
      <c r="K46" s="791"/>
      <c r="L46" s="791"/>
      <c r="M46" s="792"/>
      <c r="N46" s="803"/>
      <c r="O46" s="804"/>
      <c r="P46" s="803"/>
      <c r="Q46" s="749"/>
      <c r="R46" s="749"/>
      <c r="S46" s="749"/>
      <c r="T46" s="750"/>
      <c r="U46" s="559" t="s">
        <v>20</v>
      </c>
      <c r="V46" s="788" t="s">
        <v>788</v>
      </c>
      <c r="W46" s="788"/>
      <c r="X46" s="560" t="s">
        <v>20</v>
      </c>
      <c r="Y46" s="788" t="s">
        <v>789</v>
      </c>
      <c r="Z46" s="788"/>
      <c r="AA46" s="560" t="s">
        <v>20</v>
      </c>
      <c r="AB46" s="788" t="s">
        <v>790</v>
      </c>
      <c r="AC46" s="789"/>
      <c r="AD46" s="710"/>
      <c r="AE46" s="711"/>
      <c r="AF46" s="711"/>
      <c r="AG46" s="711"/>
      <c r="AH46" s="712"/>
      <c r="AI46" s="753"/>
      <c r="AJ46" s="755"/>
    </row>
    <row r="47" spans="1:36" ht="14.25" customHeight="1" x14ac:dyDescent="0.15">
      <c r="B47" s="764"/>
      <c r="C47" s="718"/>
      <c r="D47" s="790" t="s">
        <v>794</v>
      </c>
      <c r="E47" s="791"/>
      <c r="F47" s="791"/>
      <c r="G47" s="791"/>
      <c r="H47" s="791"/>
      <c r="I47" s="791"/>
      <c r="J47" s="791"/>
      <c r="K47" s="791"/>
      <c r="L47" s="791"/>
      <c r="M47" s="792"/>
      <c r="N47" s="803"/>
      <c r="O47" s="804"/>
      <c r="P47" s="803"/>
      <c r="Q47" s="749"/>
      <c r="R47" s="749"/>
      <c r="S47" s="749"/>
      <c r="T47" s="750"/>
      <c r="U47" s="559" t="s">
        <v>20</v>
      </c>
      <c r="V47" s="788" t="s">
        <v>788</v>
      </c>
      <c r="W47" s="788"/>
      <c r="X47" s="560" t="s">
        <v>20</v>
      </c>
      <c r="Y47" s="788" t="s">
        <v>789</v>
      </c>
      <c r="Z47" s="788"/>
      <c r="AA47" s="560" t="s">
        <v>20</v>
      </c>
      <c r="AB47" s="788" t="s">
        <v>790</v>
      </c>
      <c r="AC47" s="789"/>
      <c r="AD47" s="710"/>
      <c r="AE47" s="711"/>
      <c r="AF47" s="711"/>
      <c r="AG47" s="711"/>
      <c r="AH47" s="712"/>
      <c r="AI47" s="753"/>
      <c r="AJ47" s="755"/>
    </row>
    <row r="48" spans="1:36" ht="14.25" customHeight="1" x14ac:dyDescent="0.15">
      <c r="B48" s="764"/>
      <c r="C48" s="718"/>
      <c r="D48" s="790" t="s">
        <v>680</v>
      </c>
      <c r="E48" s="791"/>
      <c r="F48" s="791"/>
      <c r="G48" s="791"/>
      <c r="H48" s="791"/>
      <c r="I48" s="791"/>
      <c r="J48" s="791"/>
      <c r="K48" s="791"/>
      <c r="L48" s="791"/>
      <c r="M48" s="792"/>
      <c r="N48" s="803"/>
      <c r="O48" s="804"/>
      <c r="P48" s="803"/>
      <c r="Q48" s="749"/>
      <c r="R48" s="749"/>
      <c r="S48" s="749"/>
      <c r="T48" s="750"/>
      <c r="U48" s="559" t="s">
        <v>20</v>
      </c>
      <c r="V48" s="788" t="s">
        <v>788</v>
      </c>
      <c r="W48" s="788"/>
      <c r="X48" s="560" t="s">
        <v>20</v>
      </c>
      <c r="Y48" s="788" t="s">
        <v>789</v>
      </c>
      <c r="Z48" s="788"/>
      <c r="AA48" s="560" t="s">
        <v>20</v>
      </c>
      <c r="AB48" s="788" t="s">
        <v>790</v>
      </c>
      <c r="AC48" s="789"/>
      <c r="AD48" s="710"/>
      <c r="AE48" s="711"/>
      <c r="AF48" s="711"/>
      <c r="AG48" s="711"/>
      <c r="AH48" s="712"/>
      <c r="AI48" s="753"/>
      <c r="AJ48" s="755"/>
    </row>
    <row r="49" spans="2:36" ht="14.25" customHeight="1" x14ac:dyDescent="0.15">
      <c r="B49" s="764"/>
      <c r="C49" s="718"/>
      <c r="D49" s="790" t="s">
        <v>795</v>
      </c>
      <c r="E49" s="791"/>
      <c r="F49" s="791"/>
      <c r="G49" s="791"/>
      <c r="H49" s="791"/>
      <c r="I49" s="791"/>
      <c r="J49" s="791"/>
      <c r="K49" s="791"/>
      <c r="L49" s="791"/>
      <c r="M49" s="792"/>
      <c r="N49" s="803"/>
      <c r="O49" s="804"/>
      <c r="P49" s="803"/>
      <c r="Q49" s="749"/>
      <c r="R49" s="749"/>
      <c r="S49" s="749"/>
      <c r="T49" s="750"/>
      <c r="U49" s="559" t="s">
        <v>20</v>
      </c>
      <c r="V49" s="788" t="s">
        <v>788</v>
      </c>
      <c r="W49" s="788"/>
      <c r="X49" s="560" t="s">
        <v>20</v>
      </c>
      <c r="Y49" s="788" t="s">
        <v>789</v>
      </c>
      <c r="Z49" s="788"/>
      <c r="AA49" s="560" t="s">
        <v>20</v>
      </c>
      <c r="AB49" s="788" t="s">
        <v>790</v>
      </c>
      <c r="AC49" s="789"/>
      <c r="AD49" s="710"/>
      <c r="AE49" s="711"/>
      <c r="AF49" s="711"/>
      <c r="AG49" s="711"/>
      <c r="AH49" s="712"/>
      <c r="AI49" s="753"/>
      <c r="AJ49" s="755"/>
    </row>
    <row r="50" spans="2:36" ht="14.25" customHeight="1" x14ac:dyDescent="0.15">
      <c r="B50" s="764"/>
      <c r="C50" s="718"/>
      <c r="D50" s="790" t="s">
        <v>796</v>
      </c>
      <c r="E50" s="791"/>
      <c r="F50" s="791"/>
      <c r="G50" s="791"/>
      <c r="H50" s="791"/>
      <c r="I50" s="791"/>
      <c r="J50" s="791"/>
      <c r="K50" s="791"/>
      <c r="L50" s="791"/>
      <c r="M50" s="792"/>
      <c r="N50" s="803"/>
      <c r="O50" s="804"/>
      <c r="P50" s="803"/>
      <c r="Q50" s="749"/>
      <c r="R50" s="749"/>
      <c r="S50" s="749"/>
      <c r="T50" s="750"/>
      <c r="U50" s="559" t="s">
        <v>20</v>
      </c>
      <c r="V50" s="788" t="s">
        <v>788</v>
      </c>
      <c r="W50" s="788"/>
      <c r="X50" s="560" t="s">
        <v>20</v>
      </c>
      <c r="Y50" s="788" t="s">
        <v>789</v>
      </c>
      <c r="Z50" s="788"/>
      <c r="AA50" s="560" t="s">
        <v>20</v>
      </c>
      <c r="AB50" s="788" t="s">
        <v>790</v>
      </c>
      <c r="AC50" s="789"/>
      <c r="AD50" s="710"/>
      <c r="AE50" s="711"/>
      <c r="AF50" s="711"/>
      <c r="AG50" s="711"/>
      <c r="AH50" s="712"/>
      <c r="AI50" s="753"/>
      <c r="AJ50" s="755"/>
    </row>
    <row r="51" spans="2:36" ht="14.25" customHeight="1" thickBot="1" x14ac:dyDescent="0.2">
      <c r="B51" s="764"/>
      <c r="C51" s="718"/>
      <c r="D51" s="824" t="s">
        <v>681</v>
      </c>
      <c r="E51" s="825"/>
      <c r="F51" s="825"/>
      <c r="G51" s="825"/>
      <c r="H51" s="825"/>
      <c r="I51" s="825"/>
      <c r="J51" s="825"/>
      <c r="K51" s="825"/>
      <c r="L51" s="825"/>
      <c r="M51" s="826"/>
      <c r="N51" s="827"/>
      <c r="O51" s="828"/>
      <c r="P51" s="827"/>
      <c r="Q51" s="829"/>
      <c r="R51" s="829"/>
      <c r="S51" s="829"/>
      <c r="T51" s="830"/>
      <c r="U51" s="561" t="s">
        <v>20</v>
      </c>
      <c r="V51" s="831" t="s">
        <v>788</v>
      </c>
      <c r="W51" s="831"/>
      <c r="X51" s="562" t="s">
        <v>20</v>
      </c>
      <c r="Y51" s="831" t="s">
        <v>789</v>
      </c>
      <c r="Z51" s="831"/>
      <c r="AA51" s="562" t="s">
        <v>20</v>
      </c>
      <c r="AB51" s="831" t="s">
        <v>790</v>
      </c>
      <c r="AC51" s="832"/>
      <c r="AD51" s="805"/>
      <c r="AE51" s="806"/>
      <c r="AF51" s="806"/>
      <c r="AG51" s="806"/>
      <c r="AH51" s="807"/>
      <c r="AI51" s="808"/>
      <c r="AJ51" s="809"/>
    </row>
    <row r="52" spans="2:36" ht="14.25" customHeight="1" thickTop="1" x14ac:dyDescent="0.15">
      <c r="B52" s="764"/>
      <c r="C52" s="718"/>
      <c r="D52" s="810" t="s">
        <v>684</v>
      </c>
      <c r="E52" s="811"/>
      <c r="F52" s="811"/>
      <c r="G52" s="811"/>
      <c r="H52" s="811"/>
      <c r="I52" s="811"/>
      <c r="J52" s="811"/>
      <c r="K52" s="811"/>
      <c r="L52" s="811"/>
      <c r="M52" s="812"/>
      <c r="N52" s="813"/>
      <c r="O52" s="814"/>
      <c r="P52" s="813"/>
      <c r="Q52" s="815"/>
      <c r="R52" s="815"/>
      <c r="S52" s="815"/>
      <c r="T52" s="816"/>
      <c r="U52" s="563" t="s">
        <v>20</v>
      </c>
      <c r="V52" s="817" t="s">
        <v>788</v>
      </c>
      <c r="W52" s="817"/>
      <c r="X52" s="133" t="s">
        <v>20</v>
      </c>
      <c r="Y52" s="817" t="s">
        <v>789</v>
      </c>
      <c r="Z52" s="817"/>
      <c r="AA52" s="133" t="s">
        <v>20</v>
      </c>
      <c r="AB52" s="817" t="s">
        <v>790</v>
      </c>
      <c r="AC52" s="818"/>
      <c r="AD52" s="819"/>
      <c r="AE52" s="820"/>
      <c r="AF52" s="820"/>
      <c r="AG52" s="820"/>
      <c r="AH52" s="821"/>
      <c r="AI52" s="822"/>
      <c r="AJ52" s="823"/>
    </row>
    <row r="53" spans="2:36" ht="14.25" customHeight="1" x14ac:dyDescent="0.15">
      <c r="B53" s="764"/>
      <c r="C53" s="718"/>
      <c r="D53" s="833" t="s">
        <v>135</v>
      </c>
      <c r="E53" s="834"/>
      <c r="F53" s="834"/>
      <c r="G53" s="834"/>
      <c r="H53" s="834"/>
      <c r="I53" s="834"/>
      <c r="J53" s="834"/>
      <c r="K53" s="834"/>
      <c r="L53" s="834"/>
      <c r="M53" s="835"/>
      <c r="N53" s="803"/>
      <c r="O53" s="804"/>
      <c r="P53" s="803"/>
      <c r="Q53" s="749"/>
      <c r="R53" s="749"/>
      <c r="S53" s="749"/>
      <c r="T53" s="750"/>
      <c r="U53" s="559" t="s">
        <v>20</v>
      </c>
      <c r="V53" s="788" t="s">
        <v>788</v>
      </c>
      <c r="W53" s="788"/>
      <c r="X53" s="560" t="s">
        <v>20</v>
      </c>
      <c r="Y53" s="788" t="s">
        <v>789</v>
      </c>
      <c r="Z53" s="788"/>
      <c r="AA53" s="560" t="s">
        <v>20</v>
      </c>
      <c r="AB53" s="788" t="s">
        <v>790</v>
      </c>
      <c r="AC53" s="789"/>
      <c r="AD53" s="710"/>
      <c r="AE53" s="711"/>
      <c r="AF53" s="711"/>
      <c r="AG53" s="711"/>
      <c r="AH53" s="712"/>
      <c r="AI53" s="753"/>
      <c r="AJ53" s="755"/>
    </row>
    <row r="54" spans="2:36" ht="14.25" customHeight="1" x14ac:dyDescent="0.15">
      <c r="B54" s="764"/>
      <c r="C54" s="718"/>
      <c r="D54" s="833" t="s">
        <v>797</v>
      </c>
      <c r="E54" s="834"/>
      <c r="F54" s="834"/>
      <c r="G54" s="834"/>
      <c r="H54" s="834"/>
      <c r="I54" s="834"/>
      <c r="J54" s="834"/>
      <c r="K54" s="834"/>
      <c r="L54" s="834"/>
      <c r="M54" s="835"/>
      <c r="N54" s="803"/>
      <c r="O54" s="804"/>
      <c r="P54" s="803"/>
      <c r="Q54" s="749"/>
      <c r="R54" s="749"/>
      <c r="S54" s="749"/>
      <c r="T54" s="750"/>
      <c r="U54" s="559" t="s">
        <v>20</v>
      </c>
      <c r="V54" s="788" t="s">
        <v>788</v>
      </c>
      <c r="W54" s="788"/>
      <c r="X54" s="560" t="s">
        <v>20</v>
      </c>
      <c r="Y54" s="788" t="s">
        <v>789</v>
      </c>
      <c r="Z54" s="788"/>
      <c r="AA54" s="560" t="s">
        <v>20</v>
      </c>
      <c r="AB54" s="788" t="s">
        <v>790</v>
      </c>
      <c r="AC54" s="789"/>
      <c r="AD54" s="710"/>
      <c r="AE54" s="711"/>
      <c r="AF54" s="711"/>
      <c r="AG54" s="711"/>
      <c r="AH54" s="712"/>
      <c r="AI54" s="753"/>
      <c r="AJ54" s="755"/>
    </row>
    <row r="55" spans="2:36" ht="14.25" customHeight="1" x14ac:dyDescent="0.15">
      <c r="B55" s="764"/>
      <c r="C55" s="718"/>
      <c r="D55" s="833" t="s">
        <v>798</v>
      </c>
      <c r="E55" s="834"/>
      <c r="F55" s="834"/>
      <c r="G55" s="834"/>
      <c r="H55" s="834"/>
      <c r="I55" s="834"/>
      <c r="J55" s="834"/>
      <c r="K55" s="834"/>
      <c r="L55" s="834"/>
      <c r="M55" s="835"/>
      <c r="N55" s="803"/>
      <c r="O55" s="804"/>
      <c r="P55" s="803"/>
      <c r="Q55" s="749"/>
      <c r="R55" s="749"/>
      <c r="S55" s="749"/>
      <c r="T55" s="750"/>
      <c r="U55" s="559" t="s">
        <v>20</v>
      </c>
      <c r="V55" s="788" t="s">
        <v>788</v>
      </c>
      <c r="W55" s="788"/>
      <c r="X55" s="560" t="s">
        <v>20</v>
      </c>
      <c r="Y55" s="788" t="s">
        <v>789</v>
      </c>
      <c r="Z55" s="788"/>
      <c r="AA55" s="560" t="s">
        <v>20</v>
      </c>
      <c r="AB55" s="788" t="s">
        <v>790</v>
      </c>
      <c r="AC55" s="789"/>
      <c r="AD55" s="710"/>
      <c r="AE55" s="711"/>
      <c r="AF55" s="711"/>
      <c r="AG55" s="711"/>
      <c r="AH55" s="712"/>
      <c r="AI55" s="753"/>
      <c r="AJ55" s="755"/>
    </row>
    <row r="56" spans="2:36" ht="14.25" customHeight="1" x14ac:dyDescent="0.15">
      <c r="B56" s="764"/>
      <c r="C56" s="718"/>
      <c r="D56" s="833" t="s">
        <v>799</v>
      </c>
      <c r="E56" s="834"/>
      <c r="F56" s="834"/>
      <c r="G56" s="834"/>
      <c r="H56" s="834"/>
      <c r="I56" s="834"/>
      <c r="J56" s="834"/>
      <c r="K56" s="834"/>
      <c r="L56" s="834"/>
      <c r="M56" s="835"/>
      <c r="N56" s="803"/>
      <c r="O56" s="804"/>
      <c r="P56" s="803"/>
      <c r="Q56" s="749"/>
      <c r="R56" s="749"/>
      <c r="S56" s="749"/>
      <c r="T56" s="750"/>
      <c r="U56" s="559" t="s">
        <v>20</v>
      </c>
      <c r="V56" s="788" t="s">
        <v>788</v>
      </c>
      <c r="W56" s="788"/>
      <c r="X56" s="560" t="s">
        <v>20</v>
      </c>
      <c r="Y56" s="788" t="s">
        <v>789</v>
      </c>
      <c r="Z56" s="788"/>
      <c r="AA56" s="560" t="s">
        <v>20</v>
      </c>
      <c r="AB56" s="788" t="s">
        <v>790</v>
      </c>
      <c r="AC56" s="789"/>
      <c r="AD56" s="710"/>
      <c r="AE56" s="711"/>
      <c r="AF56" s="711"/>
      <c r="AG56" s="711"/>
      <c r="AH56" s="712"/>
      <c r="AI56" s="753"/>
      <c r="AJ56" s="755"/>
    </row>
    <row r="57" spans="2:36" ht="14.25" customHeight="1" x14ac:dyDescent="0.15">
      <c r="B57" s="764"/>
      <c r="C57" s="718"/>
      <c r="D57" s="833" t="s">
        <v>686</v>
      </c>
      <c r="E57" s="834"/>
      <c r="F57" s="834"/>
      <c r="G57" s="834"/>
      <c r="H57" s="834"/>
      <c r="I57" s="834"/>
      <c r="J57" s="834"/>
      <c r="K57" s="834"/>
      <c r="L57" s="834"/>
      <c r="M57" s="835"/>
      <c r="N57" s="803"/>
      <c r="O57" s="804"/>
      <c r="P57" s="803"/>
      <c r="Q57" s="749"/>
      <c r="R57" s="749"/>
      <c r="S57" s="749"/>
      <c r="T57" s="750"/>
      <c r="U57" s="559" t="s">
        <v>20</v>
      </c>
      <c r="V57" s="788" t="s">
        <v>788</v>
      </c>
      <c r="W57" s="788"/>
      <c r="X57" s="560" t="s">
        <v>20</v>
      </c>
      <c r="Y57" s="788" t="s">
        <v>789</v>
      </c>
      <c r="Z57" s="788"/>
      <c r="AA57" s="560" t="s">
        <v>20</v>
      </c>
      <c r="AB57" s="788" t="s">
        <v>790</v>
      </c>
      <c r="AC57" s="789"/>
      <c r="AD57" s="710"/>
      <c r="AE57" s="711"/>
      <c r="AF57" s="711"/>
      <c r="AG57" s="711"/>
      <c r="AH57" s="712"/>
      <c r="AI57" s="753"/>
      <c r="AJ57" s="755"/>
    </row>
    <row r="58" spans="2:36" ht="14.25" customHeight="1" x14ac:dyDescent="0.15">
      <c r="B58" s="764"/>
      <c r="C58" s="718"/>
      <c r="D58" s="833" t="s">
        <v>800</v>
      </c>
      <c r="E58" s="834"/>
      <c r="F58" s="834"/>
      <c r="G58" s="834"/>
      <c r="H58" s="834"/>
      <c r="I58" s="834"/>
      <c r="J58" s="834"/>
      <c r="K58" s="834"/>
      <c r="L58" s="834"/>
      <c r="M58" s="835"/>
      <c r="N58" s="803"/>
      <c r="O58" s="804"/>
      <c r="P58" s="803"/>
      <c r="Q58" s="749"/>
      <c r="R58" s="749"/>
      <c r="S58" s="749"/>
      <c r="T58" s="750"/>
      <c r="U58" s="563" t="s">
        <v>20</v>
      </c>
      <c r="V58" s="817" t="s">
        <v>788</v>
      </c>
      <c r="W58" s="817"/>
      <c r="X58" s="133" t="s">
        <v>20</v>
      </c>
      <c r="Y58" s="817" t="s">
        <v>789</v>
      </c>
      <c r="Z58" s="817"/>
      <c r="AA58" s="133" t="s">
        <v>20</v>
      </c>
      <c r="AB58" s="817" t="s">
        <v>790</v>
      </c>
      <c r="AC58" s="818"/>
      <c r="AD58" s="710"/>
      <c r="AE58" s="711"/>
      <c r="AF58" s="711"/>
      <c r="AG58" s="711"/>
      <c r="AH58" s="712"/>
      <c r="AI58" s="753"/>
      <c r="AJ58" s="755"/>
    </row>
    <row r="59" spans="2:36" ht="14.25" customHeight="1" x14ac:dyDescent="0.15">
      <c r="B59" s="764"/>
      <c r="C59" s="718"/>
      <c r="D59" s="833" t="s">
        <v>801</v>
      </c>
      <c r="E59" s="834"/>
      <c r="F59" s="834"/>
      <c r="G59" s="834"/>
      <c r="H59" s="834"/>
      <c r="I59" s="834"/>
      <c r="J59" s="834"/>
      <c r="K59" s="834"/>
      <c r="L59" s="834"/>
      <c r="M59" s="835"/>
      <c r="N59" s="803"/>
      <c r="O59" s="804"/>
      <c r="P59" s="803"/>
      <c r="Q59" s="749"/>
      <c r="R59" s="749"/>
      <c r="S59" s="749"/>
      <c r="T59" s="750"/>
      <c r="U59" s="559" t="s">
        <v>20</v>
      </c>
      <c r="V59" s="788" t="s">
        <v>788</v>
      </c>
      <c r="W59" s="788"/>
      <c r="X59" s="560" t="s">
        <v>20</v>
      </c>
      <c r="Y59" s="788" t="s">
        <v>789</v>
      </c>
      <c r="Z59" s="788"/>
      <c r="AA59" s="560" t="s">
        <v>20</v>
      </c>
      <c r="AB59" s="788" t="s">
        <v>790</v>
      </c>
      <c r="AC59" s="789"/>
      <c r="AD59" s="710"/>
      <c r="AE59" s="711"/>
      <c r="AF59" s="711"/>
      <c r="AG59" s="711"/>
      <c r="AH59" s="712"/>
      <c r="AI59" s="753"/>
      <c r="AJ59" s="755"/>
    </row>
    <row r="60" spans="2:36" ht="14.25" customHeight="1" x14ac:dyDescent="0.15">
      <c r="B60" s="764"/>
      <c r="C60" s="719"/>
      <c r="D60" s="833" t="s">
        <v>687</v>
      </c>
      <c r="E60" s="834"/>
      <c r="F60" s="834"/>
      <c r="G60" s="834"/>
      <c r="H60" s="834"/>
      <c r="I60" s="834"/>
      <c r="J60" s="834"/>
      <c r="K60" s="834"/>
      <c r="L60" s="834"/>
      <c r="M60" s="835"/>
      <c r="N60" s="803"/>
      <c r="O60" s="804"/>
      <c r="P60" s="803"/>
      <c r="Q60" s="749"/>
      <c r="R60" s="749"/>
      <c r="S60" s="749"/>
      <c r="T60" s="750"/>
      <c r="U60" s="559" t="s">
        <v>20</v>
      </c>
      <c r="V60" s="788" t="s">
        <v>788</v>
      </c>
      <c r="W60" s="788"/>
      <c r="X60" s="560" t="s">
        <v>20</v>
      </c>
      <c r="Y60" s="788" t="s">
        <v>789</v>
      </c>
      <c r="Z60" s="788"/>
      <c r="AA60" s="560" t="s">
        <v>20</v>
      </c>
      <c r="AB60" s="788" t="s">
        <v>790</v>
      </c>
      <c r="AC60" s="789"/>
      <c r="AD60" s="710"/>
      <c r="AE60" s="711"/>
      <c r="AF60" s="711"/>
      <c r="AG60" s="711"/>
      <c r="AH60" s="712"/>
      <c r="AI60" s="753"/>
      <c r="AJ60" s="755"/>
    </row>
    <row r="61" spans="2:36" ht="14.25" customHeight="1" x14ac:dyDescent="0.15">
      <c r="B61" s="764"/>
      <c r="C61" s="836" t="s">
        <v>802</v>
      </c>
      <c r="D61" s="790" t="s">
        <v>803</v>
      </c>
      <c r="E61" s="790"/>
      <c r="F61" s="790"/>
      <c r="G61" s="790"/>
      <c r="H61" s="790"/>
      <c r="I61" s="790"/>
      <c r="J61" s="790"/>
      <c r="K61" s="790"/>
      <c r="L61" s="790"/>
      <c r="M61" s="837"/>
      <c r="N61" s="803"/>
      <c r="O61" s="804"/>
      <c r="P61" s="803"/>
      <c r="Q61" s="749"/>
      <c r="R61" s="749"/>
      <c r="S61" s="749"/>
      <c r="T61" s="750"/>
      <c r="U61" s="559" t="s">
        <v>20</v>
      </c>
      <c r="V61" s="788" t="s">
        <v>788</v>
      </c>
      <c r="W61" s="788"/>
      <c r="X61" s="560" t="s">
        <v>20</v>
      </c>
      <c r="Y61" s="788" t="s">
        <v>789</v>
      </c>
      <c r="Z61" s="788"/>
      <c r="AA61" s="560" t="s">
        <v>20</v>
      </c>
      <c r="AB61" s="788" t="s">
        <v>790</v>
      </c>
      <c r="AC61" s="789"/>
      <c r="AD61" s="710"/>
      <c r="AE61" s="711"/>
      <c r="AF61" s="711"/>
      <c r="AG61" s="711"/>
      <c r="AH61" s="712"/>
      <c r="AI61" s="753"/>
      <c r="AJ61" s="755"/>
    </row>
    <row r="62" spans="2:36" ht="14.25" customHeight="1" x14ac:dyDescent="0.15">
      <c r="B62" s="764"/>
      <c r="C62" s="836"/>
      <c r="D62" s="790" t="s">
        <v>804</v>
      </c>
      <c r="E62" s="790"/>
      <c r="F62" s="790"/>
      <c r="G62" s="790"/>
      <c r="H62" s="790"/>
      <c r="I62" s="790"/>
      <c r="J62" s="790"/>
      <c r="K62" s="790"/>
      <c r="L62" s="790"/>
      <c r="M62" s="837"/>
      <c r="N62" s="803"/>
      <c r="O62" s="804"/>
      <c r="P62" s="803"/>
      <c r="Q62" s="749"/>
      <c r="R62" s="749"/>
      <c r="S62" s="749"/>
      <c r="T62" s="750"/>
      <c r="U62" s="559" t="s">
        <v>20</v>
      </c>
      <c r="V62" s="788" t="s">
        <v>788</v>
      </c>
      <c r="W62" s="788"/>
      <c r="X62" s="560" t="s">
        <v>20</v>
      </c>
      <c r="Y62" s="788" t="s">
        <v>789</v>
      </c>
      <c r="Z62" s="788"/>
      <c r="AA62" s="560" t="s">
        <v>20</v>
      </c>
      <c r="AB62" s="788" t="s">
        <v>790</v>
      </c>
      <c r="AC62" s="789"/>
      <c r="AD62" s="710"/>
      <c r="AE62" s="711"/>
      <c r="AF62" s="711"/>
      <c r="AG62" s="711"/>
      <c r="AH62" s="712"/>
      <c r="AI62" s="753"/>
      <c r="AJ62" s="755"/>
    </row>
    <row r="63" spans="2:36" ht="14.25" customHeight="1" x14ac:dyDescent="0.15">
      <c r="B63" s="765"/>
      <c r="C63" s="836"/>
      <c r="D63" s="790" t="s">
        <v>805</v>
      </c>
      <c r="E63" s="790"/>
      <c r="F63" s="790"/>
      <c r="G63" s="790"/>
      <c r="H63" s="790"/>
      <c r="I63" s="790"/>
      <c r="J63" s="790"/>
      <c r="K63" s="790"/>
      <c r="L63" s="790"/>
      <c r="M63" s="837"/>
      <c r="N63" s="803"/>
      <c r="O63" s="804"/>
      <c r="P63" s="803"/>
      <c r="Q63" s="749"/>
      <c r="R63" s="749"/>
      <c r="S63" s="749"/>
      <c r="T63" s="750"/>
      <c r="U63" s="563" t="s">
        <v>20</v>
      </c>
      <c r="V63" s="817" t="s">
        <v>788</v>
      </c>
      <c r="W63" s="817"/>
      <c r="X63" s="133" t="s">
        <v>20</v>
      </c>
      <c r="Y63" s="817" t="s">
        <v>789</v>
      </c>
      <c r="Z63" s="817"/>
      <c r="AA63" s="133" t="s">
        <v>20</v>
      </c>
      <c r="AB63" s="817" t="s">
        <v>790</v>
      </c>
      <c r="AC63" s="818"/>
      <c r="AD63" s="838"/>
      <c r="AE63" s="839"/>
      <c r="AF63" s="839"/>
      <c r="AG63" s="839"/>
      <c r="AH63" s="840"/>
      <c r="AI63" s="841"/>
      <c r="AJ63" s="842"/>
    </row>
    <row r="64" spans="2:36" ht="14.25" customHeight="1" x14ac:dyDescent="0.15">
      <c r="B64" s="843" t="s">
        <v>8</v>
      </c>
      <c r="C64" s="790"/>
      <c r="D64" s="790"/>
      <c r="E64" s="790"/>
      <c r="F64" s="790"/>
      <c r="G64" s="790"/>
      <c r="H64" s="790"/>
      <c r="I64" s="790"/>
      <c r="J64" s="790"/>
      <c r="K64" s="748"/>
      <c r="L64" s="749"/>
      <c r="M64" s="749"/>
      <c r="N64" s="749"/>
      <c r="O64" s="749"/>
      <c r="P64" s="749"/>
      <c r="Q64" s="749"/>
      <c r="R64" s="749"/>
      <c r="S64" s="749"/>
      <c r="T64" s="750"/>
      <c r="U64" s="787"/>
      <c r="V64" s="787"/>
      <c r="W64" s="787"/>
      <c r="X64" s="787"/>
      <c r="Y64" s="787"/>
      <c r="Z64" s="787"/>
      <c r="AA64" s="787"/>
      <c r="AB64" s="787"/>
      <c r="AC64" s="787"/>
      <c r="AD64" s="787"/>
      <c r="AE64" s="787"/>
      <c r="AF64" s="787"/>
      <c r="AG64" s="787"/>
      <c r="AH64" s="787"/>
      <c r="AI64" s="787"/>
      <c r="AJ64" s="794"/>
    </row>
    <row r="65" spans="2:36" ht="14.25" customHeight="1" x14ac:dyDescent="0.15">
      <c r="B65" s="844" t="s">
        <v>693</v>
      </c>
      <c r="C65" s="845"/>
      <c r="D65" s="845"/>
      <c r="E65" s="845"/>
      <c r="F65" s="845"/>
      <c r="G65" s="845"/>
      <c r="H65" s="845"/>
      <c r="I65" s="845"/>
      <c r="J65" s="845"/>
      <c r="K65" s="753"/>
      <c r="L65" s="754"/>
      <c r="M65" s="754"/>
      <c r="N65" s="754"/>
      <c r="O65" s="754"/>
      <c r="P65" s="754"/>
      <c r="Q65" s="754"/>
      <c r="R65" s="754"/>
      <c r="S65" s="754"/>
      <c r="T65" s="755"/>
      <c r="U65" s="778"/>
      <c r="V65" s="778"/>
      <c r="W65" s="778"/>
      <c r="X65" s="778"/>
      <c r="Y65" s="778"/>
      <c r="Z65" s="778"/>
      <c r="AA65" s="778"/>
      <c r="AB65" s="778"/>
      <c r="AC65" s="778"/>
      <c r="AD65" s="778"/>
      <c r="AE65" s="778"/>
      <c r="AF65" s="778"/>
      <c r="AG65" s="778"/>
      <c r="AH65" s="778"/>
      <c r="AI65" s="778"/>
      <c r="AJ65" s="802"/>
    </row>
    <row r="66" spans="2:36" ht="14.25" customHeight="1" x14ac:dyDescent="0.15">
      <c r="B66" s="717" t="s">
        <v>694</v>
      </c>
      <c r="C66" s="748" t="s">
        <v>695</v>
      </c>
      <c r="D66" s="749"/>
      <c r="E66" s="749"/>
      <c r="F66" s="749"/>
      <c r="G66" s="749"/>
      <c r="H66" s="749"/>
      <c r="I66" s="749"/>
      <c r="J66" s="749"/>
      <c r="K66" s="749"/>
      <c r="L66" s="749"/>
      <c r="M66" s="749"/>
      <c r="N66" s="749"/>
      <c r="O66" s="749"/>
      <c r="P66" s="749"/>
      <c r="Q66" s="749"/>
      <c r="R66" s="749"/>
      <c r="S66" s="749"/>
      <c r="T66" s="750"/>
      <c r="U66" s="748" t="s">
        <v>696</v>
      </c>
      <c r="V66" s="778"/>
      <c r="W66" s="778"/>
      <c r="X66" s="778"/>
      <c r="Y66" s="778"/>
      <c r="Z66" s="778"/>
      <c r="AA66" s="778"/>
      <c r="AB66" s="778"/>
      <c r="AC66" s="778"/>
      <c r="AD66" s="778"/>
      <c r="AE66" s="778"/>
      <c r="AF66" s="778"/>
      <c r="AG66" s="778"/>
      <c r="AH66" s="778"/>
      <c r="AI66" s="778"/>
      <c r="AJ66" s="802"/>
    </row>
    <row r="67" spans="2:36" x14ac:dyDescent="0.15">
      <c r="B67" s="718"/>
      <c r="C67" s="846"/>
      <c r="D67" s="847"/>
      <c r="E67" s="847"/>
      <c r="F67" s="847"/>
      <c r="G67" s="847"/>
      <c r="H67" s="847"/>
      <c r="I67" s="847"/>
      <c r="J67" s="847"/>
      <c r="K67" s="847"/>
      <c r="L67" s="847"/>
      <c r="M67" s="847"/>
      <c r="N67" s="847"/>
      <c r="O67" s="847"/>
      <c r="P67" s="847"/>
      <c r="Q67" s="847"/>
      <c r="R67" s="847"/>
      <c r="S67" s="847"/>
      <c r="T67" s="848"/>
      <c r="U67" s="846"/>
      <c r="V67" s="847"/>
      <c r="W67" s="847"/>
      <c r="X67" s="847"/>
      <c r="Y67" s="847"/>
      <c r="Z67" s="847"/>
      <c r="AA67" s="847"/>
      <c r="AB67" s="847"/>
      <c r="AC67" s="847"/>
      <c r="AD67" s="847"/>
      <c r="AE67" s="847"/>
      <c r="AF67" s="847"/>
      <c r="AG67" s="847"/>
      <c r="AH67" s="847"/>
      <c r="AI67" s="847"/>
      <c r="AJ67" s="848"/>
    </row>
    <row r="68" spans="2:36" x14ac:dyDescent="0.15">
      <c r="B68" s="718"/>
      <c r="C68" s="783"/>
      <c r="D68" s="784"/>
      <c r="E68" s="784"/>
      <c r="F68" s="784"/>
      <c r="G68" s="784"/>
      <c r="H68" s="784"/>
      <c r="I68" s="784"/>
      <c r="J68" s="784"/>
      <c r="K68" s="784"/>
      <c r="L68" s="784"/>
      <c r="M68" s="784"/>
      <c r="N68" s="784"/>
      <c r="O68" s="784"/>
      <c r="P68" s="784"/>
      <c r="Q68" s="784"/>
      <c r="R68" s="784"/>
      <c r="S68" s="784"/>
      <c r="T68" s="785"/>
      <c r="U68" s="783"/>
      <c r="V68" s="784"/>
      <c r="W68" s="784"/>
      <c r="X68" s="784"/>
      <c r="Y68" s="784"/>
      <c r="Z68" s="784"/>
      <c r="AA68" s="784"/>
      <c r="AB68" s="784"/>
      <c r="AC68" s="784"/>
      <c r="AD68" s="784"/>
      <c r="AE68" s="784"/>
      <c r="AF68" s="784"/>
      <c r="AG68" s="784"/>
      <c r="AH68" s="784"/>
      <c r="AI68" s="784"/>
      <c r="AJ68" s="785"/>
    </row>
    <row r="69" spans="2:36" x14ac:dyDescent="0.15">
      <c r="B69" s="718"/>
      <c r="C69" s="783"/>
      <c r="D69" s="784"/>
      <c r="E69" s="784"/>
      <c r="F69" s="784"/>
      <c r="G69" s="784"/>
      <c r="H69" s="784"/>
      <c r="I69" s="784"/>
      <c r="J69" s="784"/>
      <c r="K69" s="784"/>
      <c r="L69" s="784"/>
      <c r="M69" s="784"/>
      <c r="N69" s="784"/>
      <c r="O69" s="784"/>
      <c r="P69" s="784"/>
      <c r="Q69" s="784"/>
      <c r="R69" s="784"/>
      <c r="S69" s="784"/>
      <c r="T69" s="785"/>
      <c r="U69" s="783"/>
      <c r="V69" s="784"/>
      <c r="W69" s="784"/>
      <c r="X69" s="784"/>
      <c r="Y69" s="784"/>
      <c r="Z69" s="784"/>
      <c r="AA69" s="784"/>
      <c r="AB69" s="784"/>
      <c r="AC69" s="784"/>
      <c r="AD69" s="784"/>
      <c r="AE69" s="784"/>
      <c r="AF69" s="784"/>
      <c r="AG69" s="784"/>
      <c r="AH69" s="784"/>
      <c r="AI69" s="784"/>
      <c r="AJ69" s="785"/>
    </row>
    <row r="70" spans="2:36" x14ac:dyDescent="0.15">
      <c r="B70" s="719"/>
      <c r="C70" s="798"/>
      <c r="D70" s="799"/>
      <c r="E70" s="799"/>
      <c r="F70" s="799"/>
      <c r="G70" s="799"/>
      <c r="H70" s="799"/>
      <c r="I70" s="799"/>
      <c r="J70" s="799"/>
      <c r="K70" s="799"/>
      <c r="L70" s="799"/>
      <c r="M70" s="799"/>
      <c r="N70" s="799"/>
      <c r="O70" s="799"/>
      <c r="P70" s="799"/>
      <c r="Q70" s="799"/>
      <c r="R70" s="799"/>
      <c r="S70" s="799"/>
      <c r="T70" s="800"/>
      <c r="U70" s="798"/>
      <c r="V70" s="799"/>
      <c r="W70" s="799"/>
      <c r="X70" s="799"/>
      <c r="Y70" s="799"/>
      <c r="Z70" s="799"/>
      <c r="AA70" s="799"/>
      <c r="AB70" s="799"/>
      <c r="AC70" s="799"/>
      <c r="AD70" s="799"/>
      <c r="AE70" s="799"/>
      <c r="AF70" s="799"/>
      <c r="AG70" s="799"/>
      <c r="AH70" s="799"/>
      <c r="AI70" s="799"/>
      <c r="AJ70" s="800"/>
    </row>
    <row r="71" spans="2:36" ht="14.25" customHeight="1" x14ac:dyDescent="0.15">
      <c r="B71" s="707" t="s">
        <v>697</v>
      </c>
      <c r="C71" s="708"/>
      <c r="D71" s="708"/>
      <c r="E71" s="709"/>
      <c r="F71" s="747" t="s">
        <v>9</v>
      </c>
      <c r="G71" s="747"/>
      <c r="H71" s="747"/>
      <c r="I71" s="747"/>
      <c r="J71" s="747"/>
      <c r="K71" s="747"/>
      <c r="L71" s="747"/>
      <c r="M71" s="747"/>
      <c r="N71" s="747"/>
      <c r="O71" s="747"/>
      <c r="P71" s="747"/>
      <c r="Q71" s="747"/>
      <c r="R71" s="747"/>
      <c r="S71" s="747"/>
      <c r="T71" s="747"/>
      <c r="U71" s="747"/>
      <c r="V71" s="747"/>
      <c r="W71" s="747"/>
      <c r="X71" s="747"/>
      <c r="Y71" s="747"/>
      <c r="Z71" s="747"/>
      <c r="AA71" s="747"/>
      <c r="AB71" s="747"/>
      <c r="AC71" s="747"/>
      <c r="AD71" s="747"/>
      <c r="AE71" s="747"/>
      <c r="AF71" s="747"/>
      <c r="AG71" s="747"/>
      <c r="AH71" s="747"/>
      <c r="AI71" s="747"/>
      <c r="AJ71" s="747"/>
    </row>
    <row r="73" spans="2:36" x14ac:dyDescent="0.15">
      <c r="B73" t="s">
        <v>806</v>
      </c>
    </row>
    <row r="74" spans="2:36" x14ac:dyDescent="0.15">
      <c r="B74" t="s">
        <v>807</v>
      </c>
    </row>
    <row r="75" spans="2:36" x14ac:dyDescent="0.15">
      <c r="B75" t="s">
        <v>808</v>
      </c>
    </row>
    <row r="76" spans="2:36" x14ac:dyDescent="0.15">
      <c r="B76" t="s">
        <v>701</v>
      </c>
    </row>
    <row r="77" spans="2:36" x14ac:dyDescent="0.15">
      <c r="B77" t="s">
        <v>702</v>
      </c>
    </row>
    <row r="78" spans="2:36" x14ac:dyDescent="0.15">
      <c r="B78" t="s">
        <v>809</v>
      </c>
    </row>
    <row r="79" spans="2:36" x14ac:dyDescent="0.15">
      <c r="B79" t="s">
        <v>810</v>
      </c>
    </row>
    <row r="80" spans="2:36" x14ac:dyDescent="0.15">
      <c r="C80" t="s">
        <v>811</v>
      </c>
    </row>
    <row r="81" spans="2:2" x14ac:dyDescent="0.15">
      <c r="B81" t="s">
        <v>812</v>
      </c>
    </row>
    <row r="82" spans="2:2" x14ac:dyDescent="0.15">
      <c r="B82" t="s">
        <v>813</v>
      </c>
    </row>
    <row r="83" spans="2:2" x14ac:dyDescent="0.15">
      <c r="B83" t="s">
        <v>708</v>
      </c>
    </row>
  </sheetData>
  <mergeCells count="312">
    <mergeCell ref="D63:M63"/>
    <mergeCell ref="N63:O63"/>
    <mergeCell ref="P63:T63"/>
    <mergeCell ref="V63:W63"/>
    <mergeCell ref="Y63:Z63"/>
    <mergeCell ref="AB63:AC63"/>
    <mergeCell ref="AD63:AH63"/>
    <mergeCell ref="AI63:AJ63"/>
    <mergeCell ref="B71:E71"/>
    <mergeCell ref="F71:AJ71"/>
    <mergeCell ref="B64:J64"/>
    <mergeCell ref="K64:T64"/>
    <mergeCell ref="U64:AJ65"/>
    <mergeCell ref="B65:J65"/>
    <mergeCell ref="K65:T65"/>
    <mergeCell ref="B66:B70"/>
    <mergeCell ref="C66:T66"/>
    <mergeCell ref="U66:AJ66"/>
    <mergeCell ref="C67:T70"/>
    <mergeCell ref="U67:AJ70"/>
    <mergeCell ref="AI61:AJ61"/>
    <mergeCell ref="D62:M62"/>
    <mergeCell ref="N62:O62"/>
    <mergeCell ref="P62:T62"/>
    <mergeCell ref="V62:W62"/>
    <mergeCell ref="Y62:Z62"/>
    <mergeCell ref="AB62:AC62"/>
    <mergeCell ref="AD62:AH62"/>
    <mergeCell ref="AI62:AJ62"/>
    <mergeCell ref="C61:C63"/>
    <mergeCell ref="D61:M61"/>
    <mergeCell ref="N61:O61"/>
    <mergeCell ref="P61:T61"/>
    <mergeCell ref="V61:W61"/>
    <mergeCell ref="Y61:Z61"/>
    <mergeCell ref="AD59:AH59"/>
    <mergeCell ref="AI59:AJ59"/>
    <mergeCell ref="D60:M60"/>
    <mergeCell ref="N60:O60"/>
    <mergeCell ref="P60:T60"/>
    <mergeCell ref="V60:W60"/>
    <mergeCell ref="Y60:Z60"/>
    <mergeCell ref="AB60:AC60"/>
    <mergeCell ref="AD60:AH60"/>
    <mergeCell ref="AI60:AJ60"/>
    <mergeCell ref="D59:M59"/>
    <mergeCell ref="N59:O59"/>
    <mergeCell ref="P59:T59"/>
    <mergeCell ref="V59:W59"/>
    <mergeCell ref="Y59:Z59"/>
    <mergeCell ref="AB59:AC59"/>
    <mergeCell ref="AB61:AC61"/>
    <mergeCell ref="AD61:AH61"/>
    <mergeCell ref="AD57:AH57"/>
    <mergeCell ref="AI57:AJ57"/>
    <mergeCell ref="D58:M58"/>
    <mergeCell ref="N58:O58"/>
    <mergeCell ref="P58:T58"/>
    <mergeCell ref="V58:W58"/>
    <mergeCell ref="Y58:Z58"/>
    <mergeCell ref="AB58:AC58"/>
    <mergeCell ref="AD58:AH58"/>
    <mergeCell ref="AI58:AJ58"/>
    <mergeCell ref="D57:M57"/>
    <mergeCell ref="N57:O57"/>
    <mergeCell ref="P57:T57"/>
    <mergeCell ref="V57:W57"/>
    <mergeCell ref="Y57:Z57"/>
    <mergeCell ref="AB57:AC57"/>
    <mergeCell ref="AD55:AH55"/>
    <mergeCell ref="AI55:AJ55"/>
    <mergeCell ref="D56:M56"/>
    <mergeCell ref="N56:O56"/>
    <mergeCell ref="P56:T56"/>
    <mergeCell ref="V56:W56"/>
    <mergeCell ref="Y56:Z56"/>
    <mergeCell ref="AB56:AC56"/>
    <mergeCell ref="AD56:AH56"/>
    <mergeCell ref="AI56:AJ56"/>
    <mergeCell ref="D55:M55"/>
    <mergeCell ref="N55:O55"/>
    <mergeCell ref="P55:T55"/>
    <mergeCell ref="V55:W55"/>
    <mergeCell ref="Y55:Z55"/>
    <mergeCell ref="AB55:AC55"/>
    <mergeCell ref="AD53:AH53"/>
    <mergeCell ref="AI53:AJ53"/>
    <mergeCell ref="D54:M54"/>
    <mergeCell ref="N54:O54"/>
    <mergeCell ref="P54:T54"/>
    <mergeCell ref="V54:W54"/>
    <mergeCell ref="Y54:Z54"/>
    <mergeCell ref="AB54:AC54"/>
    <mergeCell ref="AD54:AH54"/>
    <mergeCell ref="AI54:AJ54"/>
    <mergeCell ref="D53:M53"/>
    <mergeCell ref="N53:O53"/>
    <mergeCell ref="P53:T53"/>
    <mergeCell ref="V53:W53"/>
    <mergeCell ref="Y53:Z53"/>
    <mergeCell ref="AB53:AC53"/>
    <mergeCell ref="AD51:AH51"/>
    <mergeCell ref="AI51:AJ51"/>
    <mergeCell ref="D52:M52"/>
    <mergeCell ref="N52:O52"/>
    <mergeCell ref="P52:T52"/>
    <mergeCell ref="V52:W52"/>
    <mergeCell ref="Y52:Z52"/>
    <mergeCell ref="AB52:AC52"/>
    <mergeCell ref="AD52:AH52"/>
    <mergeCell ref="AI52:AJ52"/>
    <mergeCell ref="D51:M51"/>
    <mergeCell ref="N51:O51"/>
    <mergeCell ref="P51:T51"/>
    <mergeCell ref="V51:W51"/>
    <mergeCell ref="Y51:Z51"/>
    <mergeCell ref="AB51:AC51"/>
    <mergeCell ref="AD49:AH49"/>
    <mergeCell ref="AI49:AJ49"/>
    <mergeCell ref="D50:M50"/>
    <mergeCell ref="N50:O50"/>
    <mergeCell ref="P50:T50"/>
    <mergeCell ref="V50:W50"/>
    <mergeCell ref="Y50:Z50"/>
    <mergeCell ref="AB50:AC50"/>
    <mergeCell ref="AD50:AH50"/>
    <mergeCell ref="AI50:AJ50"/>
    <mergeCell ref="D49:M49"/>
    <mergeCell ref="N49:O49"/>
    <mergeCell ref="P49:T49"/>
    <mergeCell ref="V49:W49"/>
    <mergeCell ref="Y49:Z49"/>
    <mergeCell ref="AB49:AC49"/>
    <mergeCell ref="Y48:Z48"/>
    <mergeCell ref="AB48:AC48"/>
    <mergeCell ref="AD48:AH48"/>
    <mergeCell ref="AI48:AJ48"/>
    <mergeCell ref="D47:M47"/>
    <mergeCell ref="N47:O47"/>
    <mergeCell ref="P47:T47"/>
    <mergeCell ref="V47:W47"/>
    <mergeCell ref="Y47:Z47"/>
    <mergeCell ref="AB47:AC47"/>
    <mergeCell ref="AI46:AJ46"/>
    <mergeCell ref="D45:M45"/>
    <mergeCell ref="N45:O45"/>
    <mergeCell ref="P45:T45"/>
    <mergeCell ref="V45:W45"/>
    <mergeCell ref="Y45:Z45"/>
    <mergeCell ref="AB45:AC45"/>
    <mergeCell ref="AD47:AH47"/>
    <mergeCell ref="AI47:AJ47"/>
    <mergeCell ref="AI44:AJ44"/>
    <mergeCell ref="N43:O43"/>
    <mergeCell ref="P43:T43"/>
    <mergeCell ref="V43:W43"/>
    <mergeCell ref="Y43:Z43"/>
    <mergeCell ref="AB43:AC43"/>
    <mergeCell ref="AD43:AH43"/>
    <mergeCell ref="AD45:AH45"/>
    <mergeCell ref="AI45:AJ45"/>
    <mergeCell ref="AI39:AJ39"/>
    <mergeCell ref="P40:T40"/>
    <mergeCell ref="U40:AC40"/>
    <mergeCell ref="AD40:AH40"/>
    <mergeCell ref="AI40:AJ40"/>
    <mergeCell ref="C41:C60"/>
    <mergeCell ref="D41:M41"/>
    <mergeCell ref="N41:O41"/>
    <mergeCell ref="P41:T41"/>
    <mergeCell ref="V41:W41"/>
    <mergeCell ref="AI41:AJ41"/>
    <mergeCell ref="D42:M42"/>
    <mergeCell ref="N42:O42"/>
    <mergeCell ref="P42:T42"/>
    <mergeCell ref="V42:W42"/>
    <mergeCell ref="Y42:Z42"/>
    <mergeCell ref="AB42:AC42"/>
    <mergeCell ref="AD42:AH42"/>
    <mergeCell ref="AI42:AJ42"/>
    <mergeCell ref="AI43:AJ43"/>
    <mergeCell ref="D44:M44"/>
    <mergeCell ref="N44:O44"/>
    <mergeCell ref="P44:T44"/>
    <mergeCell ref="V44:W44"/>
    <mergeCell ref="B39:B63"/>
    <mergeCell ref="C39:M40"/>
    <mergeCell ref="N39:O40"/>
    <mergeCell ref="P39:T39"/>
    <mergeCell ref="U39:AC39"/>
    <mergeCell ref="AD39:AH39"/>
    <mergeCell ref="Y41:Z41"/>
    <mergeCell ref="AB41:AC41"/>
    <mergeCell ref="AD41:AH41"/>
    <mergeCell ref="D43:M43"/>
    <mergeCell ref="Y44:Z44"/>
    <mergeCell ref="AB44:AC44"/>
    <mergeCell ref="AD44:AH44"/>
    <mergeCell ref="D46:M46"/>
    <mergeCell ref="N46:O46"/>
    <mergeCell ref="P46:T46"/>
    <mergeCell ref="V46:W46"/>
    <mergeCell ref="Y46:Z46"/>
    <mergeCell ref="AB46:AC46"/>
    <mergeCell ref="AD46:AH46"/>
    <mergeCell ref="D48:M48"/>
    <mergeCell ref="N48:O48"/>
    <mergeCell ref="P48:T48"/>
    <mergeCell ref="V48:W48"/>
    <mergeCell ref="C36:K38"/>
    <mergeCell ref="L36:O36"/>
    <mergeCell ref="P36:R36"/>
    <mergeCell ref="T36:V36"/>
    <mergeCell ref="X36:AJ36"/>
    <mergeCell ref="L37:O37"/>
    <mergeCell ref="Q37:T37"/>
    <mergeCell ref="U37:V37"/>
    <mergeCell ref="W37:AJ37"/>
    <mergeCell ref="L38:AJ38"/>
    <mergeCell ref="AF34:AJ34"/>
    <mergeCell ref="C35:K35"/>
    <mergeCell ref="L35:AJ35"/>
    <mergeCell ref="C31:K33"/>
    <mergeCell ref="L31:O31"/>
    <mergeCell ref="P31:R31"/>
    <mergeCell ref="T31:V31"/>
    <mergeCell ref="X31:AJ31"/>
    <mergeCell ref="L32:O32"/>
    <mergeCell ref="Q32:T32"/>
    <mergeCell ref="U32:V32"/>
    <mergeCell ref="W32:AJ32"/>
    <mergeCell ref="L33:AJ33"/>
    <mergeCell ref="B25:B38"/>
    <mergeCell ref="C25:K25"/>
    <mergeCell ref="L25:AJ25"/>
    <mergeCell ref="C26:K26"/>
    <mergeCell ref="L26:AJ26"/>
    <mergeCell ref="C27:K29"/>
    <mergeCell ref="L27:O27"/>
    <mergeCell ref="P27:R27"/>
    <mergeCell ref="T27:V27"/>
    <mergeCell ref="X27:AJ27"/>
    <mergeCell ref="L28:O28"/>
    <mergeCell ref="Q28:T28"/>
    <mergeCell ref="U28:V28"/>
    <mergeCell ref="W28:AJ28"/>
    <mergeCell ref="L29:AJ29"/>
    <mergeCell ref="C30:K30"/>
    <mergeCell ref="L30:P30"/>
    <mergeCell ref="Q30:Z30"/>
    <mergeCell ref="AA30:AE30"/>
    <mergeCell ref="AF30:AJ30"/>
    <mergeCell ref="C34:K34"/>
    <mergeCell ref="L34:P34"/>
    <mergeCell ref="Q34:Z34"/>
    <mergeCell ref="AA34:AE34"/>
    <mergeCell ref="C22:K24"/>
    <mergeCell ref="L22:O22"/>
    <mergeCell ref="P22:R22"/>
    <mergeCell ref="T22:V22"/>
    <mergeCell ref="X22:AJ22"/>
    <mergeCell ref="L23:O23"/>
    <mergeCell ref="Q23:T23"/>
    <mergeCell ref="U23:V23"/>
    <mergeCell ref="W23:AJ23"/>
    <mergeCell ref="L24:AJ24"/>
    <mergeCell ref="C20:K20"/>
    <mergeCell ref="L20:T20"/>
    <mergeCell ref="U20:Z20"/>
    <mergeCell ref="AA20:AJ20"/>
    <mergeCell ref="C21:K21"/>
    <mergeCell ref="L21:P21"/>
    <mergeCell ref="Q21:Z21"/>
    <mergeCell ref="AA21:AE21"/>
    <mergeCell ref="AF21:AJ21"/>
    <mergeCell ref="X11:AJ11"/>
    <mergeCell ref="M13:N13"/>
    <mergeCell ref="AA13:AH13"/>
    <mergeCell ref="AI13:AJ13"/>
    <mergeCell ref="B14:B24"/>
    <mergeCell ref="C14:K14"/>
    <mergeCell ref="L14:AJ14"/>
    <mergeCell ref="C15:K15"/>
    <mergeCell ref="L15:AJ15"/>
    <mergeCell ref="C16:K18"/>
    <mergeCell ref="L18:AJ18"/>
    <mergeCell ref="C19:K19"/>
    <mergeCell ref="L19:P19"/>
    <mergeCell ref="Q19:Z19"/>
    <mergeCell ref="AA19:AE19"/>
    <mergeCell ref="AF19:AJ19"/>
    <mergeCell ref="L16:O16"/>
    <mergeCell ref="P16:R16"/>
    <mergeCell ref="T16:V16"/>
    <mergeCell ref="X16:AJ16"/>
    <mergeCell ref="L17:O17"/>
    <mergeCell ref="Q17:T17"/>
    <mergeCell ref="U17:V17"/>
    <mergeCell ref="W17:AJ17"/>
    <mergeCell ref="B7:I7"/>
    <mergeCell ref="U8:W8"/>
    <mergeCell ref="X8:AJ8"/>
    <mergeCell ref="X9:AJ9"/>
    <mergeCell ref="U10:W10"/>
    <mergeCell ref="X10:AJ10"/>
    <mergeCell ref="AA3:AE3"/>
    <mergeCell ref="AF3:AJ3"/>
    <mergeCell ref="B5:AJ5"/>
    <mergeCell ref="Z6:AA6"/>
    <mergeCell ref="AB6:AC6"/>
    <mergeCell ref="AE6:AF6"/>
    <mergeCell ref="AH6:AI6"/>
  </mergeCells>
  <phoneticPr fontId="3"/>
  <dataValidations count="2">
    <dataValidation type="list" allowBlank="1" showInputMessage="1" showErrorMessage="1" sqref="AA41:AA63 X41:X63 U41:U63">
      <formula1>"□,■"</formula1>
    </dataValidation>
    <dataValidation type="list" allowBlank="1" showInputMessage="1" showErrorMessage="1" sqref="N41:O63">
      <formula1>"○"</formula1>
    </dataValidation>
  </dataValidations>
  <printOptions horizontalCentered="1"/>
  <pageMargins left="0.70866141732283472" right="0.70866141732283472" top="0.74803149606299213" bottom="0.74803149606299213" header="0.31496062992125984" footer="0.31496062992125984"/>
  <pageSetup paperSize="9" scale="6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85" zoomScaleNormal="100" zoomScaleSheetLayoutView="85" workbookViewId="0">
      <selection activeCell="AP31" sqref="AP31"/>
    </sheetView>
  </sheetViews>
  <sheetFormatPr defaultColWidth="4" defaultRowHeight="17.25" x14ac:dyDescent="0.15"/>
  <cols>
    <col min="1" max="1" width="1.5" style="520" customWidth="1"/>
    <col min="2" max="12" width="3.25" style="520" customWidth="1"/>
    <col min="13" max="13" width="13" style="520" customWidth="1"/>
    <col min="14" max="14" width="4.125" style="520" bestFit="1" customWidth="1"/>
    <col min="15" max="32" width="3.25" style="520" customWidth="1"/>
    <col min="33" max="33" width="1.5" style="520" customWidth="1"/>
    <col min="34" max="36" width="3.25" style="520" customWidth="1"/>
    <col min="37" max="16384" width="4" style="520"/>
  </cols>
  <sheetData>
    <row r="2" spans="1:32" x14ac:dyDescent="0.15">
      <c r="B2" s="520" t="s">
        <v>734</v>
      </c>
    </row>
    <row r="4" spans="1:32" x14ac:dyDescent="0.15">
      <c r="W4" s="521" t="s">
        <v>206</v>
      </c>
      <c r="X4" s="864"/>
      <c r="Y4" s="864"/>
      <c r="Z4" s="522" t="s">
        <v>207</v>
      </c>
      <c r="AA4" s="864"/>
      <c r="AB4" s="864"/>
      <c r="AC4" s="522" t="s">
        <v>237</v>
      </c>
      <c r="AD4" s="864"/>
      <c r="AE4" s="864"/>
      <c r="AF4" s="522" t="s">
        <v>647</v>
      </c>
    </row>
    <row r="5" spans="1:32" x14ac:dyDescent="0.15">
      <c r="B5" s="864" t="s">
        <v>750</v>
      </c>
      <c r="C5" s="864"/>
      <c r="D5" s="864"/>
      <c r="E5" s="864"/>
      <c r="F5" s="864"/>
      <c r="G5" s="864"/>
      <c r="H5" s="864" t="s">
        <v>751</v>
      </c>
      <c r="I5" s="864"/>
      <c r="J5" s="864"/>
      <c r="K5" s="522"/>
    </row>
    <row r="7" spans="1:32" x14ac:dyDescent="0.15">
      <c r="S7" s="521" t="s">
        <v>735</v>
      </c>
      <c r="T7" s="865"/>
      <c r="U7" s="865"/>
      <c r="V7" s="865"/>
      <c r="W7" s="865"/>
      <c r="X7" s="865"/>
      <c r="Y7" s="865"/>
      <c r="Z7" s="865"/>
      <c r="AA7" s="865"/>
      <c r="AB7" s="865"/>
      <c r="AC7" s="865"/>
      <c r="AD7" s="865"/>
      <c r="AE7" s="865"/>
      <c r="AF7" s="865"/>
    </row>
    <row r="8" spans="1:32" x14ac:dyDescent="0.15">
      <c r="S8" s="521"/>
      <c r="T8" s="522"/>
      <c r="U8" s="522"/>
      <c r="V8" s="522"/>
      <c r="W8" s="522"/>
      <c r="X8" s="522"/>
      <c r="Y8" s="522"/>
      <c r="Z8" s="522"/>
      <c r="AA8" s="522"/>
      <c r="AB8" s="522"/>
      <c r="AC8" s="522"/>
      <c r="AD8" s="522"/>
      <c r="AE8" s="522"/>
      <c r="AF8" s="522"/>
    </row>
    <row r="9" spans="1:32" x14ac:dyDescent="0.15">
      <c r="B9" s="853" t="s">
        <v>736</v>
      </c>
      <c r="C9" s="853"/>
      <c r="D9" s="853"/>
      <c r="E9" s="853"/>
      <c r="F9" s="853"/>
      <c r="G9" s="853"/>
      <c r="H9" s="853"/>
      <c r="I9" s="853"/>
      <c r="J9" s="853"/>
      <c r="K9" s="853"/>
      <c r="L9" s="853"/>
      <c r="M9" s="853"/>
      <c r="N9" s="853"/>
      <c r="O9" s="853"/>
      <c r="P9" s="853"/>
      <c r="Q9" s="853"/>
      <c r="R9" s="853"/>
      <c r="S9" s="853"/>
      <c r="T9" s="853"/>
      <c r="U9" s="853"/>
      <c r="V9" s="853"/>
      <c r="W9" s="853"/>
      <c r="X9" s="853"/>
      <c r="Y9" s="853"/>
      <c r="Z9" s="853"/>
      <c r="AA9" s="853"/>
    </row>
    <row r="10" spans="1:32" x14ac:dyDescent="0.15">
      <c r="B10" s="523"/>
      <c r="C10" s="523"/>
      <c r="D10" s="523"/>
      <c r="E10" s="523"/>
      <c r="F10" s="523"/>
      <c r="G10" s="523"/>
      <c r="H10" s="523"/>
      <c r="I10" s="523"/>
      <c r="J10" s="523"/>
      <c r="K10" s="523"/>
      <c r="L10" s="523"/>
      <c r="M10" s="523"/>
      <c r="N10" s="523"/>
      <c r="O10" s="523"/>
      <c r="P10" s="523"/>
      <c r="Q10" s="523"/>
      <c r="R10" s="523"/>
      <c r="S10" s="523"/>
      <c r="T10" s="523"/>
      <c r="U10" s="523"/>
      <c r="V10" s="523"/>
      <c r="W10" s="523"/>
      <c r="X10" s="523"/>
      <c r="Y10" s="523"/>
      <c r="Z10" s="523"/>
      <c r="AA10" s="523"/>
    </row>
    <row r="11" spans="1:32" x14ac:dyDescent="0.15">
      <c r="A11" s="520" t="s">
        <v>737</v>
      </c>
    </row>
    <row r="13" spans="1:32" ht="36" customHeight="1" x14ac:dyDescent="0.15">
      <c r="R13" s="866" t="s">
        <v>201</v>
      </c>
      <c r="S13" s="867"/>
      <c r="T13" s="867"/>
      <c r="U13" s="867"/>
      <c r="V13" s="868"/>
      <c r="W13" s="866"/>
      <c r="X13" s="867"/>
      <c r="Y13" s="867"/>
      <c r="Z13" s="867"/>
      <c r="AA13" s="867"/>
      <c r="AB13" s="867"/>
      <c r="AC13" s="867"/>
      <c r="AD13" s="867"/>
      <c r="AE13" s="867"/>
      <c r="AF13" s="868"/>
    </row>
    <row r="14" spans="1:32" ht="13.5" customHeight="1" x14ac:dyDescent="0.15"/>
    <row r="15" spans="1:32" s="524" customFormat="1" ht="34.5" customHeight="1" x14ac:dyDescent="0.15">
      <c r="B15" s="866" t="s">
        <v>738</v>
      </c>
      <c r="C15" s="867"/>
      <c r="D15" s="867"/>
      <c r="E15" s="867"/>
      <c r="F15" s="867"/>
      <c r="G15" s="867"/>
      <c r="H15" s="867"/>
      <c r="I15" s="867"/>
      <c r="J15" s="867"/>
      <c r="K15" s="867"/>
      <c r="L15" s="868"/>
      <c r="M15" s="867" t="s">
        <v>739</v>
      </c>
      <c r="N15" s="868"/>
      <c r="O15" s="866" t="s">
        <v>740</v>
      </c>
      <c r="P15" s="867"/>
      <c r="Q15" s="867"/>
      <c r="R15" s="867"/>
      <c r="S15" s="867"/>
      <c r="T15" s="867"/>
      <c r="U15" s="867"/>
      <c r="V15" s="867"/>
      <c r="W15" s="867"/>
      <c r="X15" s="867"/>
      <c r="Y15" s="867"/>
      <c r="Z15" s="867"/>
      <c r="AA15" s="867"/>
      <c r="AB15" s="867"/>
      <c r="AC15" s="867"/>
      <c r="AD15" s="867"/>
      <c r="AE15" s="867"/>
      <c r="AF15" s="868"/>
    </row>
    <row r="16" spans="1:32" s="524" customFormat="1" x14ac:dyDescent="0.15">
      <c r="B16" s="849" t="s">
        <v>676</v>
      </c>
      <c r="C16" s="850"/>
      <c r="D16" s="850"/>
      <c r="E16" s="850"/>
      <c r="F16" s="850"/>
      <c r="G16" s="850"/>
      <c r="H16" s="850"/>
      <c r="I16" s="850"/>
      <c r="J16" s="850"/>
      <c r="K16" s="850"/>
      <c r="L16" s="851"/>
      <c r="M16" s="525" t="s">
        <v>741</v>
      </c>
      <c r="N16" s="526" t="s">
        <v>742</v>
      </c>
      <c r="O16" s="858" t="s">
        <v>743</v>
      </c>
      <c r="P16" s="859"/>
      <c r="Q16" s="859"/>
      <c r="R16" s="859"/>
      <c r="S16" s="859"/>
      <c r="T16" s="859"/>
      <c r="U16" s="859"/>
      <c r="V16" s="859"/>
      <c r="W16" s="859"/>
      <c r="X16" s="859"/>
      <c r="Y16" s="859"/>
      <c r="Z16" s="859"/>
      <c r="AA16" s="859"/>
      <c r="AB16" s="859"/>
      <c r="AC16" s="859"/>
      <c r="AD16" s="859"/>
      <c r="AE16" s="859"/>
      <c r="AF16" s="860"/>
    </row>
    <row r="17" spans="2:32" s="524" customFormat="1" x14ac:dyDescent="0.15">
      <c r="B17" s="852"/>
      <c r="C17" s="853"/>
      <c r="D17" s="853"/>
      <c r="E17" s="853"/>
      <c r="F17" s="853"/>
      <c r="G17" s="853"/>
      <c r="H17" s="853"/>
      <c r="I17" s="853"/>
      <c r="J17" s="853"/>
      <c r="K17" s="853"/>
      <c r="L17" s="854"/>
      <c r="M17" s="527"/>
      <c r="N17" s="528" t="s">
        <v>742</v>
      </c>
      <c r="O17" s="861"/>
      <c r="P17" s="862"/>
      <c r="Q17" s="862"/>
      <c r="R17" s="862"/>
      <c r="S17" s="862"/>
      <c r="T17" s="862"/>
      <c r="U17" s="862"/>
      <c r="V17" s="862"/>
      <c r="W17" s="862"/>
      <c r="X17" s="862"/>
      <c r="Y17" s="862"/>
      <c r="Z17" s="862"/>
      <c r="AA17" s="862"/>
      <c r="AB17" s="862"/>
      <c r="AC17" s="862"/>
      <c r="AD17" s="862"/>
      <c r="AE17" s="862"/>
      <c r="AF17" s="863"/>
    </row>
    <row r="18" spans="2:32" s="524" customFormat="1" x14ac:dyDescent="0.15">
      <c r="B18" s="855"/>
      <c r="C18" s="856"/>
      <c r="D18" s="856"/>
      <c r="E18" s="856"/>
      <c r="F18" s="856"/>
      <c r="G18" s="856"/>
      <c r="H18" s="856"/>
      <c r="I18" s="856"/>
      <c r="J18" s="856"/>
      <c r="K18" s="856"/>
      <c r="L18" s="857"/>
      <c r="M18" s="527"/>
      <c r="N18" s="528" t="s">
        <v>742</v>
      </c>
      <c r="O18" s="861"/>
      <c r="P18" s="862"/>
      <c r="Q18" s="862"/>
      <c r="R18" s="862"/>
      <c r="S18" s="862"/>
      <c r="T18" s="862"/>
      <c r="U18" s="862"/>
      <c r="V18" s="862"/>
      <c r="W18" s="862"/>
      <c r="X18" s="862"/>
      <c r="Y18" s="862"/>
      <c r="Z18" s="862"/>
      <c r="AA18" s="862"/>
      <c r="AB18" s="862"/>
      <c r="AC18" s="862"/>
      <c r="AD18" s="862"/>
      <c r="AE18" s="862"/>
      <c r="AF18" s="863"/>
    </row>
    <row r="19" spans="2:32" s="524" customFormat="1" x14ac:dyDescent="0.15">
      <c r="B19" s="849" t="s">
        <v>678</v>
      </c>
      <c r="C19" s="850"/>
      <c r="D19" s="850"/>
      <c r="E19" s="850"/>
      <c r="F19" s="850"/>
      <c r="G19" s="850"/>
      <c r="H19" s="850"/>
      <c r="I19" s="850"/>
      <c r="J19" s="850"/>
      <c r="K19" s="850"/>
      <c r="L19" s="851"/>
      <c r="M19" s="527"/>
      <c r="N19" s="529" t="s">
        <v>742</v>
      </c>
      <c r="O19" s="861"/>
      <c r="P19" s="862"/>
      <c r="Q19" s="862"/>
      <c r="R19" s="862"/>
      <c r="S19" s="862"/>
      <c r="T19" s="862"/>
      <c r="U19" s="862"/>
      <c r="V19" s="862"/>
      <c r="W19" s="862"/>
      <c r="X19" s="862"/>
      <c r="Y19" s="862"/>
      <c r="Z19" s="862"/>
      <c r="AA19" s="862"/>
      <c r="AB19" s="862"/>
      <c r="AC19" s="862"/>
      <c r="AD19" s="862"/>
      <c r="AE19" s="862"/>
      <c r="AF19" s="863"/>
    </row>
    <row r="20" spans="2:32" s="524" customFormat="1" x14ac:dyDescent="0.15">
      <c r="B20" s="869"/>
      <c r="C20" s="870"/>
      <c r="D20" s="870"/>
      <c r="E20" s="870"/>
      <c r="F20" s="870"/>
      <c r="G20" s="870"/>
      <c r="H20" s="870"/>
      <c r="I20" s="870"/>
      <c r="J20" s="870"/>
      <c r="K20" s="870"/>
      <c r="L20" s="871"/>
      <c r="M20" s="527"/>
      <c r="N20" s="529" t="s">
        <v>742</v>
      </c>
      <c r="O20" s="861"/>
      <c r="P20" s="862"/>
      <c r="Q20" s="862"/>
      <c r="R20" s="862"/>
      <c r="S20" s="862"/>
      <c r="T20" s="862"/>
      <c r="U20" s="862"/>
      <c r="V20" s="862"/>
      <c r="W20" s="862"/>
      <c r="X20" s="862"/>
      <c r="Y20" s="862"/>
      <c r="Z20" s="862"/>
      <c r="AA20" s="862"/>
      <c r="AB20" s="862"/>
      <c r="AC20" s="862"/>
      <c r="AD20" s="862"/>
      <c r="AE20" s="862"/>
      <c r="AF20" s="863"/>
    </row>
    <row r="21" spans="2:32" s="524" customFormat="1" x14ac:dyDescent="0.15">
      <c r="B21" s="872"/>
      <c r="C21" s="873"/>
      <c r="D21" s="873"/>
      <c r="E21" s="873"/>
      <c r="F21" s="873"/>
      <c r="G21" s="873"/>
      <c r="H21" s="873"/>
      <c r="I21" s="873"/>
      <c r="J21" s="873"/>
      <c r="K21" s="873"/>
      <c r="L21" s="874"/>
      <c r="M21" s="530"/>
      <c r="N21" s="531" t="s">
        <v>742</v>
      </c>
      <c r="O21" s="861"/>
      <c r="P21" s="862"/>
      <c r="Q21" s="862"/>
      <c r="R21" s="862"/>
      <c r="S21" s="862"/>
      <c r="T21" s="862"/>
      <c r="U21" s="862"/>
      <c r="V21" s="862"/>
      <c r="W21" s="862"/>
      <c r="X21" s="862"/>
      <c r="Y21" s="862"/>
      <c r="Z21" s="862"/>
      <c r="AA21" s="862"/>
      <c r="AB21" s="862"/>
      <c r="AC21" s="862"/>
      <c r="AD21" s="862"/>
      <c r="AE21" s="862"/>
      <c r="AF21" s="863"/>
    </row>
    <row r="22" spans="2:32" s="524" customFormat="1" x14ac:dyDescent="0.15">
      <c r="B22" s="849" t="s">
        <v>679</v>
      </c>
      <c r="C22" s="850"/>
      <c r="D22" s="850"/>
      <c r="E22" s="850"/>
      <c r="F22" s="850"/>
      <c r="G22" s="850"/>
      <c r="H22" s="850"/>
      <c r="I22" s="850"/>
      <c r="J22" s="850"/>
      <c r="K22" s="850"/>
      <c r="L22" s="851"/>
      <c r="M22" s="527"/>
      <c r="N22" s="528" t="s">
        <v>742</v>
      </c>
      <c r="O22" s="861"/>
      <c r="P22" s="862"/>
      <c r="Q22" s="862"/>
      <c r="R22" s="862"/>
      <c r="S22" s="862"/>
      <c r="T22" s="862"/>
      <c r="U22" s="862"/>
      <c r="V22" s="862"/>
      <c r="W22" s="862"/>
      <c r="X22" s="862"/>
      <c r="Y22" s="862"/>
      <c r="Z22" s="862"/>
      <c r="AA22" s="862"/>
      <c r="AB22" s="862"/>
      <c r="AC22" s="862"/>
      <c r="AD22" s="862"/>
      <c r="AE22" s="862"/>
      <c r="AF22" s="863"/>
    </row>
    <row r="23" spans="2:32" s="524" customFormat="1" x14ac:dyDescent="0.15">
      <c r="B23" s="869"/>
      <c r="C23" s="870"/>
      <c r="D23" s="870"/>
      <c r="E23" s="870"/>
      <c r="F23" s="870"/>
      <c r="G23" s="870"/>
      <c r="H23" s="870"/>
      <c r="I23" s="870"/>
      <c r="J23" s="870"/>
      <c r="K23" s="870"/>
      <c r="L23" s="871"/>
      <c r="M23" s="527"/>
      <c r="N23" s="528" t="s">
        <v>742</v>
      </c>
      <c r="O23" s="861"/>
      <c r="P23" s="862"/>
      <c r="Q23" s="862"/>
      <c r="R23" s="862"/>
      <c r="S23" s="862"/>
      <c r="T23" s="862"/>
      <c r="U23" s="862"/>
      <c r="V23" s="862"/>
      <c r="W23" s="862"/>
      <c r="X23" s="862"/>
      <c r="Y23" s="862"/>
      <c r="Z23" s="862"/>
      <c r="AA23" s="862"/>
      <c r="AB23" s="862"/>
      <c r="AC23" s="862"/>
      <c r="AD23" s="862"/>
      <c r="AE23" s="862"/>
      <c r="AF23" s="863"/>
    </row>
    <row r="24" spans="2:32" s="524" customFormat="1" x14ac:dyDescent="0.15">
      <c r="B24" s="872"/>
      <c r="C24" s="873"/>
      <c r="D24" s="873"/>
      <c r="E24" s="873"/>
      <c r="F24" s="873"/>
      <c r="G24" s="873"/>
      <c r="H24" s="873"/>
      <c r="I24" s="873"/>
      <c r="J24" s="873"/>
      <c r="K24" s="873"/>
      <c r="L24" s="874"/>
      <c r="M24" s="527"/>
      <c r="N24" s="528" t="s">
        <v>742</v>
      </c>
      <c r="O24" s="861"/>
      <c r="P24" s="862"/>
      <c r="Q24" s="862"/>
      <c r="R24" s="862"/>
      <c r="S24" s="862"/>
      <c r="T24" s="862"/>
      <c r="U24" s="862"/>
      <c r="V24" s="862"/>
      <c r="W24" s="862"/>
      <c r="X24" s="862"/>
      <c r="Y24" s="862"/>
      <c r="Z24" s="862"/>
      <c r="AA24" s="862"/>
      <c r="AB24" s="862"/>
      <c r="AC24" s="862"/>
      <c r="AD24" s="862"/>
      <c r="AE24" s="862"/>
      <c r="AF24" s="863"/>
    </row>
    <row r="25" spans="2:32" s="524" customFormat="1" x14ac:dyDescent="0.15">
      <c r="B25" s="849" t="s">
        <v>680</v>
      </c>
      <c r="C25" s="850"/>
      <c r="D25" s="850"/>
      <c r="E25" s="850"/>
      <c r="F25" s="850"/>
      <c r="G25" s="850"/>
      <c r="H25" s="850"/>
      <c r="I25" s="850"/>
      <c r="J25" s="850"/>
      <c r="K25" s="850"/>
      <c r="L25" s="851"/>
      <c r="M25" s="527"/>
      <c r="N25" s="528" t="s">
        <v>742</v>
      </c>
      <c r="O25" s="861"/>
      <c r="P25" s="862"/>
      <c r="Q25" s="862"/>
      <c r="R25" s="862"/>
      <c r="S25" s="862"/>
      <c r="T25" s="862"/>
      <c r="U25" s="862"/>
      <c r="V25" s="862"/>
      <c r="W25" s="862"/>
      <c r="X25" s="862"/>
      <c r="Y25" s="862"/>
      <c r="Z25" s="862"/>
      <c r="AA25" s="862"/>
      <c r="AB25" s="862"/>
      <c r="AC25" s="862"/>
      <c r="AD25" s="862"/>
      <c r="AE25" s="862"/>
      <c r="AF25" s="863"/>
    </row>
    <row r="26" spans="2:32" s="524" customFormat="1" x14ac:dyDescent="0.15">
      <c r="B26" s="869"/>
      <c r="C26" s="870"/>
      <c r="D26" s="870"/>
      <c r="E26" s="870"/>
      <c r="F26" s="870"/>
      <c r="G26" s="870"/>
      <c r="H26" s="870"/>
      <c r="I26" s="870"/>
      <c r="J26" s="870"/>
      <c r="K26" s="870"/>
      <c r="L26" s="871"/>
      <c r="M26" s="527"/>
      <c r="N26" s="528" t="s">
        <v>742</v>
      </c>
      <c r="O26" s="861"/>
      <c r="P26" s="862"/>
      <c r="Q26" s="862"/>
      <c r="R26" s="862"/>
      <c r="S26" s="862"/>
      <c r="T26" s="862"/>
      <c r="U26" s="862"/>
      <c r="V26" s="862"/>
      <c r="W26" s="862"/>
      <c r="X26" s="862"/>
      <c r="Y26" s="862"/>
      <c r="Z26" s="862"/>
      <c r="AA26" s="862"/>
      <c r="AB26" s="862"/>
      <c r="AC26" s="862"/>
      <c r="AD26" s="862"/>
      <c r="AE26" s="862"/>
      <c r="AF26" s="863"/>
    </row>
    <row r="27" spans="2:32" s="524" customFormat="1" x14ac:dyDescent="0.15">
      <c r="B27" s="872"/>
      <c r="C27" s="873"/>
      <c r="D27" s="873"/>
      <c r="E27" s="873"/>
      <c r="F27" s="873"/>
      <c r="G27" s="873"/>
      <c r="H27" s="873"/>
      <c r="I27" s="873"/>
      <c r="J27" s="873"/>
      <c r="K27" s="873"/>
      <c r="L27" s="874"/>
      <c r="M27" s="527"/>
      <c r="N27" s="528" t="s">
        <v>742</v>
      </c>
      <c r="O27" s="861"/>
      <c r="P27" s="862"/>
      <c r="Q27" s="862"/>
      <c r="R27" s="862"/>
      <c r="S27" s="862"/>
      <c r="T27" s="862"/>
      <c r="U27" s="862"/>
      <c r="V27" s="862"/>
      <c r="W27" s="862"/>
      <c r="X27" s="862"/>
      <c r="Y27" s="862"/>
      <c r="Z27" s="862"/>
      <c r="AA27" s="862"/>
      <c r="AB27" s="862"/>
      <c r="AC27" s="862"/>
      <c r="AD27" s="862"/>
      <c r="AE27" s="862"/>
      <c r="AF27" s="863"/>
    </row>
    <row r="28" spans="2:32" s="524" customFormat="1" x14ac:dyDescent="0.15">
      <c r="B28" s="849" t="s">
        <v>744</v>
      </c>
      <c r="C28" s="850"/>
      <c r="D28" s="850"/>
      <c r="E28" s="850"/>
      <c r="F28" s="850"/>
      <c r="G28" s="850"/>
      <c r="H28" s="850"/>
      <c r="I28" s="850"/>
      <c r="J28" s="850"/>
      <c r="K28" s="850"/>
      <c r="L28" s="851"/>
      <c r="M28" s="527"/>
      <c r="N28" s="528" t="s">
        <v>742</v>
      </c>
      <c r="O28" s="861"/>
      <c r="P28" s="862"/>
      <c r="Q28" s="862"/>
      <c r="R28" s="862"/>
      <c r="S28" s="862"/>
      <c r="T28" s="862"/>
      <c r="U28" s="862"/>
      <c r="V28" s="862"/>
      <c r="W28" s="862"/>
      <c r="X28" s="862"/>
      <c r="Y28" s="862"/>
      <c r="Z28" s="862"/>
      <c r="AA28" s="862"/>
      <c r="AB28" s="862"/>
      <c r="AC28" s="862"/>
      <c r="AD28" s="862"/>
      <c r="AE28" s="862"/>
      <c r="AF28" s="863"/>
    </row>
    <row r="29" spans="2:32" s="524" customFormat="1" x14ac:dyDescent="0.15">
      <c r="B29" s="869"/>
      <c r="C29" s="870"/>
      <c r="D29" s="870"/>
      <c r="E29" s="870"/>
      <c r="F29" s="870"/>
      <c r="G29" s="870"/>
      <c r="H29" s="870"/>
      <c r="I29" s="870"/>
      <c r="J29" s="870"/>
      <c r="K29" s="870"/>
      <c r="L29" s="871"/>
      <c r="M29" s="527"/>
      <c r="N29" s="528" t="s">
        <v>742</v>
      </c>
      <c r="O29" s="861"/>
      <c r="P29" s="862"/>
      <c r="Q29" s="862"/>
      <c r="R29" s="862"/>
      <c r="S29" s="862"/>
      <c r="T29" s="862"/>
      <c r="U29" s="862"/>
      <c r="V29" s="862"/>
      <c r="W29" s="862"/>
      <c r="X29" s="862"/>
      <c r="Y29" s="862"/>
      <c r="Z29" s="862"/>
      <c r="AA29" s="862"/>
      <c r="AB29" s="862"/>
      <c r="AC29" s="862"/>
      <c r="AD29" s="862"/>
      <c r="AE29" s="862"/>
      <c r="AF29" s="863"/>
    </row>
    <row r="30" spans="2:32" s="524" customFormat="1" x14ac:dyDescent="0.15">
      <c r="B30" s="872"/>
      <c r="C30" s="873"/>
      <c r="D30" s="873"/>
      <c r="E30" s="873"/>
      <c r="F30" s="873"/>
      <c r="G30" s="873"/>
      <c r="H30" s="873"/>
      <c r="I30" s="873"/>
      <c r="J30" s="873"/>
      <c r="K30" s="873"/>
      <c r="L30" s="874"/>
      <c r="M30" s="527"/>
      <c r="N30" s="528" t="s">
        <v>742</v>
      </c>
      <c r="O30" s="861"/>
      <c r="P30" s="862"/>
      <c r="Q30" s="862"/>
      <c r="R30" s="862"/>
      <c r="S30" s="862"/>
      <c r="T30" s="862"/>
      <c r="U30" s="862"/>
      <c r="V30" s="862"/>
      <c r="W30" s="862"/>
      <c r="X30" s="862"/>
      <c r="Y30" s="862"/>
      <c r="Z30" s="862"/>
      <c r="AA30" s="862"/>
      <c r="AB30" s="862"/>
      <c r="AC30" s="862"/>
      <c r="AD30" s="862"/>
      <c r="AE30" s="862"/>
      <c r="AF30" s="863"/>
    </row>
    <row r="31" spans="2:32" s="524" customFormat="1" x14ac:dyDescent="0.15">
      <c r="B31" s="849" t="s">
        <v>745</v>
      </c>
      <c r="C31" s="850"/>
      <c r="D31" s="850"/>
      <c r="E31" s="850"/>
      <c r="F31" s="850"/>
      <c r="G31" s="850"/>
      <c r="H31" s="850"/>
      <c r="I31" s="850"/>
      <c r="J31" s="850"/>
      <c r="K31" s="850"/>
      <c r="L31" s="851"/>
      <c r="M31" s="532"/>
      <c r="N31" s="529" t="s">
        <v>742</v>
      </c>
      <c r="O31" s="861"/>
      <c r="P31" s="862"/>
      <c r="Q31" s="862"/>
      <c r="R31" s="862"/>
      <c r="S31" s="862"/>
      <c r="T31" s="862"/>
      <c r="U31" s="862"/>
      <c r="V31" s="862"/>
      <c r="W31" s="862"/>
      <c r="X31" s="862"/>
      <c r="Y31" s="862"/>
      <c r="Z31" s="862"/>
      <c r="AA31" s="862"/>
      <c r="AB31" s="862"/>
      <c r="AC31" s="862"/>
      <c r="AD31" s="862"/>
      <c r="AE31" s="862"/>
      <c r="AF31" s="863"/>
    </row>
    <row r="32" spans="2:32" s="524" customFormat="1" x14ac:dyDescent="0.15">
      <c r="B32" s="869"/>
      <c r="C32" s="870"/>
      <c r="D32" s="870"/>
      <c r="E32" s="870"/>
      <c r="F32" s="870"/>
      <c r="G32" s="870"/>
      <c r="H32" s="870"/>
      <c r="I32" s="870"/>
      <c r="J32" s="870"/>
      <c r="K32" s="870"/>
      <c r="L32" s="871"/>
      <c r="M32" s="532"/>
      <c r="N32" s="529" t="s">
        <v>742</v>
      </c>
      <c r="O32" s="861"/>
      <c r="P32" s="862"/>
      <c r="Q32" s="862"/>
      <c r="R32" s="862"/>
      <c r="S32" s="862"/>
      <c r="T32" s="862"/>
      <c r="U32" s="862"/>
      <c r="V32" s="862"/>
      <c r="W32" s="862"/>
      <c r="X32" s="862"/>
      <c r="Y32" s="862"/>
      <c r="Z32" s="862"/>
      <c r="AA32" s="862"/>
      <c r="AB32" s="862"/>
      <c r="AC32" s="862"/>
      <c r="AD32" s="862"/>
      <c r="AE32" s="862"/>
      <c r="AF32" s="863"/>
    </row>
    <row r="33" spans="1:32" s="524" customFormat="1" ht="18" thickBot="1" x14ac:dyDescent="0.2">
      <c r="B33" s="884"/>
      <c r="C33" s="885"/>
      <c r="D33" s="885"/>
      <c r="E33" s="885"/>
      <c r="F33" s="885"/>
      <c r="G33" s="885"/>
      <c r="H33" s="885"/>
      <c r="I33" s="885"/>
      <c r="J33" s="885"/>
      <c r="K33" s="885"/>
      <c r="L33" s="886"/>
      <c r="M33" s="533"/>
      <c r="N33" s="534" t="s">
        <v>742</v>
      </c>
      <c r="O33" s="887"/>
      <c r="P33" s="888"/>
      <c r="Q33" s="888"/>
      <c r="R33" s="888"/>
      <c r="S33" s="888"/>
      <c r="T33" s="888"/>
      <c r="U33" s="888"/>
      <c r="V33" s="888"/>
      <c r="W33" s="888"/>
      <c r="X33" s="888"/>
      <c r="Y33" s="888"/>
      <c r="Z33" s="888"/>
      <c r="AA33" s="888"/>
      <c r="AB33" s="888"/>
      <c r="AC33" s="888"/>
      <c r="AD33" s="888"/>
      <c r="AE33" s="888"/>
      <c r="AF33" s="889"/>
    </row>
    <row r="34" spans="1:32" s="524" customFormat="1" ht="18" thickTop="1" x14ac:dyDescent="0.15">
      <c r="B34" s="849" t="s">
        <v>684</v>
      </c>
      <c r="C34" s="850"/>
      <c r="D34" s="850"/>
      <c r="E34" s="850"/>
      <c r="F34" s="850"/>
      <c r="G34" s="850"/>
      <c r="H34" s="850"/>
      <c r="I34" s="850"/>
      <c r="J34" s="850"/>
      <c r="K34" s="850"/>
      <c r="L34" s="851"/>
      <c r="M34" s="535"/>
      <c r="N34" s="536" t="s">
        <v>742</v>
      </c>
      <c r="O34" s="875"/>
      <c r="P34" s="876"/>
      <c r="Q34" s="876"/>
      <c r="R34" s="876"/>
      <c r="S34" s="876"/>
      <c r="T34" s="876"/>
      <c r="U34" s="876"/>
      <c r="V34" s="876"/>
      <c r="W34" s="876"/>
      <c r="X34" s="876"/>
      <c r="Y34" s="876"/>
      <c r="Z34" s="876"/>
      <c r="AA34" s="876"/>
      <c r="AB34" s="876"/>
      <c r="AC34" s="876"/>
      <c r="AD34" s="876"/>
      <c r="AE34" s="876"/>
      <c r="AF34" s="877"/>
    </row>
    <row r="35" spans="1:32" s="524" customFormat="1" x14ac:dyDescent="0.15">
      <c r="B35" s="869"/>
      <c r="C35" s="870"/>
      <c r="D35" s="870"/>
      <c r="E35" s="870"/>
      <c r="F35" s="870"/>
      <c r="G35" s="870"/>
      <c r="H35" s="870"/>
      <c r="I35" s="870"/>
      <c r="J35" s="870"/>
      <c r="K35" s="870"/>
      <c r="L35" s="871"/>
      <c r="M35" s="527"/>
      <c r="N35" s="529" t="s">
        <v>742</v>
      </c>
      <c r="O35" s="861"/>
      <c r="P35" s="862"/>
      <c r="Q35" s="862"/>
      <c r="R35" s="862"/>
      <c r="S35" s="862"/>
      <c r="T35" s="862"/>
      <c r="U35" s="862"/>
      <c r="V35" s="862"/>
      <c r="W35" s="862"/>
      <c r="X35" s="862"/>
      <c r="Y35" s="862"/>
      <c r="Z35" s="862"/>
      <c r="AA35" s="862"/>
      <c r="AB35" s="862"/>
      <c r="AC35" s="862"/>
      <c r="AD35" s="862"/>
      <c r="AE35" s="862"/>
      <c r="AF35" s="863"/>
    </row>
    <row r="36" spans="1:32" s="524" customFormat="1" x14ac:dyDescent="0.15">
      <c r="B36" s="872"/>
      <c r="C36" s="873"/>
      <c r="D36" s="873"/>
      <c r="E36" s="873"/>
      <c r="F36" s="873"/>
      <c r="G36" s="873"/>
      <c r="H36" s="873"/>
      <c r="I36" s="873"/>
      <c r="J36" s="873"/>
      <c r="K36" s="873"/>
      <c r="L36" s="874"/>
      <c r="M36" s="530"/>
      <c r="N36" s="531" t="s">
        <v>742</v>
      </c>
      <c r="O36" s="861"/>
      <c r="P36" s="862"/>
      <c r="Q36" s="862"/>
      <c r="R36" s="862"/>
      <c r="S36" s="862"/>
      <c r="T36" s="862"/>
      <c r="U36" s="862"/>
      <c r="V36" s="862"/>
      <c r="W36" s="862"/>
      <c r="X36" s="862"/>
      <c r="Y36" s="862"/>
      <c r="Z36" s="862"/>
      <c r="AA36" s="862"/>
      <c r="AB36" s="862"/>
      <c r="AC36" s="862"/>
      <c r="AD36" s="862"/>
      <c r="AE36" s="862"/>
      <c r="AF36" s="863"/>
    </row>
    <row r="37" spans="1:32" s="524" customFormat="1" x14ac:dyDescent="0.15">
      <c r="B37" s="849" t="s">
        <v>686</v>
      </c>
      <c r="C37" s="850"/>
      <c r="D37" s="850"/>
      <c r="E37" s="850"/>
      <c r="F37" s="850"/>
      <c r="G37" s="850"/>
      <c r="H37" s="850"/>
      <c r="I37" s="850"/>
      <c r="J37" s="850"/>
      <c r="K37" s="850"/>
      <c r="L37" s="851"/>
      <c r="M37" s="527"/>
      <c r="N37" s="528" t="s">
        <v>742</v>
      </c>
      <c r="O37" s="861"/>
      <c r="P37" s="862"/>
      <c r="Q37" s="862"/>
      <c r="R37" s="862"/>
      <c r="S37" s="862"/>
      <c r="T37" s="862"/>
      <c r="U37" s="862"/>
      <c r="V37" s="862"/>
      <c r="W37" s="862"/>
      <c r="X37" s="862"/>
      <c r="Y37" s="862"/>
      <c r="Z37" s="862"/>
      <c r="AA37" s="862"/>
      <c r="AB37" s="862"/>
      <c r="AC37" s="862"/>
      <c r="AD37" s="862"/>
      <c r="AE37" s="862"/>
      <c r="AF37" s="863"/>
    </row>
    <row r="38" spans="1:32" s="524" customFormat="1" x14ac:dyDescent="0.15">
      <c r="B38" s="872"/>
      <c r="C38" s="873"/>
      <c r="D38" s="873"/>
      <c r="E38" s="873"/>
      <c r="F38" s="873"/>
      <c r="G38" s="873"/>
      <c r="H38" s="873"/>
      <c r="I38" s="873"/>
      <c r="J38" s="873"/>
      <c r="K38" s="873"/>
      <c r="L38" s="874"/>
      <c r="M38" s="527"/>
      <c r="N38" s="528" t="s">
        <v>742</v>
      </c>
      <c r="O38" s="861"/>
      <c r="P38" s="862"/>
      <c r="Q38" s="862"/>
      <c r="R38" s="862"/>
      <c r="S38" s="862"/>
      <c r="T38" s="862"/>
      <c r="U38" s="862"/>
      <c r="V38" s="862"/>
      <c r="W38" s="862"/>
      <c r="X38" s="862"/>
      <c r="Y38" s="862"/>
      <c r="Z38" s="862"/>
      <c r="AA38" s="862"/>
      <c r="AB38" s="862"/>
      <c r="AC38" s="862"/>
      <c r="AD38" s="862"/>
      <c r="AE38" s="862"/>
      <c r="AF38" s="863"/>
    </row>
    <row r="39" spans="1:32" s="524" customFormat="1" x14ac:dyDescent="0.15">
      <c r="A39" s="537"/>
      <c r="B39" s="872"/>
      <c r="C39" s="879"/>
      <c r="D39" s="873"/>
      <c r="E39" s="873"/>
      <c r="F39" s="873"/>
      <c r="G39" s="873"/>
      <c r="H39" s="873"/>
      <c r="I39" s="873"/>
      <c r="J39" s="873"/>
      <c r="K39" s="873"/>
      <c r="L39" s="874"/>
      <c r="M39" s="535"/>
      <c r="N39" s="538" t="s">
        <v>742</v>
      </c>
      <c r="O39" s="880"/>
      <c r="P39" s="881"/>
      <c r="Q39" s="881"/>
      <c r="R39" s="881"/>
      <c r="S39" s="881"/>
      <c r="T39" s="881"/>
      <c r="U39" s="881"/>
      <c r="V39" s="881"/>
      <c r="W39" s="881"/>
      <c r="X39" s="881"/>
      <c r="Y39" s="881"/>
      <c r="Z39" s="881"/>
      <c r="AA39" s="881"/>
      <c r="AB39" s="881"/>
      <c r="AC39" s="881"/>
      <c r="AD39" s="881"/>
      <c r="AE39" s="881"/>
      <c r="AF39" s="882"/>
    </row>
    <row r="40" spans="1:32" s="524" customFormat="1" x14ac:dyDescent="0.15">
      <c r="B40" s="883" t="s">
        <v>746</v>
      </c>
      <c r="C40" s="850"/>
      <c r="D40" s="850"/>
      <c r="E40" s="850"/>
      <c r="F40" s="850"/>
      <c r="G40" s="850"/>
      <c r="H40" s="850"/>
      <c r="I40" s="850"/>
      <c r="J40" s="850"/>
      <c r="K40" s="850"/>
      <c r="L40" s="851"/>
      <c r="M40" s="527"/>
      <c r="N40" s="528" t="s">
        <v>742</v>
      </c>
      <c r="O40" s="861"/>
      <c r="P40" s="862"/>
      <c r="Q40" s="862"/>
      <c r="R40" s="862"/>
      <c r="S40" s="862"/>
      <c r="T40" s="862"/>
      <c r="U40" s="862"/>
      <c r="V40" s="862"/>
      <c r="W40" s="862"/>
      <c r="X40" s="862"/>
      <c r="Y40" s="862"/>
      <c r="Z40" s="862"/>
      <c r="AA40" s="862"/>
      <c r="AB40" s="862"/>
      <c r="AC40" s="862"/>
      <c r="AD40" s="862"/>
      <c r="AE40" s="862"/>
      <c r="AF40" s="863"/>
    </row>
    <row r="41" spans="1:32" s="524" customFormat="1" x14ac:dyDescent="0.15">
      <c r="B41" s="852"/>
      <c r="C41" s="853"/>
      <c r="D41" s="853"/>
      <c r="E41" s="853"/>
      <c r="F41" s="853"/>
      <c r="G41" s="853"/>
      <c r="H41" s="853"/>
      <c r="I41" s="853"/>
      <c r="J41" s="853"/>
      <c r="K41" s="853"/>
      <c r="L41" s="854"/>
      <c r="M41" s="527"/>
      <c r="N41" s="528" t="s">
        <v>742</v>
      </c>
      <c r="O41" s="861"/>
      <c r="P41" s="862"/>
      <c r="Q41" s="862"/>
      <c r="R41" s="862"/>
      <c r="S41" s="862"/>
      <c r="T41" s="862"/>
      <c r="U41" s="862"/>
      <c r="V41" s="862"/>
      <c r="W41" s="862"/>
      <c r="X41" s="862"/>
      <c r="Y41" s="862"/>
      <c r="Z41" s="862"/>
      <c r="AA41" s="862"/>
      <c r="AB41" s="862"/>
      <c r="AC41" s="862"/>
      <c r="AD41" s="862"/>
      <c r="AE41" s="862"/>
      <c r="AF41" s="863"/>
    </row>
    <row r="42" spans="1:32" s="524" customFormat="1" x14ac:dyDescent="0.15">
      <c r="B42" s="855"/>
      <c r="C42" s="856"/>
      <c r="D42" s="856"/>
      <c r="E42" s="856"/>
      <c r="F42" s="856"/>
      <c r="G42" s="856"/>
      <c r="H42" s="856"/>
      <c r="I42" s="856"/>
      <c r="J42" s="856"/>
      <c r="K42" s="856"/>
      <c r="L42" s="857"/>
      <c r="M42" s="527"/>
      <c r="N42" s="528" t="s">
        <v>742</v>
      </c>
      <c r="O42" s="861"/>
      <c r="P42" s="862"/>
      <c r="Q42" s="862"/>
      <c r="R42" s="862"/>
      <c r="S42" s="862"/>
      <c r="T42" s="862"/>
      <c r="U42" s="862"/>
      <c r="V42" s="862"/>
      <c r="W42" s="862"/>
      <c r="X42" s="862"/>
      <c r="Y42" s="862"/>
      <c r="Z42" s="862"/>
      <c r="AA42" s="862"/>
      <c r="AB42" s="862"/>
      <c r="AC42" s="862"/>
      <c r="AD42" s="862"/>
      <c r="AE42" s="862"/>
      <c r="AF42" s="863"/>
    </row>
    <row r="44" spans="1:32" x14ac:dyDescent="0.15">
      <c r="B44" s="520" t="s">
        <v>747</v>
      </c>
    </row>
    <row r="45" spans="1:32" x14ac:dyDescent="0.15">
      <c r="B45" s="520" t="s">
        <v>748</v>
      </c>
    </row>
    <row r="47" spans="1:32" x14ac:dyDescent="0.15">
      <c r="A47" s="520" t="s">
        <v>749</v>
      </c>
      <c r="M47" s="539"/>
      <c r="N47" s="520" t="s">
        <v>207</v>
      </c>
      <c r="O47" s="878"/>
      <c r="P47" s="878"/>
      <c r="Q47" s="520" t="s">
        <v>208</v>
      </c>
      <c r="R47" s="878"/>
      <c r="S47" s="878"/>
      <c r="T47" s="520" t="s">
        <v>209</v>
      </c>
    </row>
    <row r="122" spans="3:7" x14ac:dyDescent="0.15">
      <c r="C122" s="540"/>
      <c r="D122" s="540"/>
      <c r="E122" s="540"/>
      <c r="F122" s="540"/>
      <c r="G122" s="540"/>
    </row>
    <row r="123" spans="3:7" x14ac:dyDescent="0.15">
      <c r="C123" s="541"/>
    </row>
  </sheetData>
  <mergeCells count="50">
    <mergeCell ref="O47:P47"/>
    <mergeCell ref="R47:S47"/>
    <mergeCell ref="W13:AF13"/>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s>
  <phoneticPr fontId="3"/>
  <pageMargins left="0.7" right="0.7" top="0.75" bottom="0.75" header="0.3" footer="0.3"/>
  <pageSetup paperSize="9" scale="7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view="pageBreakPreview" zoomScaleNormal="100" zoomScaleSheetLayoutView="100" workbookViewId="0">
      <selection activeCell="U11" sqref="U11"/>
    </sheetView>
  </sheetViews>
  <sheetFormatPr defaultColWidth="3.5" defaultRowHeight="13.5" x14ac:dyDescent="0.15"/>
  <cols>
    <col min="1" max="1" width="2.375" style="3" customWidth="1"/>
    <col min="2" max="2" width="3" style="90" customWidth="1"/>
    <col min="3" max="7" width="3.5" style="3"/>
    <col min="8" max="25" width="4.5" style="3" customWidth="1"/>
    <col min="26" max="16384" width="3.5" style="3"/>
  </cols>
  <sheetData>
    <row r="2" spans="2:25" x14ac:dyDescent="0.15">
      <c r="B2" s="3" t="s">
        <v>205</v>
      </c>
    </row>
    <row r="3" spans="2:25" x14ac:dyDescent="0.15">
      <c r="Q3" s="1"/>
      <c r="R3" s="45" t="s">
        <v>206</v>
      </c>
      <c r="S3" s="705"/>
      <c r="T3" s="705"/>
      <c r="U3" s="45" t="s">
        <v>207</v>
      </c>
      <c r="V3" s="12"/>
      <c r="W3" s="45" t="s">
        <v>208</v>
      </c>
      <c r="X3" s="12"/>
      <c r="Y3" s="45" t="s">
        <v>209</v>
      </c>
    </row>
    <row r="4" spans="2:25" x14ac:dyDescent="0.15">
      <c r="B4" s="890" t="s">
        <v>210</v>
      </c>
      <c r="C4" s="890"/>
      <c r="D4" s="890"/>
      <c r="E4" s="890"/>
      <c r="F4" s="890"/>
      <c r="G4" s="890"/>
      <c r="H4" s="890"/>
      <c r="I4" s="890"/>
      <c r="J4" s="890"/>
      <c r="K4" s="890"/>
      <c r="L4" s="890"/>
      <c r="M4" s="890"/>
      <c r="N4" s="890"/>
      <c r="O4" s="890"/>
      <c r="P4" s="890"/>
      <c r="Q4" s="890"/>
      <c r="R4" s="890"/>
      <c r="S4" s="890"/>
      <c r="T4" s="890"/>
      <c r="U4" s="890"/>
      <c r="V4" s="890"/>
      <c r="W4" s="890"/>
      <c r="X4" s="890"/>
      <c r="Y4" s="890"/>
    </row>
    <row r="6" spans="2:25" ht="30" customHeight="1" x14ac:dyDescent="0.15">
      <c r="B6" s="254">
        <v>1</v>
      </c>
      <c r="C6" s="285" t="s">
        <v>200</v>
      </c>
      <c r="D6" s="16"/>
      <c r="E6" s="16"/>
      <c r="F6" s="16"/>
      <c r="G6" s="17"/>
      <c r="H6" s="891"/>
      <c r="I6" s="892"/>
      <c r="J6" s="892"/>
      <c r="K6" s="892"/>
      <c r="L6" s="892"/>
      <c r="M6" s="892"/>
      <c r="N6" s="892"/>
      <c r="O6" s="892"/>
      <c r="P6" s="892"/>
      <c r="Q6" s="892"/>
      <c r="R6" s="892"/>
      <c r="S6" s="892"/>
      <c r="T6" s="892"/>
      <c r="U6" s="892"/>
      <c r="V6" s="892"/>
      <c r="W6" s="892"/>
      <c r="X6" s="892"/>
      <c r="Y6" s="893"/>
    </row>
    <row r="7" spans="2:25" ht="30" customHeight="1" x14ac:dyDescent="0.15">
      <c r="B7" s="254">
        <v>2</v>
      </c>
      <c r="C7" s="285" t="s">
        <v>211</v>
      </c>
      <c r="D7" s="285"/>
      <c r="E7" s="285"/>
      <c r="F7" s="285"/>
      <c r="G7" s="289"/>
      <c r="H7" s="109" t="s">
        <v>20</v>
      </c>
      <c r="I7" s="285" t="s">
        <v>212</v>
      </c>
      <c r="J7" s="285"/>
      <c r="K7" s="285"/>
      <c r="L7" s="285"/>
      <c r="M7" s="110" t="s">
        <v>20</v>
      </c>
      <c r="N7" s="285" t="s">
        <v>213</v>
      </c>
      <c r="O7" s="285"/>
      <c r="P7" s="285"/>
      <c r="Q7" s="285"/>
      <c r="R7" s="110" t="s">
        <v>20</v>
      </c>
      <c r="S7" s="285" t="s">
        <v>214</v>
      </c>
      <c r="T7" s="285"/>
      <c r="U7" s="285"/>
      <c r="V7" s="285"/>
      <c r="W7" s="285"/>
      <c r="X7" s="285"/>
      <c r="Y7" s="289"/>
    </row>
    <row r="8" spans="2:25" ht="30" customHeight="1" x14ac:dyDescent="0.15">
      <c r="B8" s="251">
        <v>3</v>
      </c>
      <c r="C8" s="2" t="s">
        <v>215</v>
      </c>
      <c r="D8" s="2"/>
      <c r="E8" s="2"/>
      <c r="F8" s="2"/>
      <c r="G8" s="89"/>
      <c r="H8" s="111" t="s">
        <v>20</v>
      </c>
      <c r="I8" s="1" t="s">
        <v>216</v>
      </c>
      <c r="J8" s="2"/>
      <c r="K8" s="2"/>
      <c r="L8" s="2"/>
      <c r="M8" s="2"/>
      <c r="N8" s="2"/>
      <c r="O8" s="2"/>
      <c r="P8" s="111"/>
      <c r="Q8" s="1"/>
      <c r="R8" s="2"/>
      <c r="S8" s="2"/>
      <c r="T8" s="2"/>
      <c r="U8" s="2"/>
      <c r="V8" s="2"/>
      <c r="W8" s="2"/>
      <c r="X8" s="2"/>
      <c r="Y8" s="89"/>
    </row>
    <row r="9" spans="2:25" ht="30" customHeight="1" x14ac:dyDescent="0.15">
      <c r="B9" s="251"/>
      <c r="C9" s="2"/>
      <c r="D9" s="2"/>
      <c r="E9" s="2"/>
      <c r="F9" s="2"/>
      <c r="G9" s="89"/>
      <c r="H9" s="111" t="s">
        <v>20</v>
      </c>
      <c r="I9" s="1" t="s">
        <v>217</v>
      </c>
      <c r="J9" s="2"/>
      <c r="K9" s="2"/>
      <c r="L9" s="2"/>
      <c r="M9" s="2"/>
      <c r="N9" s="2"/>
      <c r="O9" s="2"/>
      <c r="P9" s="111"/>
      <c r="Q9" s="1"/>
      <c r="R9" s="2"/>
      <c r="S9" s="2"/>
      <c r="T9" s="2"/>
      <c r="U9" s="2"/>
      <c r="V9" s="2"/>
      <c r="W9" s="2"/>
      <c r="X9" s="2"/>
      <c r="Y9" s="89"/>
    </row>
    <row r="10" spans="2:25" ht="30" customHeight="1" x14ac:dyDescent="0.15">
      <c r="B10" s="251"/>
      <c r="C10" s="2"/>
      <c r="D10" s="2"/>
      <c r="E10" s="2"/>
      <c r="F10" s="2"/>
      <c r="G10" s="89"/>
      <c r="H10" s="111" t="s">
        <v>20</v>
      </c>
      <c r="I10" s="1" t="s">
        <v>218</v>
      </c>
      <c r="J10" s="2"/>
      <c r="K10" s="2"/>
      <c r="L10" s="2"/>
      <c r="M10" s="2"/>
      <c r="N10" s="2"/>
      <c r="O10" s="2"/>
      <c r="P10" s="111"/>
      <c r="Q10" s="1"/>
      <c r="R10" s="2"/>
      <c r="S10" s="2"/>
      <c r="T10" s="2"/>
      <c r="U10" s="2"/>
      <c r="V10" s="2"/>
      <c r="W10" s="2"/>
      <c r="X10" s="2"/>
      <c r="Y10" s="89"/>
    </row>
    <row r="11" spans="2:25" ht="30" customHeight="1" x14ac:dyDescent="0.15">
      <c r="B11" s="251"/>
      <c r="C11" s="2"/>
      <c r="D11" s="2"/>
      <c r="E11" s="2"/>
      <c r="F11" s="2"/>
      <c r="G11" s="89"/>
      <c r="H11" s="111" t="s">
        <v>180</v>
      </c>
      <c r="I11" s="1" t="s">
        <v>219</v>
      </c>
      <c r="J11" s="2"/>
      <c r="K11" s="2"/>
      <c r="L11" s="2"/>
      <c r="M11" s="2"/>
      <c r="N11" s="2"/>
      <c r="O11" s="2"/>
      <c r="P11" s="111"/>
      <c r="Q11" s="1"/>
      <c r="R11" s="2"/>
      <c r="S11" s="2"/>
      <c r="T11" s="2"/>
      <c r="U11" s="2"/>
      <c r="V11" s="2"/>
      <c r="W11" s="2"/>
      <c r="X11" s="2"/>
      <c r="Y11" s="89"/>
    </row>
    <row r="12" spans="2:25" ht="30" customHeight="1" x14ac:dyDescent="0.15">
      <c r="B12" s="251"/>
      <c r="C12" s="2"/>
      <c r="D12" s="2"/>
      <c r="E12" s="2"/>
      <c r="F12" s="2"/>
      <c r="G12" s="89"/>
      <c r="H12" s="111" t="s">
        <v>180</v>
      </c>
      <c r="I12" s="1" t="s">
        <v>220</v>
      </c>
      <c r="J12" s="2"/>
      <c r="K12" s="2"/>
      <c r="L12" s="2"/>
      <c r="M12" s="2"/>
      <c r="N12" s="2"/>
      <c r="O12" s="2"/>
      <c r="P12" s="111"/>
      <c r="Q12" s="1"/>
      <c r="R12" s="2"/>
      <c r="S12" s="2"/>
      <c r="T12" s="2"/>
      <c r="U12" s="2"/>
      <c r="V12" s="2"/>
      <c r="W12" s="2"/>
      <c r="X12" s="2"/>
      <c r="Y12" s="89"/>
    </row>
    <row r="13" spans="2:25" ht="30" customHeight="1" x14ac:dyDescent="0.15">
      <c r="B13" s="251"/>
      <c r="C13" s="2"/>
      <c r="D13" s="2"/>
      <c r="E13" s="2"/>
      <c r="F13" s="2"/>
      <c r="G13" s="89"/>
      <c r="H13" s="111" t="s">
        <v>20</v>
      </c>
      <c r="I13" s="1" t="s">
        <v>221</v>
      </c>
      <c r="J13" s="2"/>
      <c r="K13" s="2"/>
      <c r="L13" s="2"/>
      <c r="M13" s="2"/>
      <c r="N13" s="2"/>
      <c r="O13" s="2"/>
      <c r="P13" s="2"/>
      <c r="Q13" s="1"/>
      <c r="R13" s="2"/>
      <c r="S13" s="2"/>
      <c r="T13" s="2"/>
      <c r="U13" s="2"/>
      <c r="V13" s="2"/>
      <c r="W13" s="2"/>
      <c r="X13" s="2"/>
      <c r="Y13" s="89"/>
    </row>
    <row r="14" spans="2:25" x14ac:dyDescent="0.15">
      <c r="B14" s="267"/>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134">
        <v>4</v>
      </c>
      <c r="C15" s="894" t="s">
        <v>222</v>
      </c>
      <c r="D15" s="894"/>
      <c r="E15" s="894"/>
      <c r="F15" s="894"/>
      <c r="G15" s="895"/>
      <c r="H15" s="91" t="s">
        <v>223</v>
      </c>
      <c r="I15" s="2"/>
      <c r="Y15" s="88"/>
    </row>
    <row r="16" spans="2:25" ht="12" customHeight="1" x14ac:dyDescent="0.15">
      <c r="B16" s="93"/>
      <c r="G16" s="88"/>
      <c r="H16" s="94"/>
      <c r="I16" s="896" t="s">
        <v>224</v>
      </c>
      <c r="J16" s="896"/>
      <c r="K16" s="896"/>
      <c r="L16" s="896"/>
      <c r="M16" s="896"/>
      <c r="N16" s="896"/>
      <c r="O16" s="896"/>
      <c r="P16" s="896"/>
      <c r="Q16" s="838"/>
      <c r="R16" s="839"/>
      <c r="S16" s="839"/>
      <c r="T16" s="839"/>
      <c r="U16" s="839"/>
      <c r="V16" s="839"/>
      <c r="W16" s="840"/>
      <c r="Y16" s="88"/>
    </row>
    <row r="17" spans="2:25" ht="12" customHeight="1" x14ac:dyDescent="0.15">
      <c r="B17" s="93"/>
      <c r="G17" s="88"/>
      <c r="H17" s="94"/>
      <c r="I17" s="896"/>
      <c r="J17" s="896"/>
      <c r="K17" s="896"/>
      <c r="L17" s="896"/>
      <c r="M17" s="896"/>
      <c r="N17" s="896"/>
      <c r="O17" s="896"/>
      <c r="P17" s="896"/>
      <c r="Q17" s="897"/>
      <c r="R17" s="898"/>
      <c r="S17" s="898"/>
      <c r="T17" s="898"/>
      <c r="U17" s="898"/>
      <c r="V17" s="898"/>
      <c r="W17" s="899"/>
      <c r="Y17" s="88"/>
    </row>
    <row r="18" spans="2:25" ht="12" customHeight="1" x14ac:dyDescent="0.15">
      <c r="B18" s="93"/>
      <c r="G18" s="88"/>
      <c r="H18" s="94"/>
      <c r="I18" s="838" t="s">
        <v>225</v>
      </c>
      <c r="J18" s="839"/>
      <c r="K18" s="839"/>
      <c r="L18" s="839"/>
      <c r="M18" s="839"/>
      <c r="N18" s="839"/>
      <c r="O18" s="839"/>
      <c r="P18" s="840"/>
      <c r="Q18" s="838"/>
      <c r="R18" s="839"/>
      <c r="S18" s="839"/>
      <c r="T18" s="839"/>
      <c r="U18" s="839"/>
      <c r="V18" s="839"/>
      <c r="W18" s="840"/>
      <c r="Y18" s="88"/>
    </row>
    <row r="19" spans="2:25" ht="12" customHeight="1" x14ac:dyDescent="0.15">
      <c r="B19" s="93"/>
      <c r="G19" s="88"/>
      <c r="H19" s="94"/>
      <c r="I19" s="900"/>
      <c r="J19" s="705"/>
      <c r="K19" s="705"/>
      <c r="L19" s="705"/>
      <c r="M19" s="705"/>
      <c r="N19" s="705"/>
      <c r="O19" s="705"/>
      <c r="P19" s="901"/>
      <c r="Q19" s="900"/>
      <c r="R19" s="705"/>
      <c r="S19" s="705"/>
      <c r="T19" s="705"/>
      <c r="U19" s="705"/>
      <c r="V19" s="705"/>
      <c r="W19" s="901"/>
      <c r="Y19" s="88"/>
    </row>
    <row r="20" spans="2:25" ht="12" customHeight="1" x14ac:dyDescent="0.15">
      <c r="B20" s="93"/>
      <c r="G20" s="88"/>
      <c r="H20" s="94"/>
      <c r="I20" s="900"/>
      <c r="J20" s="705"/>
      <c r="K20" s="705"/>
      <c r="L20" s="705"/>
      <c r="M20" s="705"/>
      <c r="N20" s="705"/>
      <c r="O20" s="705"/>
      <c r="P20" s="901"/>
      <c r="Q20" s="900"/>
      <c r="R20" s="705"/>
      <c r="S20" s="705"/>
      <c r="T20" s="705"/>
      <c r="U20" s="705"/>
      <c r="V20" s="705"/>
      <c r="W20" s="901"/>
      <c r="Y20" s="88"/>
    </row>
    <row r="21" spans="2:25" ht="12" customHeight="1" x14ac:dyDescent="0.15">
      <c r="B21" s="93"/>
      <c r="G21" s="88"/>
      <c r="H21" s="94"/>
      <c r="I21" s="897"/>
      <c r="J21" s="898"/>
      <c r="K21" s="898"/>
      <c r="L21" s="898"/>
      <c r="M21" s="898"/>
      <c r="N21" s="898"/>
      <c r="O21" s="898"/>
      <c r="P21" s="899"/>
      <c r="Q21" s="897"/>
      <c r="R21" s="898"/>
      <c r="S21" s="898"/>
      <c r="T21" s="898"/>
      <c r="U21" s="898"/>
      <c r="V21" s="898"/>
      <c r="W21" s="899"/>
      <c r="Y21" s="88"/>
    </row>
    <row r="22" spans="2:25" ht="12" customHeight="1" x14ac:dyDescent="0.15">
      <c r="B22" s="93"/>
      <c r="G22" s="88"/>
      <c r="H22" s="94"/>
      <c r="I22" s="896" t="s">
        <v>226</v>
      </c>
      <c r="J22" s="896"/>
      <c r="K22" s="896"/>
      <c r="L22" s="896"/>
      <c r="M22" s="896"/>
      <c r="N22" s="896"/>
      <c r="O22" s="896"/>
      <c r="P22" s="896"/>
      <c r="Q22" s="902"/>
      <c r="R22" s="903"/>
      <c r="S22" s="903"/>
      <c r="T22" s="903"/>
      <c r="U22" s="903"/>
      <c r="V22" s="903"/>
      <c r="W22" s="904"/>
      <c r="Y22" s="88"/>
    </row>
    <row r="23" spans="2:25" ht="12" customHeight="1" x14ac:dyDescent="0.15">
      <c r="B23" s="93"/>
      <c r="G23" s="88"/>
      <c r="H23" s="94"/>
      <c r="I23" s="896"/>
      <c r="J23" s="896"/>
      <c r="K23" s="896"/>
      <c r="L23" s="896"/>
      <c r="M23" s="896"/>
      <c r="N23" s="896"/>
      <c r="O23" s="896"/>
      <c r="P23" s="896"/>
      <c r="Q23" s="905"/>
      <c r="R23" s="906"/>
      <c r="S23" s="906"/>
      <c r="T23" s="906"/>
      <c r="U23" s="906"/>
      <c r="V23" s="906"/>
      <c r="W23" s="907"/>
      <c r="Y23" s="88"/>
    </row>
    <row r="24" spans="2:25" ht="12" customHeight="1" x14ac:dyDescent="0.15">
      <c r="B24" s="93"/>
      <c r="G24" s="88"/>
      <c r="H24" s="94"/>
      <c r="I24" s="896" t="s">
        <v>227</v>
      </c>
      <c r="J24" s="896"/>
      <c r="K24" s="896"/>
      <c r="L24" s="896"/>
      <c r="M24" s="896"/>
      <c r="N24" s="896"/>
      <c r="O24" s="896"/>
      <c r="P24" s="896"/>
      <c r="Q24" s="902" t="s">
        <v>228</v>
      </c>
      <c r="R24" s="903"/>
      <c r="S24" s="903"/>
      <c r="T24" s="903"/>
      <c r="U24" s="903"/>
      <c r="V24" s="903"/>
      <c r="W24" s="904"/>
      <c r="Y24" s="88"/>
    </row>
    <row r="25" spans="2:25" ht="12" customHeight="1" x14ac:dyDescent="0.15">
      <c r="B25" s="93"/>
      <c r="G25" s="88"/>
      <c r="H25" s="94"/>
      <c r="I25" s="896"/>
      <c r="J25" s="896"/>
      <c r="K25" s="896"/>
      <c r="L25" s="896"/>
      <c r="M25" s="896"/>
      <c r="N25" s="896"/>
      <c r="O25" s="896"/>
      <c r="P25" s="896"/>
      <c r="Q25" s="905"/>
      <c r="R25" s="906"/>
      <c r="S25" s="906"/>
      <c r="T25" s="906"/>
      <c r="U25" s="906"/>
      <c r="V25" s="906"/>
      <c r="W25" s="907"/>
      <c r="Y25" s="88"/>
    </row>
    <row r="26" spans="2:25" ht="12" customHeight="1" x14ac:dyDescent="0.15">
      <c r="B26" s="93"/>
      <c r="G26" s="88"/>
      <c r="H26" s="94"/>
      <c r="I26" s="896" t="s">
        <v>229</v>
      </c>
      <c r="J26" s="896"/>
      <c r="K26" s="896"/>
      <c r="L26" s="896"/>
      <c r="M26" s="896"/>
      <c r="N26" s="896"/>
      <c r="O26" s="896"/>
      <c r="P26" s="896"/>
      <c r="Q26" s="902"/>
      <c r="R26" s="903"/>
      <c r="S26" s="903"/>
      <c r="T26" s="903"/>
      <c r="U26" s="903"/>
      <c r="V26" s="903"/>
      <c r="W26" s="904"/>
      <c r="Y26" s="88"/>
    </row>
    <row r="27" spans="2:25" ht="12" customHeight="1" x14ac:dyDescent="0.15">
      <c r="B27" s="93"/>
      <c r="G27" s="88"/>
      <c r="H27" s="94"/>
      <c r="I27" s="896"/>
      <c r="J27" s="896"/>
      <c r="K27" s="896"/>
      <c r="L27" s="896"/>
      <c r="M27" s="896"/>
      <c r="N27" s="896"/>
      <c r="O27" s="896"/>
      <c r="P27" s="896"/>
      <c r="Q27" s="905"/>
      <c r="R27" s="906"/>
      <c r="S27" s="906"/>
      <c r="T27" s="906"/>
      <c r="U27" s="906"/>
      <c r="V27" s="906"/>
      <c r="W27" s="907"/>
      <c r="Y27" s="88"/>
    </row>
    <row r="28" spans="2:25" ht="15" customHeight="1" x14ac:dyDescent="0.15">
      <c r="B28" s="93"/>
      <c r="G28" s="88"/>
      <c r="H28" s="94"/>
      <c r="I28" s="2"/>
      <c r="J28" s="2"/>
      <c r="K28" s="2"/>
      <c r="L28" s="2"/>
      <c r="M28" s="2"/>
      <c r="N28" s="2"/>
      <c r="O28" s="2"/>
      <c r="P28" s="2"/>
      <c r="Q28" s="2"/>
      <c r="R28" s="2"/>
      <c r="S28" s="2"/>
      <c r="T28" s="2"/>
      <c r="U28" s="2"/>
      <c r="Y28" s="293"/>
    </row>
    <row r="29" spans="2:25" ht="29.25" customHeight="1" x14ac:dyDescent="0.15">
      <c r="B29" s="134"/>
      <c r="C29" s="291"/>
      <c r="D29" s="291"/>
      <c r="E29" s="291"/>
      <c r="F29" s="291"/>
      <c r="G29" s="292"/>
      <c r="H29" s="91" t="s">
        <v>230</v>
      </c>
      <c r="I29" s="2"/>
      <c r="Y29" s="88"/>
    </row>
    <row r="30" spans="2:25" ht="12" customHeight="1" x14ac:dyDescent="0.15">
      <c r="B30" s="93"/>
      <c r="G30" s="88"/>
      <c r="H30" s="94"/>
      <c r="I30" s="896" t="s">
        <v>224</v>
      </c>
      <c r="J30" s="896"/>
      <c r="K30" s="896"/>
      <c r="L30" s="896"/>
      <c r="M30" s="896"/>
      <c r="N30" s="896"/>
      <c r="O30" s="896"/>
      <c r="P30" s="896"/>
      <c r="Q30" s="838"/>
      <c r="R30" s="839"/>
      <c r="S30" s="839"/>
      <c r="T30" s="839"/>
      <c r="U30" s="839"/>
      <c r="V30" s="839"/>
      <c r="W30" s="840"/>
      <c r="Y30" s="88"/>
    </row>
    <row r="31" spans="2:25" ht="12" customHeight="1" x14ac:dyDescent="0.15">
      <c r="B31" s="93"/>
      <c r="G31" s="88"/>
      <c r="H31" s="94"/>
      <c r="I31" s="896"/>
      <c r="J31" s="896"/>
      <c r="K31" s="896"/>
      <c r="L31" s="896"/>
      <c r="M31" s="896"/>
      <c r="N31" s="896"/>
      <c r="O31" s="896"/>
      <c r="P31" s="896"/>
      <c r="Q31" s="897"/>
      <c r="R31" s="898"/>
      <c r="S31" s="898"/>
      <c r="T31" s="898"/>
      <c r="U31" s="898"/>
      <c r="V31" s="898"/>
      <c r="W31" s="899"/>
      <c r="Y31" s="88"/>
    </row>
    <row r="32" spans="2:25" ht="12" customHeight="1" x14ac:dyDescent="0.15">
      <c r="B32" s="93"/>
      <c r="G32" s="88"/>
      <c r="H32" s="94"/>
      <c r="I32" s="838" t="s">
        <v>225</v>
      </c>
      <c r="J32" s="839"/>
      <c r="K32" s="839"/>
      <c r="L32" s="839"/>
      <c r="M32" s="839"/>
      <c r="N32" s="839"/>
      <c r="O32" s="839"/>
      <c r="P32" s="840"/>
      <c r="Q32" s="838"/>
      <c r="R32" s="839"/>
      <c r="S32" s="839"/>
      <c r="T32" s="839"/>
      <c r="U32" s="839"/>
      <c r="V32" s="839"/>
      <c r="W32" s="840"/>
      <c r="Y32" s="88"/>
    </row>
    <row r="33" spans="2:25" ht="12" customHeight="1" x14ac:dyDescent="0.15">
      <c r="B33" s="93"/>
      <c r="G33" s="88"/>
      <c r="H33" s="94"/>
      <c r="I33" s="900"/>
      <c r="J33" s="705"/>
      <c r="K33" s="705"/>
      <c r="L33" s="705"/>
      <c r="M33" s="705"/>
      <c r="N33" s="705"/>
      <c r="O33" s="705"/>
      <c r="P33" s="901"/>
      <c r="Q33" s="900"/>
      <c r="R33" s="705"/>
      <c r="S33" s="705"/>
      <c r="T33" s="705"/>
      <c r="U33" s="705"/>
      <c r="V33" s="705"/>
      <c r="W33" s="901"/>
      <c r="Y33" s="88"/>
    </row>
    <row r="34" spans="2:25" ht="12" customHeight="1" x14ac:dyDescent="0.15">
      <c r="B34" s="93"/>
      <c r="G34" s="88"/>
      <c r="H34" s="94"/>
      <c r="I34" s="900"/>
      <c r="J34" s="705"/>
      <c r="K34" s="705"/>
      <c r="L34" s="705"/>
      <c r="M34" s="705"/>
      <c r="N34" s="705"/>
      <c r="O34" s="705"/>
      <c r="P34" s="901"/>
      <c r="Q34" s="900"/>
      <c r="R34" s="705"/>
      <c r="S34" s="705"/>
      <c r="T34" s="705"/>
      <c r="U34" s="705"/>
      <c r="V34" s="705"/>
      <c r="W34" s="901"/>
      <c r="Y34" s="88"/>
    </row>
    <row r="35" spans="2:25" ht="12" customHeight="1" x14ac:dyDescent="0.15">
      <c r="B35" s="93"/>
      <c r="G35" s="88"/>
      <c r="H35" s="94"/>
      <c r="I35" s="897"/>
      <c r="J35" s="898"/>
      <c r="K35" s="898"/>
      <c r="L35" s="898"/>
      <c r="M35" s="898"/>
      <c r="N35" s="898"/>
      <c r="O35" s="898"/>
      <c r="P35" s="899"/>
      <c r="Q35" s="897"/>
      <c r="R35" s="898"/>
      <c r="S35" s="898"/>
      <c r="T35" s="898"/>
      <c r="U35" s="898"/>
      <c r="V35" s="898"/>
      <c r="W35" s="899"/>
      <c r="Y35" s="88"/>
    </row>
    <row r="36" spans="2:25" ht="12" customHeight="1" x14ac:dyDescent="0.15">
      <c r="B36" s="93"/>
      <c r="G36" s="88"/>
      <c r="H36" s="94"/>
      <c r="I36" s="896" t="s">
        <v>226</v>
      </c>
      <c r="J36" s="896"/>
      <c r="K36" s="896"/>
      <c r="L36" s="896"/>
      <c r="M36" s="896"/>
      <c r="N36" s="896"/>
      <c r="O36" s="896"/>
      <c r="P36" s="896"/>
      <c r="Q36" s="902"/>
      <c r="R36" s="903"/>
      <c r="S36" s="903"/>
      <c r="T36" s="903"/>
      <c r="U36" s="903"/>
      <c r="V36" s="903"/>
      <c r="W36" s="904"/>
      <c r="Y36" s="88"/>
    </row>
    <row r="37" spans="2:25" ht="12" customHeight="1" x14ac:dyDescent="0.15">
      <c r="B37" s="93"/>
      <c r="G37" s="88"/>
      <c r="H37" s="94"/>
      <c r="I37" s="896"/>
      <c r="J37" s="896"/>
      <c r="K37" s="896"/>
      <c r="L37" s="896"/>
      <c r="M37" s="896"/>
      <c r="N37" s="896"/>
      <c r="O37" s="896"/>
      <c r="P37" s="896"/>
      <c r="Q37" s="905"/>
      <c r="R37" s="906"/>
      <c r="S37" s="906"/>
      <c r="T37" s="906"/>
      <c r="U37" s="906"/>
      <c r="V37" s="906"/>
      <c r="W37" s="907"/>
      <c r="Y37" s="88"/>
    </row>
    <row r="38" spans="2:25" ht="12" customHeight="1" x14ac:dyDescent="0.15">
      <c r="B38" s="93"/>
      <c r="G38" s="88"/>
      <c r="H38" s="297"/>
      <c r="I38" s="712" t="s">
        <v>227</v>
      </c>
      <c r="J38" s="896"/>
      <c r="K38" s="896"/>
      <c r="L38" s="896"/>
      <c r="M38" s="896"/>
      <c r="N38" s="896"/>
      <c r="O38" s="896"/>
      <c r="P38" s="896"/>
      <c r="Q38" s="891" t="s">
        <v>228</v>
      </c>
      <c r="R38" s="892"/>
      <c r="S38" s="892"/>
      <c r="T38" s="892"/>
      <c r="U38" s="892"/>
      <c r="V38" s="892"/>
      <c r="W38" s="892"/>
      <c r="X38" s="94"/>
      <c r="Y38" s="88"/>
    </row>
    <row r="39" spans="2:25" ht="12" customHeight="1" x14ac:dyDescent="0.15">
      <c r="B39" s="93"/>
      <c r="G39" s="88"/>
      <c r="H39" s="94"/>
      <c r="I39" s="908"/>
      <c r="J39" s="908"/>
      <c r="K39" s="908"/>
      <c r="L39" s="908"/>
      <c r="M39" s="908"/>
      <c r="N39" s="908"/>
      <c r="O39" s="908"/>
      <c r="P39" s="908"/>
      <c r="Q39" s="905"/>
      <c r="R39" s="906"/>
      <c r="S39" s="906"/>
      <c r="T39" s="906"/>
      <c r="U39" s="906"/>
      <c r="V39" s="906"/>
      <c r="W39" s="907"/>
      <c r="Y39" s="88"/>
    </row>
    <row r="40" spans="2:25" ht="12" customHeight="1" x14ac:dyDescent="0.15">
      <c r="B40" s="93"/>
      <c r="G40" s="88"/>
      <c r="H40" s="94"/>
      <c r="I40" s="896" t="s">
        <v>229</v>
      </c>
      <c r="J40" s="896"/>
      <c r="K40" s="896"/>
      <c r="L40" s="896"/>
      <c r="M40" s="896"/>
      <c r="N40" s="896"/>
      <c r="O40" s="896"/>
      <c r="P40" s="896"/>
      <c r="Q40" s="902"/>
      <c r="R40" s="903"/>
      <c r="S40" s="903"/>
      <c r="T40" s="903"/>
      <c r="U40" s="903"/>
      <c r="V40" s="903"/>
      <c r="W40" s="904"/>
      <c r="Y40" s="88"/>
    </row>
    <row r="41" spans="2:25" ht="12" customHeight="1" x14ac:dyDescent="0.15">
      <c r="B41" s="93"/>
      <c r="G41" s="88"/>
      <c r="H41" s="94"/>
      <c r="I41" s="896"/>
      <c r="J41" s="896"/>
      <c r="K41" s="896"/>
      <c r="L41" s="896"/>
      <c r="M41" s="896"/>
      <c r="N41" s="896"/>
      <c r="O41" s="896"/>
      <c r="P41" s="896"/>
      <c r="Q41" s="905"/>
      <c r="R41" s="906"/>
      <c r="S41" s="906"/>
      <c r="T41" s="906"/>
      <c r="U41" s="906"/>
      <c r="V41" s="906"/>
      <c r="W41" s="907"/>
      <c r="Y41" s="88"/>
    </row>
    <row r="42" spans="2:25" ht="15" customHeight="1" x14ac:dyDescent="0.15">
      <c r="B42" s="93"/>
      <c r="G42" s="88"/>
      <c r="H42" s="94"/>
      <c r="I42" s="2"/>
      <c r="J42" s="2"/>
      <c r="K42" s="2"/>
      <c r="L42" s="2"/>
      <c r="M42" s="2"/>
      <c r="N42" s="2"/>
      <c r="O42" s="2"/>
      <c r="P42" s="2"/>
      <c r="Q42" s="2"/>
      <c r="R42" s="2"/>
      <c r="S42" s="2"/>
      <c r="T42" s="2"/>
      <c r="U42" s="2"/>
      <c r="Y42" s="293"/>
    </row>
    <row r="43" spans="2:25" ht="29.25" customHeight="1" x14ac:dyDescent="0.15">
      <c r="B43" s="134"/>
      <c r="C43" s="291"/>
      <c r="D43" s="291"/>
      <c r="E43" s="291"/>
      <c r="F43" s="291"/>
      <c r="G43" s="292"/>
      <c r="H43" s="91" t="s">
        <v>231</v>
      </c>
      <c r="I43" s="2"/>
      <c r="Y43" s="88"/>
    </row>
    <row r="44" spans="2:25" ht="12" customHeight="1" x14ac:dyDescent="0.15">
      <c r="B44" s="93"/>
      <c r="G44" s="88"/>
      <c r="H44" s="94"/>
      <c r="I44" s="896" t="s">
        <v>224</v>
      </c>
      <c r="J44" s="896"/>
      <c r="K44" s="896"/>
      <c r="L44" s="896"/>
      <c r="M44" s="896"/>
      <c r="N44" s="896"/>
      <c r="O44" s="896"/>
      <c r="P44" s="896"/>
      <c r="Q44" s="838"/>
      <c r="R44" s="839"/>
      <c r="S44" s="839"/>
      <c r="T44" s="839"/>
      <c r="U44" s="839"/>
      <c r="V44" s="839"/>
      <c r="W44" s="840"/>
      <c r="Y44" s="88"/>
    </row>
    <row r="45" spans="2:25" ht="12" customHeight="1" x14ac:dyDescent="0.15">
      <c r="B45" s="93"/>
      <c r="G45" s="88"/>
      <c r="H45" s="94"/>
      <c r="I45" s="896"/>
      <c r="J45" s="896"/>
      <c r="K45" s="896"/>
      <c r="L45" s="896"/>
      <c r="M45" s="896"/>
      <c r="N45" s="896"/>
      <c r="O45" s="896"/>
      <c r="P45" s="896"/>
      <c r="Q45" s="897"/>
      <c r="R45" s="898"/>
      <c r="S45" s="898"/>
      <c r="T45" s="898"/>
      <c r="U45" s="898"/>
      <c r="V45" s="898"/>
      <c r="W45" s="899"/>
      <c r="Y45" s="88"/>
    </row>
    <row r="46" spans="2:25" ht="12" customHeight="1" x14ac:dyDescent="0.15">
      <c r="B46" s="93"/>
      <c r="G46" s="88"/>
      <c r="H46" s="94"/>
      <c r="I46" s="838" t="s">
        <v>225</v>
      </c>
      <c r="J46" s="839"/>
      <c r="K46" s="839"/>
      <c r="L46" s="839"/>
      <c r="M46" s="839"/>
      <c r="N46" s="839"/>
      <c r="O46" s="839"/>
      <c r="P46" s="840"/>
      <c r="Q46" s="838"/>
      <c r="R46" s="839"/>
      <c r="S46" s="839"/>
      <c r="T46" s="839"/>
      <c r="U46" s="839"/>
      <c r="V46" s="839"/>
      <c r="W46" s="840"/>
      <c r="Y46" s="88"/>
    </row>
    <row r="47" spans="2:25" ht="12" customHeight="1" x14ac:dyDescent="0.15">
      <c r="B47" s="93"/>
      <c r="G47" s="88"/>
      <c r="H47" s="94"/>
      <c r="I47" s="900"/>
      <c r="J47" s="705"/>
      <c r="K47" s="705"/>
      <c r="L47" s="705"/>
      <c r="M47" s="705"/>
      <c r="N47" s="705"/>
      <c r="O47" s="705"/>
      <c r="P47" s="901"/>
      <c r="Q47" s="900"/>
      <c r="R47" s="705"/>
      <c r="S47" s="705"/>
      <c r="T47" s="705"/>
      <c r="U47" s="705"/>
      <c r="V47" s="705"/>
      <c r="W47" s="901"/>
      <c r="Y47" s="88"/>
    </row>
    <row r="48" spans="2:25" ht="12" customHeight="1" x14ac:dyDescent="0.15">
      <c r="B48" s="93"/>
      <c r="G48" s="88"/>
      <c r="H48" s="94"/>
      <c r="I48" s="900"/>
      <c r="J48" s="705"/>
      <c r="K48" s="705"/>
      <c r="L48" s="705"/>
      <c r="M48" s="705"/>
      <c r="N48" s="705"/>
      <c r="O48" s="705"/>
      <c r="P48" s="901"/>
      <c r="Q48" s="900"/>
      <c r="R48" s="705"/>
      <c r="S48" s="705"/>
      <c r="T48" s="705"/>
      <c r="U48" s="705"/>
      <c r="V48" s="705"/>
      <c r="W48" s="901"/>
      <c r="Y48" s="88"/>
    </row>
    <row r="49" spans="2:25" ht="12" customHeight="1" x14ac:dyDescent="0.15">
      <c r="B49" s="93"/>
      <c r="G49" s="88"/>
      <c r="H49" s="94"/>
      <c r="I49" s="897"/>
      <c r="J49" s="898"/>
      <c r="K49" s="898"/>
      <c r="L49" s="898"/>
      <c r="M49" s="898"/>
      <c r="N49" s="898"/>
      <c r="O49" s="898"/>
      <c r="P49" s="899"/>
      <c r="Q49" s="897"/>
      <c r="R49" s="898"/>
      <c r="S49" s="898"/>
      <c r="T49" s="898"/>
      <c r="U49" s="898"/>
      <c r="V49" s="898"/>
      <c r="W49" s="899"/>
      <c r="Y49" s="88"/>
    </row>
    <row r="50" spans="2:25" ht="12" customHeight="1" x14ac:dyDescent="0.15">
      <c r="B50" s="93"/>
      <c r="G50" s="88"/>
      <c r="H50" s="94"/>
      <c r="I50" s="896" t="s">
        <v>226</v>
      </c>
      <c r="J50" s="896"/>
      <c r="K50" s="896"/>
      <c r="L50" s="896"/>
      <c r="M50" s="896"/>
      <c r="N50" s="896"/>
      <c r="O50" s="896"/>
      <c r="P50" s="896"/>
      <c r="Q50" s="902"/>
      <c r="R50" s="903"/>
      <c r="S50" s="903"/>
      <c r="T50" s="903"/>
      <c r="U50" s="903"/>
      <c r="V50" s="903"/>
      <c r="W50" s="904"/>
      <c r="Y50" s="88"/>
    </row>
    <row r="51" spans="2:25" ht="12" customHeight="1" x14ac:dyDescent="0.15">
      <c r="B51" s="93"/>
      <c r="G51" s="88"/>
      <c r="H51" s="94"/>
      <c r="I51" s="896"/>
      <c r="J51" s="896"/>
      <c r="K51" s="896"/>
      <c r="L51" s="896"/>
      <c r="M51" s="896"/>
      <c r="N51" s="896"/>
      <c r="O51" s="896"/>
      <c r="P51" s="896"/>
      <c r="Q51" s="905"/>
      <c r="R51" s="906"/>
      <c r="S51" s="906"/>
      <c r="T51" s="906"/>
      <c r="U51" s="906"/>
      <c r="V51" s="906"/>
      <c r="W51" s="907"/>
      <c r="Y51" s="88"/>
    </row>
    <row r="52" spans="2:25" ht="12" customHeight="1" x14ac:dyDescent="0.15">
      <c r="B52" s="93"/>
      <c r="G52" s="88"/>
      <c r="H52" s="94"/>
      <c r="I52" s="896" t="s">
        <v>227</v>
      </c>
      <c r="J52" s="896"/>
      <c r="K52" s="896"/>
      <c r="L52" s="896"/>
      <c r="M52" s="896"/>
      <c r="N52" s="896"/>
      <c r="O52" s="896"/>
      <c r="P52" s="896"/>
      <c r="Q52" s="902" t="s">
        <v>228</v>
      </c>
      <c r="R52" s="903"/>
      <c r="S52" s="903"/>
      <c r="T52" s="903"/>
      <c r="U52" s="903"/>
      <c r="V52" s="903"/>
      <c r="W52" s="904"/>
      <c r="Y52" s="88"/>
    </row>
    <row r="53" spans="2:25" ht="12" customHeight="1" x14ac:dyDescent="0.15">
      <c r="B53" s="93"/>
      <c r="G53" s="88"/>
      <c r="H53" s="94"/>
      <c r="I53" s="896"/>
      <c r="J53" s="896"/>
      <c r="K53" s="896"/>
      <c r="L53" s="896"/>
      <c r="M53" s="896"/>
      <c r="N53" s="896"/>
      <c r="O53" s="896"/>
      <c r="P53" s="896"/>
      <c r="Q53" s="905"/>
      <c r="R53" s="906"/>
      <c r="S53" s="906"/>
      <c r="T53" s="906"/>
      <c r="U53" s="906"/>
      <c r="V53" s="906"/>
      <c r="W53" s="907"/>
      <c r="Y53" s="88"/>
    </row>
    <row r="54" spans="2:25" ht="12" customHeight="1" x14ac:dyDescent="0.15">
      <c r="B54" s="93"/>
      <c r="G54" s="88"/>
      <c r="H54" s="94"/>
      <c r="I54" s="896" t="s">
        <v>229</v>
      </c>
      <c r="J54" s="896"/>
      <c r="K54" s="896"/>
      <c r="L54" s="896"/>
      <c r="M54" s="896"/>
      <c r="N54" s="896"/>
      <c r="O54" s="896"/>
      <c r="P54" s="896"/>
      <c r="Q54" s="902"/>
      <c r="R54" s="903"/>
      <c r="S54" s="903"/>
      <c r="T54" s="903"/>
      <c r="U54" s="903"/>
      <c r="V54" s="903"/>
      <c r="W54" s="904"/>
      <c r="Y54" s="88"/>
    </row>
    <row r="55" spans="2:25" ht="12" customHeight="1" x14ac:dyDescent="0.15">
      <c r="B55" s="93"/>
      <c r="G55" s="88"/>
      <c r="H55" s="94"/>
      <c r="I55" s="896"/>
      <c r="J55" s="896"/>
      <c r="K55" s="896"/>
      <c r="L55" s="896"/>
      <c r="M55" s="896"/>
      <c r="N55" s="896"/>
      <c r="O55" s="896"/>
      <c r="P55" s="896"/>
      <c r="Q55" s="905"/>
      <c r="R55" s="906"/>
      <c r="S55" s="906"/>
      <c r="T55" s="906"/>
      <c r="U55" s="906"/>
      <c r="V55" s="906"/>
      <c r="W55" s="907"/>
      <c r="Y55" s="88"/>
    </row>
    <row r="56" spans="2:25" ht="15" customHeight="1" x14ac:dyDescent="0.15">
      <c r="B56" s="266"/>
      <c r="C56" s="59"/>
      <c r="D56" s="59"/>
      <c r="E56" s="59"/>
      <c r="F56" s="59"/>
      <c r="G56" s="60"/>
      <c r="H56" s="116"/>
      <c r="I56" s="59"/>
      <c r="J56" s="59"/>
      <c r="K56" s="59"/>
      <c r="L56" s="59"/>
      <c r="M56" s="59"/>
      <c r="N56" s="59"/>
      <c r="O56" s="59"/>
      <c r="P56" s="59"/>
      <c r="Q56" s="59"/>
      <c r="R56" s="59"/>
      <c r="S56" s="59"/>
      <c r="T56" s="59"/>
      <c r="U56" s="59"/>
      <c r="V56" s="59"/>
      <c r="W56" s="910"/>
      <c r="X56" s="910"/>
      <c r="Y56" s="911"/>
    </row>
    <row r="57" spans="2:25" ht="15" customHeight="1" x14ac:dyDescent="0.15">
      <c r="Y57" s="258"/>
    </row>
    <row r="58" spans="2:25" ht="38.450000000000003" customHeight="1" x14ac:dyDescent="0.15">
      <c r="B58" s="909" t="s">
        <v>232</v>
      </c>
      <c r="C58" s="909"/>
      <c r="D58" s="909"/>
      <c r="E58" s="909"/>
      <c r="F58" s="909"/>
      <c r="G58" s="909"/>
      <c r="H58" s="909"/>
      <c r="I58" s="909"/>
      <c r="J58" s="909"/>
      <c r="K58" s="909"/>
      <c r="L58" s="909"/>
      <c r="M58" s="909"/>
      <c r="N58" s="909"/>
      <c r="O58" s="909"/>
      <c r="P58" s="909"/>
      <c r="Q58" s="909"/>
      <c r="R58" s="909"/>
      <c r="S58" s="909"/>
      <c r="T58" s="909"/>
      <c r="U58" s="909"/>
      <c r="V58" s="909"/>
      <c r="W58" s="909"/>
      <c r="X58" s="909"/>
      <c r="Y58" s="909"/>
    </row>
    <row r="59" spans="2:25" ht="24" customHeight="1" x14ac:dyDescent="0.15">
      <c r="B59" s="909" t="s">
        <v>233</v>
      </c>
      <c r="C59" s="909"/>
      <c r="D59" s="909"/>
      <c r="E59" s="909"/>
      <c r="F59" s="909"/>
      <c r="G59" s="909"/>
      <c r="H59" s="909"/>
      <c r="I59" s="909"/>
      <c r="J59" s="909"/>
      <c r="K59" s="909"/>
      <c r="L59" s="909"/>
      <c r="M59" s="909"/>
      <c r="N59" s="909"/>
      <c r="O59" s="909"/>
      <c r="P59" s="909"/>
      <c r="Q59" s="909"/>
      <c r="R59" s="909"/>
      <c r="S59" s="909"/>
      <c r="T59" s="909"/>
      <c r="U59" s="909"/>
      <c r="V59" s="909"/>
      <c r="W59" s="909"/>
      <c r="X59" s="909"/>
      <c r="Y59" s="909"/>
    </row>
    <row r="60" spans="2:25" ht="24" customHeight="1" x14ac:dyDescent="0.15">
      <c r="B60" s="909" t="s">
        <v>234</v>
      </c>
      <c r="C60" s="909"/>
      <c r="D60" s="909"/>
      <c r="E60" s="909"/>
      <c r="F60" s="909"/>
      <c r="G60" s="909"/>
      <c r="H60" s="909"/>
      <c r="I60" s="909"/>
      <c r="J60" s="909"/>
      <c r="K60" s="909"/>
      <c r="L60" s="909"/>
      <c r="M60" s="909"/>
      <c r="N60" s="909"/>
      <c r="O60" s="909"/>
      <c r="P60" s="909"/>
      <c r="Q60" s="909"/>
      <c r="R60" s="909"/>
      <c r="S60" s="909"/>
      <c r="T60" s="909"/>
      <c r="U60" s="909"/>
      <c r="V60" s="909"/>
      <c r="W60" s="909"/>
      <c r="X60" s="909"/>
      <c r="Y60" s="909"/>
    </row>
    <row r="61" spans="2:25" x14ac:dyDescent="0.15">
      <c r="B61" s="117" t="s">
        <v>235</v>
      </c>
      <c r="D61" s="291"/>
      <c r="E61" s="291"/>
      <c r="F61" s="291"/>
      <c r="G61" s="291"/>
      <c r="H61" s="291"/>
      <c r="I61" s="291"/>
      <c r="J61" s="291"/>
      <c r="K61" s="291"/>
      <c r="L61" s="291"/>
      <c r="M61" s="291"/>
      <c r="N61" s="291"/>
      <c r="O61" s="291"/>
      <c r="P61" s="291"/>
      <c r="Q61" s="291"/>
      <c r="R61" s="291"/>
      <c r="S61" s="291"/>
      <c r="T61" s="291"/>
      <c r="U61" s="291"/>
      <c r="V61" s="291"/>
      <c r="W61" s="291"/>
      <c r="X61" s="291"/>
      <c r="Y61" s="291"/>
    </row>
    <row r="62" spans="2:25" x14ac:dyDescent="0.15">
      <c r="B62" s="117"/>
      <c r="D62" s="259"/>
      <c r="E62" s="259"/>
      <c r="F62" s="259"/>
      <c r="G62" s="259"/>
      <c r="H62" s="259"/>
      <c r="I62" s="259"/>
      <c r="J62" s="259"/>
      <c r="K62" s="259"/>
      <c r="L62" s="259"/>
      <c r="M62" s="259"/>
      <c r="N62" s="259"/>
      <c r="O62" s="259"/>
      <c r="P62" s="259"/>
      <c r="Q62" s="259"/>
      <c r="R62" s="259"/>
      <c r="S62" s="259"/>
      <c r="T62" s="259"/>
      <c r="U62" s="259"/>
      <c r="V62" s="259"/>
      <c r="W62" s="259"/>
      <c r="X62" s="259"/>
      <c r="Y62" s="259"/>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3"/>
  <dataValidations count="1">
    <dataValidation type="list" allowBlank="1" showInputMessage="1" showErrorMessage="1" sqref="R7 M7 H7:H13 P8:P12">
      <formula1>"□,■"</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123"/>
  <sheetViews>
    <sheetView view="pageBreakPreview" zoomScale="85" zoomScaleNormal="100" zoomScaleSheetLayoutView="85" workbookViewId="0">
      <selection activeCell="AI20" sqref="AI20"/>
    </sheetView>
  </sheetViews>
  <sheetFormatPr defaultColWidth="3.5" defaultRowHeight="13.5" x14ac:dyDescent="0.15"/>
  <cols>
    <col min="1" max="1" width="1.25" style="3" customWidth="1"/>
    <col min="2" max="2" width="3.125" style="90"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1" customFormat="1" ht="6.75" customHeight="1" x14ac:dyDescent="0.15"/>
    <row r="2" spans="2:30" s="1" customFormat="1" x14ac:dyDescent="0.15">
      <c r="B2" s="1" t="s">
        <v>335</v>
      </c>
    </row>
    <row r="3" spans="2:30" s="1" customFormat="1" x14ac:dyDescent="0.15">
      <c r="U3" s="45" t="s">
        <v>206</v>
      </c>
      <c r="V3" s="705"/>
      <c r="W3" s="705"/>
      <c r="X3" s="45" t="s">
        <v>207</v>
      </c>
      <c r="Y3" s="705"/>
      <c r="Z3" s="705"/>
      <c r="AA3" s="45" t="s">
        <v>237</v>
      </c>
      <c r="AB3" s="705"/>
      <c r="AC3" s="705"/>
      <c r="AD3" s="45" t="s">
        <v>209</v>
      </c>
    </row>
    <row r="4" spans="2:30" s="1" customFormat="1" ht="5.25" customHeight="1" x14ac:dyDescent="0.15">
      <c r="AD4" s="45"/>
    </row>
    <row r="5" spans="2:30" s="1" customFormat="1" x14ac:dyDescent="0.15">
      <c r="B5" s="705" t="s">
        <v>336</v>
      </c>
      <c r="C5" s="705"/>
      <c r="D5" s="705"/>
      <c r="E5" s="705"/>
      <c r="F5" s="705"/>
      <c r="G5" s="705"/>
      <c r="H5" s="705"/>
      <c r="I5" s="705"/>
      <c r="J5" s="705"/>
      <c r="K5" s="705"/>
      <c r="L5" s="705"/>
      <c r="M5" s="705"/>
      <c r="N5" s="705"/>
      <c r="O5" s="705"/>
      <c r="P5" s="705"/>
      <c r="Q5" s="705"/>
      <c r="R5" s="705"/>
      <c r="S5" s="705"/>
      <c r="T5" s="705"/>
      <c r="U5" s="705"/>
      <c r="V5" s="705"/>
      <c r="W5" s="705"/>
      <c r="X5" s="705"/>
      <c r="Y5" s="705"/>
      <c r="Z5" s="705"/>
      <c r="AA5" s="705"/>
      <c r="AB5" s="705"/>
      <c r="AC5" s="705"/>
      <c r="AD5" s="705"/>
    </row>
    <row r="6" spans="2:30" s="1" customFormat="1" x14ac:dyDescent="0.15">
      <c r="B6" s="705" t="s">
        <v>337</v>
      </c>
      <c r="C6" s="705"/>
      <c r="D6" s="705"/>
      <c r="E6" s="705"/>
      <c r="F6" s="705"/>
      <c r="G6" s="705"/>
      <c r="H6" s="705"/>
      <c r="I6" s="705"/>
      <c r="J6" s="705"/>
      <c r="K6" s="705"/>
      <c r="L6" s="705"/>
      <c r="M6" s="705"/>
      <c r="N6" s="705"/>
      <c r="O6" s="705"/>
      <c r="P6" s="705"/>
      <c r="Q6" s="705"/>
      <c r="R6" s="705"/>
      <c r="S6" s="705"/>
      <c r="T6" s="705"/>
      <c r="U6" s="705"/>
      <c r="V6" s="705"/>
      <c r="W6" s="705"/>
      <c r="X6" s="705"/>
      <c r="Y6" s="705"/>
      <c r="Z6" s="705"/>
      <c r="AA6" s="705"/>
      <c r="AB6" s="705"/>
      <c r="AC6" s="705"/>
      <c r="AD6" s="705"/>
    </row>
    <row r="7" spans="2:30" s="1" customFormat="1" ht="6" customHeight="1" x14ac:dyDescent="0.15"/>
    <row r="8" spans="2:30" s="1" customFormat="1" ht="21.75" customHeight="1" x14ac:dyDescent="0.15">
      <c r="B8" s="912" t="s">
        <v>197</v>
      </c>
      <c r="C8" s="912"/>
      <c r="D8" s="912"/>
      <c r="E8" s="912"/>
      <c r="F8" s="891"/>
      <c r="G8" s="913"/>
      <c r="H8" s="914"/>
      <c r="I8" s="914"/>
      <c r="J8" s="914"/>
      <c r="K8" s="914"/>
      <c r="L8" s="914"/>
      <c r="M8" s="914"/>
      <c r="N8" s="914"/>
      <c r="O8" s="914"/>
      <c r="P8" s="914"/>
      <c r="Q8" s="914"/>
      <c r="R8" s="914"/>
      <c r="S8" s="914"/>
      <c r="T8" s="914"/>
      <c r="U8" s="914"/>
      <c r="V8" s="914"/>
      <c r="W8" s="914"/>
      <c r="X8" s="914"/>
      <c r="Y8" s="914"/>
      <c r="Z8" s="914"/>
      <c r="AA8" s="914"/>
      <c r="AB8" s="914"/>
      <c r="AC8" s="914"/>
      <c r="AD8" s="915"/>
    </row>
    <row r="9" spans="2:30" ht="21.75" customHeight="1" x14ac:dyDescent="0.15">
      <c r="B9" s="891" t="s">
        <v>198</v>
      </c>
      <c r="C9" s="892"/>
      <c r="D9" s="892"/>
      <c r="E9" s="892"/>
      <c r="F9" s="892"/>
      <c r="G9" s="109" t="s">
        <v>20</v>
      </c>
      <c r="H9" s="285" t="s">
        <v>212</v>
      </c>
      <c r="I9" s="285"/>
      <c r="J9" s="285"/>
      <c r="K9" s="285"/>
      <c r="L9" s="110" t="s">
        <v>20</v>
      </c>
      <c r="M9" s="285" t="s">
        <v>213</v>
      </c>
      <c r="N9" s="285"/>
      <c r="O9" s="285"/>
      <c r="P9" s="285"/>
      <c r="Q9" s="110" t="s">
        <v>20</v>
      </c>
      <c r="R9" s="285" t="s">
        <v>214</v>
      </c>
      <c r="S9" s="284"/>
      <c r="T9" s="284"/>
      <c r="U9" s="284"/>
      <c r="V9" s="284"/>
      <c r="W9" s="284"/>
      <c r="X9" s="284"/>
      <c r="Y9" s="284"/>
      <c r="Z9" s="284"/>
      <c r="AA9" s="284"/>
      <c r="AB9" s="284"/>
      <c r="AC9" s="284"/>
      <c r="AD9" s="118"/>
    </row>
    <row r="10" spans="2:30" ht="21.75" customHeight="1" x14ac:dyDescent="0.15">
      <c r="B10" s="902" t="s">
        <v>338</v>
      </c>
      <c r="C10" s="903"/>
      <c r="D10" s="903"/>
      <c r="E10" s="903"/>
      <c r="F10" s="904"/>
      <c r="G10" s="111" t="s">
        <v>20</v>
      </c>
      <c r="H10" s="1" t="s">
        <v>339</v>
      </c>
      <c r="I10" s="2"/>
      <c r="J10" s="2"/>
      <c r="K10" s="2"/>
      <c r="L10" s="2"/>
      <c r="M10" s="2"/>
      <c r="N10" s="2"/>
      <c r="O10" s="2"/>
      <c r="P10" s="2"/>
      <c r="Q10" s="2"/>
      <c r="R10" s="111" t="s">
        <v>20</v>
      </c>
      <c r="S10" s="1" t="s">
        <v>340</v>
      </c>
      <c r="T10" s="127"/>
      <c r="U10" s="127"/>
      <c r="V10" s="127"/>
      <c r="W10" s="127"/>
      <c r="X10" s="127"/>
      <c r="Y10" s="127"/>
      <c r="Z10" s="127"/>
      <c r="AA10" s="127"/>
      <c r="AB10" s="127"/>
      <c r="AC10" s="127"/>
      <c r="AD10" s="128"/>
    </row>
    <row r="11" spans="2:30" ht="21.75" customHeight="1" x14ac:dyDescent="0.15">
      <c r="B11" s="905"/>
      <c r="C11" s="906"/>
      <c r="D11" s="906"/>
      <c r="E11" s="906"/>
      <c r="F11" s="907"/>
      <c r="G11" s="111" t="s">
        <v>20</v>
      </c>
      <c r="H11" s="8" t="s">
        <v>341</v>
      </c>
      <c r="I11" s="287"/>
      <c r="J11" s="287"/>
      <c r="K11" s="287"/>
      <c r="L11" s="287"/>
      <c r="M11" s="287"/>
      <c r="N11" s="287"/>
      <c r="O11" s="287"/>
      <c r="P11" s="287"/>
      <c r="Q11" s="287"/>
      <c r="R11" s="287"/>
      <c r="S11" s="119"/>
      <c r="T11" s="119"/>
      <c r="U11" s="119"/>
      <c r="V11" s="119"/>
      <c r="W11" s="119"/>
      <c r="X11" s="119"/>
      <c r="Y11" s="119"/>
      <c r="Z11" s="119"/>
      <c r="AA11" s="119"/>
      <c r="AB11" s="119"/>
      <c r="AC11" s="119"/>
      <c r="AD11" s="120"/>
    </row>
    <row r="12" spans="2:30" x14ac:dyDescent="0.15">
      <c r="B12" s="902" t="s">
        <v>342</v>
      </c>
      <c r="C12" s="903"/>
      <c r="D12" s="903"/>
      <c r="E12" s="903"/>
      <c r="F12" s="904"/>
      <c r="G12" s="129" t="s">
        <v>343</v>
      </c>
      <c r="H12" s="130"/>
      <c r="I12" s="130"/>
      <c r="J12" s="130"/>
      <c r="K12" s="130"/>
      <c r="L12" s="130"/>
      <c r="M12" s="130"/>
      <c r="N12" s="130"/>
      <c r="O12" s="130"/>
      <c r="P12" s="130"/>
      <c r="Q12" s="130"/>
      <c r="R12" s="130"/>
      <c r="S12" s="130"/>
      <c r="T12" s="130"/>
      <c r="U12" s="130"/>
      <c r="V12" s="130"/>
      <c r="W12" s="130"/>
      <c r="X12" s="130"/>
      <c r="Y12" s="130"/>
      <c r="Z12" s="130"/>
      <c r="AA12" s="130"/>
      <c r="AB12" s="130"/>
      <c r="AC12" s="130"/>
      <c r="AD12" s="131"/>
    </row>
    <row r="13" spans="2:30" ht="31.5" customHeight="1" x14ac:dyDescent="0.15">
      <c r="B13" s="916"/>
      <c r="C13" s="917"/>
      <c r="D13" s="917"/>
      <c r="E13" s="917"/>
      <c r="F13" s="918"/>
      <c r="G13" s="115" t="s">
        <v>20</v>
      </c>
      <c r="H13" s="1" t="s">
        <v>344</v>
      </c>
      <c r="I13" s="2"/>
      <c r="J13" s="2"/>
      <c r="K13" s="2"/>
      <c r="L13" s="2"/>
      <c r="M13" s="2"/>
      <c r="N13" s="2"/>
      <c r="O13" s="2"/>
      <c r="P13" s="2"/>
      <c r="Q13" s="2"/>
      <c r="R13" s="111" t="s">
        <v>20</v>
      </c>
      <c r="S13" s="1" t="s">
        <v>345</v>
      </c>
      <c r="T13" s="127"/>
      <c r="U13" s="127"/>
      <c r="V13" s="127"/>
      <c r="W13" s="127"/>
      <c r="X13" s="127"/>
      <c r="Y13" s="127"/>
      <c r="Z13" s="127"/>
      <c r="AA13" s="127"/>
      <c r="AB13" s="127"/>
      <c r="AC13" s="127"/>
      <c r="AD13" s="128"/>
    </row>
    <row r="14" spans="2:30" x14ac:dyDescent="0.15">
      <c r="B14" s="916"/>
      <c r="C14" s="917"/>
      <c r="D14" s="917"/>
      <c r="E14" s="917"/>
      <c r="F14" s="918"/>
      <c r="G14" s="91" t="s">
        <v>346</v>
      </c>
      <c r="H14" s="1"/>
      <c r="I14" s="2"/>
      <c r="J14" s="2"/>
      <c r="K14" s="2"/>
      <c r="L14" s="2"/>
      <c r="M14" s="2"/>
      <c r="N14" s="2"/>
      <c r="O14" s="2"/>
      <c r="P14" s="2"/>
      <c r="Q14" s="2"/>
      <c r="R14" s="2"/>
      <c r="S14" s="1"/>
      <c r="T14" s="127"/>
      <c r="U14" s="127"/>
      <c r="V14" s="127"/>
      <c r="W14" s="127"/>
      <c r="X14" s="127"/>
      <c r="Y14" s="127"/>
      <c r="Z14" s="127"/>
      <c r="AA14" s="127"/>
      <c r="AB14" s="127"/>
      <c r="AC14" s="127"/>
      <c r="AD14" s="128"/>
    </row>
    <row r="15" spans="2:30" ht="31.5" customHeight="1" x14ac:dyDescent="0.15">
      <c r="B15" s="905"/>
      <c r="C15" s="906"/>
      <c r="D15" s="906"/>
      <c r="E15" s="906"/>
      <c r="F15" s="907"/>
      <c r="G15" s="112" t="s">
        <v>20</v>
      </c>
      <c r="H15" s="8" t="s">
        <v>347</v>
      </c>
      <c r="I15" s="287"/>
      <c r="J15" s="287"/>
      <c r="K15" s="287"/>
      <c r="L15" s="287"/>
      <c r="M15" s="287"/>
      <c r="N15" s="287"/>
      <c r="O15" s="287"/>
      <c r="P15" s="287"/>
      <c r="Q15" s="287"/>
      <c r="R15" s="113" t="s">
        <v>20</v>
      </c>
      <c r="S15" s="8" t="s">
        <v>348</v>
      </c>
      <c r="T15" s="119"/>
      <c r="U15" s="119"/>
      <c r="V15" s="119"/>
      <c r="W15" s="119"/>
      <c r="X15" s="119"/>
      <c r="Y15" s="119"/>
      <c r="Z15" s="119"/>
      <c r="AA15" s="119"/>
      <c r="AB15" s="119"/>
      <c r="AC15" s="119"/>
      <c r="AD15" s="120"/>
    </row>
    <row r="16" spans="2:30" s="1" customFormat="1" ht="7.5" customHeight="1" x14ac:dyDescent="0.15"/>
    <row r="17" spans="2:30" s="1" customFormat="1" x14ac:dyDescent="0.15">
      <c r="B17" s="720" t="s">
        <v>349</v>
      </c>
      <c r="C17" s="721"/>
      <c r="D17" s="721"/>
      <c r="E17" s="721"/>
      <c r="F17" s="731"/>
      <c r="G17" s="919"/>
      <c r="H17" s="920"/>
      <c r="I17" s="920"/>
      <c r="J17" s="920"/>
      <c r="K17" s="920"/>
      <c r="L17" s="920"/>
      <c r="M17" s="920"/>
      <c r="N17" s="920"/>
      <c r="O17" s="920"/>
      <c r="P17" s="920"/>
      <c r="Q17" s="920"/>
      <c r="R17" s="920"/>
      <c r="S17" s="920"/>
      <c r="T17" s="920"/>
      <c r="U17" s="920"/>
      <c r="V17" s="920"/>
      <c r="W17" s="920"/>
      <c r="X17" s="920"/>
      <c r="Y17" s="921"/>
      <c r="Z17" s="41"/>
      <c r="AA17" s="114" t="s">
        <v>264</v>
      </c>
      <c r="AB17" s="114" t="s">
        <v>181</v>
      </c>
      <c r="AC17" s="114" t="s">
        <v>265</v>
      </c>
      <c r="AD17" s="23"/>
    </row>
    <row r="18" spans="2:30" s="1" customFormat="1" ht="27" customHeight="1" x14ac:dyDescent="0.15">
      <c r="B18" s="726"/>
      <c r="C18" s="727"/>
      <c r="D18" s="727"/>
      <c r="E18" s="727"/>
      <c r="F18" s="732"/>
      <c r="G18" s="922" t="s">
        <v>350</v>
      </c>
      <c r="H18" s="923"/>
      <c r="I18" s="923"/>
      <c r="J18" s="923"/>
      <c r="K18" s="923"/>
      <c r="L18" s="923"/>
      <c r="M18" s="923"/>
      <c r="N18" s="923"/>
      <c r="O18" s="923"/>
      <c r="P18" s="923"/>
      <c r="Q18" s="923"/>
      <c r="R18" s="923"/>
      <c r="S18" s="923"/>
      <c r="T18" s="923"/>
      <c r="U18" s="923"/>
      <c r="V18" s="923"/>
      <c r="W18" s="923"/>
      <c r="X18" s="923"/>
      <c r="Y18" s="924"/>
      <c r="Z18" s="251"/>
      <c r="AA18" s="111" t="s">
        <v>20</v>
      </c>
      <c r="AB18" s="111" t="s">
        <v>181</v>
      </c>
      <c r="AC18" s="111" t="s">
        <v>20</v>
      </c>
      <c r="AD18" s="252"/>
    </row>
    <row r="19" spans="2:30" s="1" customFormat="1" ht="27" customHeight="1" x14ac:dyDescent="0.15">
      <c r="B19" s="726"/>
      <c r="C19" s="727"/>
      <c r="D19" s="727"/>
      <c r="E19" s="727"/>
      <c r="F19" s="732"/>
      <c r="G19" s="925" t="s">
        <v>351</v>
      </c>
      <c r="H19" s="926"/>
      <c r="I19" s="926"/>
      <c r="J19" s="926"/>
      <c r="K19" s="926"/>
      <c r="L19" s="926"/>
      <c r="M19" s="926"/>
      <c r="N19" s="926"/>
      <c r="O19" s="926"/>
      <c r="P19" s="926"/>
      <c r="Q19" s="926"/>
      <c r="R19" s="926"/>
      <c r="S19" s="926"/>
      <c r="T19" s="926"/>
      <c r="U19" s="926"/>
      <c r="V19" s="926"/>
      <c r="W19" s="926"/>
      <c r="X19" s="926"/>
      <c r="Y19" s="927"/>
      <c r="Z19" s="91"/>
      <c r="AA19" s="111" t="s">
        <v>20</v>
      </c>
      <c r="AB19" s="111" t="s">
        <v>181</v>
      </c>
      <c r="AC19" s="111" t="s">
        <v>20</v>
      </c>
      <c r="AD19" s="89"/>
    </row>
    <row r="20" spans="2:30" s="1" customFormat="1" ht="27" customHeight="1" x14ac:dyDescent="0.15">
      <c r="B20" s="733"/>
      <c r="C20" s="734"/>
      <c r="D20" s="734"/>
      <c r="E20" s="734"/>
      <c r="F20" s="735"/>
      <c r="G20" s="928" t="s">
        <v>352</v>
      </c>
      <c r="H20" s="929"/>
      <c r="I20" s="929"/>
      <c r="J20" s="929"/>
      <c r="K20" s="929"/>
      <c r="L20" s="929"/>
      <c r="M20" s="929"/>
      <c r="N20" s="929"/>
      <c r="O20" s="929"/>
      <c r="P20" s="929"/>
      <c r="Q20" s="929"/>
      <c r="R20" s="929"/>
      <c r="S20" s="929"/>
      <c r="T20" s="929"/>
      <c r="U20" s="929"/>
      <c r="V20" s="929"/>
      <c r="W20" s="929"/>
      <c r="X20" s="929"/>
      <c r="Y20" s="930"/>
      <c r="Z20" s="286"/>
      <c r="AA20" s="113" t="s">
        <v>20</v>
      </c>
      <c r="AB20" s="113" t="s">
        <v>181</v>
      </c>
      <c r="AC20" s="113" t="s">
        <v>20</v>
      </c>
      <c r="AD20" s="290"/>
    </row>
    <row r="21" spans="2:30" s="1" customFormat="1" ht="6" customHeight="1" x14ac:dyDescent="0.15"/>
    <row r="22" spans="2:30" s="1" customFormat="1" x14ac:dyDescent="0.15">
      <c r="B22" s="1" t="s">
        <v>353</v>
      </c>
    </row>
    <row r="23" spans="2:30" s="1" customFormat="1" x14ac:dyDescent="0.15">
      <c r="B23" s="1" t="s">
        <v>354</v>
      </c>
      <c r="AC23" s="2"/>
      <c r="AD23" s="2"/>
    </row>
    <row r="24" spans="2:30" s="1" customFormat="1" ht="6" customHeight="1" x14ac:dyDescent="0.15"/>
    <row r="25" spans="2:30" s="1" customFormat="1" ht="4.5" customHeight="1" x14ac:dyDescent="0.15">
      <c r="B25" s="931" t="s">
        <v>355</v>
      </c>
      <c r="C25" s="932"/>
      <c r="D25" s="938" t="s">
        <v>356</v>
      </c>
      <c r="E25" s="939"/>
      <c r="F25" s="940"/>
      <c r="G25" s="6"/>
      <c r="H25" s="7"/>
      <c r="I25" s="7"/>
      <c r="J25" s="7"/>
      <c r="K25" s="7"/>
      <c r="L25" s="7"/>
      <c r="M25" s="7"/>
      <c r="N25" s="7"/>
      <c r="O25" s="7"/>
      <c r="P25" s="7"/>
      <c r="Q25" s="7"/>
      <c r="R25" s="7"/>
      <c r="S25" s="7"/>
      <c r="T25" s="7"/>
      <c r="U25" s="7"/>
      <c r="V25" s="7"/>
      <c r="W25" s="7"/>
      <c r="X25" s="7"/>
      <c r="Y25" s="7"/>
      <c r="Z25" s="6"/>
      <c r="AA25" s="7"/>
      <c r="AB25" s="7"/>
      <c r="AC25" s="22"/>
      <c r="AD25" s="23"/>
    </row>
    <row r="26" spans="2:30" s="1" customFormat="1" ht="15.75" customHeight="1" x14ac:dyDescent="0.15">
      <c r="B26" s="933"/>
      <c r="C26" s="934"/>
      <c r="D26" s="941"/>
      <c r="E26" s="942"/>
      <c r="F26" s="943"/>
      <c r="G26" s="280"/>
      <c r="H26" s="1" t="s">
        <v>357</v>
      </c>
      <c r="Z26" s="280"/>
      <c r="AA26" s="92" t="s">
        <v>264</v>
      </c>
      <c r="AB26" s="92" t="s">
        <v>181</v>
      </c>
      <c r="AC26" s="92" t="s">
        <v>265</v>
      </c>
      <c r="AD26" s="121"/>
    </row>
    <row r="27" spans="2:30" s="1" customFormat="1" ht="18" customHeight="1" x14ac:dyDescent="0.15">
      <c r="B27" s="933"/>
      <c r="C27" s="934"/>
      <c r="D27" s="941"/>
      <c r="E27" s="942"/>
      <c r="F27" s="943"/>
      <c r="G27" s="280"/>
      <c r="I27" s="269" t="s">
        <v>202</v>
      </c>
      <c r="J27" s="944" t="s">
        <v>358</v>
      </c>
      <c r="K27" s="945"/>
      <c r="L27" s="945"/>
      <c r="M27" s="945"/>
      <c r="N27" s="945"/>
      <c r="O27" s="945"/>
      <c r="P27" s="945"/>
      <c r="Q27" s="945"/>
      <c r="R27" s="945"/>
      <c r="S27" s="945"/>
      <c r="T27" s="945"/>
      <c r="U27" s="896"/>
      <c r="V27" s="710"/>
      <c r="W27" s="11" t="s">
        <v>203</v>
      </c>
      <c r="Z27" s="280"/>
      <c r="AC27" s="2"/>
      <c r="AD27" s="89"/>
    </row>
    <row r="28" spans="2:30" s="1" customFormat="1" ht="30" customHeight="1" x14ac:dyDescent="0.15">
      <c r="B28" s="933"/>
      <c r="C28" s="934"/>
      <c r="D28" s="941"/>
      <c r="E28" s="942"/>
      <c r="F28" s="943"/>
      <c r="G28" s="280"/>
      <c r="I28" s="288" t="s">
        <v>204</v>
      </c>
      <c r="J28" s="946" t="s">
        <v>359</v>
      </c>
      <c r="K28" s="947"/>
      <c r="L28" s="947"/>
      <c r="M28" s="947"/>
      <c r="N28" s="947"/>
      <c r="O28" s="947"/>
      <c r="P28" s="947"/>
      <c r="Q28" s="947"/>
      <c r="R28" s="947"/>
      <c r="S28" s="947"/>
      <c r="T28" s="947"/>
      <c r="U28" s="896"/>
      <c r="V28" s="710"/>
      <c r="W28" s="140" t="s">
        <v>203</v>
      </c>
      <c r="Y28" s="123"/>
      <c r="Z28" s="91"/>
      <c r="AA28" s="111" t="s">
        <v>20</v>
      </c>
      <c r="AB28" s="111" t="s">
        <v>181</v>
      </c>
      <c r="AC28" s="111" t="s">
        <v>20</v>
      </c>
      <c r="AD28" s="89"/>
    </row>
    <row r="29" spans="2:30" s="1" customFormat="1" ht="6" customHeight="1" x14ac:dyDescent="0.15">
      <c r="B29" s="933"/>
      <c r="C29" s="934"/>
      <c r="D29" s="941"/>
      <c r="E29" s="942"/>
      <c r="F29" s="943"/>
      <c r="G29" s="281"/>
      <c r="H29" s="8"/>
      <c r="I29" s="8"/>
      <c r="J29" s="8"/>
      <c r="K29" s="8"/>
      <c r="L29" s="8"/>
      <c r="M29" s="8"/>
      <c r="N29" s="8"/>
      <c r="O29" s="8"/>
      <c r="P29" s="8"/>
      <c r="Q29" s="8"/>
      <c r="R29" s="8"/>
      <c r="S29" s="8"/>
      <c r="T29" s="124"/>
      <c r="U29" s="125"/>
      <c r="V29" s="139"/>
      <c r="W29" s="8"/>
      <c r="X29" s="8"/>
      <c r="Y29" s="8"/>
      <c r="Z29" s="281"/>
      <c r="AA29" s="8"/>
      <c r="AB29" s="8"/>
      <c r="AC29" s="287"/>
      <c r="AD29" s="290"/>
    </row>
    <row r="30" spans="2:30" s="1" customFormat="1" ht="4.5" customHeight="1" x14ac:dyDescent="0.15">
      <c r="B30" s="933"/>
      <c r="C30" s="934"/>
      <c r="D30" s="938" t="s">
        <v>360</v>
      </c>
      <c r="E30" s="939"/>
      <c r="F30" s="940"/>
      <c r="G30" s="6"/>
      <c r="H30" s="7"/>
      <c r="I30" s="7"/>
      <c r="J30" s="7"/>
      <c r="K30" s="7"/>
      <c r="L30" s="7"/>
      <c r="M30" s="7"/>
      <c r="N30" s="7"/>
      <c r="O30" s="7"/>
      <c r="P30" s="7"/>
      <c r="Q30" s="7"/>
      <c r="R30" s="7"/>
      <c r="S30" s="7"/>
      <c r="T30" s="7"/>
      <c r="U30" s="257"/>
      <c r="V30" s="257"/>
      <c r="W30" s="7"/>
      <c r="X30" s="7"/>
      <c r="Y30" s="7"/>
      <c r="Z30" s="6"/>
      <c r="AA30" s="7"/>
      <c r="AB30" s="7"/>
      <c r="AC30" s="22"/>
      <c r="AD30" s="23"/>
    </row>
    <row r="31" spans="2:30" s="1" customFormat="1" ht="15.75" customHeight="1" x14ac:dyDescent="0.15">
      <c r="B31" s="933"/>
      <c r="C31" s="934"/>
      <c r="D31" s="941"/>
      <c r="E31" s="942"/>
      <c r="F31" s="943"/>
      <c r="G31" s="280"/>
      <c r="H31" s="1" t="s">
        <v>361</v>
      </c>
      <c r="U31" s="12"/>
      <c r="V31" s="12"/>
      <c r="Z31" s="280"/>
      <c r="AA31" s="92" t="s">
        <v>264</v>
      </c>
      <c r="AB31" s="92" t="s">
        <v>181</v>
      </c>
      <c r="AC31" s="92" t="s">
        <v>265</v>
      </c>
      <c r="AD31" s="121"/>
    </row>
    <row r="32" spans="2:30" s="1" customFormat="1" ht="30" customHeight="1" x14ac:dyDescent="0.15">
      <c r="B32" s="933"/>
      <c r="C32" s="934"/>
      <c r="D32" s="941"/>
      <c r="E32" s="942"/>
      <c r="F32" s="943"/>
      <c r="G32" s="280"/>
      <c r="I32" s="269" t="s">
        <v>202</v>
      </c>
      <c r="J32" s="944" t="s">
        <v>362</v>
      </c>
      <c r="K32" s="945"/>
      <c r="L32" s="945"/>
      <c r="M32" s="945"/>
      <c r="N32" s="945"/>
      <c r="O32" s="945"/>
      <c r="P32" s="945"/>
      <c r="Q32" s="945"/>
      <c r="R32" s="945"/>
      <c r="S32" s="945"/>
      <c r="T32" s="945"/>
      <c r="U32" s="896"/>
      <c r="V32" s="710"/>
      <c r="W32" s="11" t="s">
        <v>203</v>
      </c>
      <c r="Z32" s="280"/>
      <c r="AC32" s="2"/>
      <c r="AD32" s="89"/>
    </row>
    <row r="33" spans="2:30" s="1" customFormat="1" ht="18" customHeight="1" x14ac:dyDescent="0.15">
      <c r="B33" s="933"/>
      <c r="C33" s="934"/>
      <c r="D33" s="941"/>
      <c r="E33" s="942"/>
      <c r="F33" s="943"/>
      <c r="G33" s="280"/>
      <c r="I33" s="288" t="s">
        <v>204</v>
      </c>
      <c r="J33" s="946" t="s">
        <v>363</v>
      </c>
      <c r="K33" s="947"/>
      <c r="L33" s="947"/>
      <c r="M33" s="947"/>
      <c r="N33" s="947"/>
      <c r="O33" s="947"/>
      <c r="P33" s="947"/>
      <c r="Q33" s="947"/>
      <c r="R33" s="947"/>
      <c r="S33" s="947"/>
      <c r="T33" s="947"/>
      <c r="U33" s="896"/>
      <c r="V33" s="710"/>
      <c r="W33" s="140" t="s">
        <v>203</v>
      </c>
      <c r="Y33" s="123"/>
      <c r="Z33" s="91"/>
      <c r="AA33" s="111" t="s">
        <v>20</v>
      </c>
      <c r="AB33" s="111" t="s">
        <v>181</v>
      </c>
      <c r="AC33" s="111" t="s">
        <v>20</v>
      </c>
      <c r="AD33" s="89"/>
    </row>
    <row r="34" spans="2:30" s="1" customFormat="1" ht="6" customHeight="1" x14ac:dyDescent="0.15">
      <c r="B34" s="933"/>
      <c r="C34" s="934"/>
      <c r="D34" s="948"/>
      <c r="E34" s="949"/>
      <c r="F34" s="950"/>
      <c r="G34" s="281"/>
      <c r="H34" s="8"/>
      <c r="I34" s="8"/>
      <c r="J34" s="8"/>
      <c r="K34" s="8"/>
      <c r="L34" s="8"/>
      <c r="M34" s="8"/>
      <c r="N34" s="8"/>
      <c r="O34" s="8"/>
      <c r="P34" s="8"/>
      <c r="Q34" s="8"/>
      <c r="R34" s="8"/>
      <c r="S34" s="8"/>
      <c r="T34" s="124"/>
      <c r="U34" s="125"/>
      <c r="V34" s="139"/>
      <c r="W34" s="8"/>
      <c r="X34" s="8"/>
      <c r="Y34" s="8"/>
      <c r="Z34" s="281"/>
      <c r="AA34" s="8"/>
      <c r="AB34" s="8"/>
      <c r="AC34" s="287"/>
      <c r="AD34" s="290"/>
    </row>
    <row r="35" spans="2:30" s="1" customFormat="1" ht="4.5" customHeight="1" x14ac:dyDescent="0.15">
      <c r="B35" s="933"/>
      <c r="C35" s="934"/>
      <c r="D35" s="938" t="s">
        <v>364</v>
      </c>
      <c r="E35" s="939"/>
      <c r="F35" s="940"/>
      <c r="G35" s="6"/>
      <c r="H35" s="7"/>
      <c r="I35" s="7"/>
      <c r="J35" s="7"/>
      <c r="K35" s="7"/>
      <c r="L35" s="7"/>
      <c r="M35" s="7"/>
      <c r="N35" s="7"/>
      <c r="O35" s="7"/>
      <c r="P35" s="7"/>
      <c r="Q35" s="7"/>
      <c r="R35" s="7"/>
      <c r="S35" s="7"/>
      <c r="T35" s="7"/>
      <c r="U35" s="257"/>
      <c r="V35" s="257"/>
      <c r="W35" s="7"/>
      <c r="X35" s="7"/>
      <c r="Y35" s="7"/>
      <c r="Z35" s="6"/>
      <c r="AA35" s="7"/>
      <c r="AB35" s="7"/>
      <c r="AC35" s="22"/>
      <c r="AD35" s="23"/>
    </row>
    <row r="36" spans="2:30" s="1" customFormat="1" ht="15.75" customHeight="1" x14ac:dyDescent="0.15">
      <c r="B36" s="933"/>
      <c r="C36" s="934"/>
      <c r="D36" s="941"/>
      <c r="E36" s="942"/>
      <c r="F36" s="943"/>
      <c r="G36" s="280"/>
      <c r="H36" s="1" t="s">
        <v>357</v>
      </c>
      <c r="U36" s="12"/>
      <c r="V36" s="12"/>
      <c r="Z36" s="280"/>
      <c r="AA36" s="92" t="s">
        <v>264</v>
      </c>
      <c r="AB36" s="92" t="s">
        <v>181</v>
      </c>
      <c r="AC36" s="92" t="s">
        <v>265</v>
      </c>
      <c r="AD36" s="121"/>
    </row>
    <row r="37" spans="2:30" s="1" customFormat="1" ht="27" customHeight="1" x14ac:dyDescent="0.15">
      <c r="B37" s="933"/>
      <c r="C37" s="934"/>
      <c r="D37" s="941"/>
      <c r="E37" s="942"/>
      <c r="F37" s="943"/>
      <c r="G37" s="280"/>
      <c r="I37" s="269" t="s">
        <v>202</v>
      </c>
      <c r="J37" s="944" t="s">
        <v>365</v>
      </c>
      <c r="K37" s="945"/>
      <c r="L37" s="945"/>
      <c r="M37" s="945"/>
      <c r="N37" s="945"/>
      <c r="O37" s="945"/>
      <c r="P37" s="945"/>
      <c r="Q37" s="945"/>
      <c r="R37" s="945"/>
      <c r="S37" s="945"/>
      <c r="T37" s="945"/>
      <c r="U37" s="896"/>
      <c r="V37" s="710"/>
      <c r="W37" s="11" t="s">
        <v>203</v>
      </c>
      <c r="Z37" s="280"/>
      <c r="AC37" s="2"/>
      <c r="AD37" s="89"/>
    </row>
    <row r="38" spans="2:30" s="1" customFormat="1" ht="27" customHeight="1" x14ac:dyDescent="0.15">
      <c r="B38" s="935"/>
      <c r="C38" s="936"/>
      <c r="D38" s="948"/>
      <c r="E38" s="949"/>
      <c r="F38" s="949"/>
      <c r="G38" s="280"/>
      <c r="I38" s="269" t="s">
        <v>204</v>
      </c>
      <c r="J38" s="946" t="s">
        <v>359</v>
      </c>
      <c r="K38" s="947"/>
      <c r="L38" s="947"/>
      <c r="M38" s="947"/>
      <c r="N38" s="947"/>
      <c r="O38" s="947"/>
      <c r="P38" s="947"/>
      <c r="Q38" s="947"/>
      <c r="R38" s="947"/>
      <c r="S38" s="947"/>
      <c r="T38" s="947"/>
      <c r="U38" s="896"/>
      <c r="V38" s="710"/>
      <c r="W38" s="8" t="s">
        <v>203</v>
      </c>
      <c r="X38" s="280"/>
      <c r="Y38" s="123"/>
      <c r="Z38" s="91"/>
      <c r="AA38" s="111" t="s">
        <v>20</v>
      </c>
      <c r="AB38" s="111" t="s">
        <v>181</v>
      </c>
      <c r="AC38" s="111" t="s">
        <v>20</v>
      </c>
      <c r="AD38" s="89"/>
    </row>
    <row r="39" spans="2:30" s="1" customFormat="1" ht="6" customHeight="1" x14ac:dyDescent="0.15">
      <c r="B39" s="935"/>
      <c r="C39" s="937"/>
      <c r="D39" s="948"/>
      <c r="E39" s="949"/>
      <c r="F39" s="950"/>
      <c r="G39" s="281"/>
      <c r="H39" s="8"/>
      <c r="I39" s="8"/>
      <c r="J39" s="8"/>
      <c r="K39" s="8"/>
      <c r="L39" s="8"/>
      <c r="M39" s="8"/>
      <c r="N39" s="8"/>
      <c r="O39" s="8"/>
      <c r="P39" s="8"/>
      <c r="Q39" s="8"/>
      <c r="R39" s="8"/>
      <c r="S39" s="8"/>
      <c r="T39" s="124"/>
      <c r="U39" s="125"/>
      <c r="V39" s="139"/>
      <c r="W39" s="8"/>
      <c r="X39" s="8"/>
      <c r="Y39" s="8"/>
      <c r="Z39" s="281"/>
      <c r="AA39" s="8"/>
      <c r="AB39" s="8"/>
      <c r="AC39" s="287"/>
      <c r="AD39" s="290"/>
    </row>
    <row r="40" spans="2:30" s="1" customFormat="1" ht="9" customHeight="1" x14ac:dyDescent="0.15">
      <c r="B40" s="278"/>
      <c r="C40" s="278"/>
      <c r="D40" s="278"/>
      <c r="E40" s="278"/>
      <c r="F40" s="278"/>
      <c r="T40" s="123"/>
      <c r="U40" s="122"/>
      <c r="V40" s="12"/>
      <c r="AC40" s="2"/>
      <c r="AD40" s="2"/>
    </row>
    <row r="41" spans="2:30" s="1" customFormat="1" x14ac:dyDescent="0.15">
      <c r="B41" s="1" t="s">
        <v>366</v>
      </c>
      <c r="U41" s="12"/>
      <c r="V41" s="12"/>
      <c r="AC41" s="2"/>
      <c r="AD41" s="2"/>
    </row>
    <row r="42" spans="2:30" s="1" customFormat="1" ht="6" customHeight="1" x14ac:dyDescent="0.15">
      <c r="U42" s="12"/>
      <c r="V42" s="12"/>
    </row>
    <row r="43" spans="2:30" s="1" customFormat="1" ht="4.5" customHeight="1" x14ac:dyDescent="0.15">
      <c r="B43" s="931" t="s">
        <v>355</v>
      </c>
      <c r="C43" s="932"/>
      <c r="D43" s="938" t="s">
        <v>356</v>
      </c>
      <c r="E43" s="939"/>
      <c r="F43" s="940"/>
      <c r="G43" s="6"/>
      <c r="H43" s="7"/>
      <c r="I43" s="7"/>
      <c r="J43" s="7"/>
      <c r="K43" s="7"/>
      <c r="L43" s="7"/>
      <c r="M43" s="7"/>
      <c r="N43" s="7"/>
      <c r="O43" s="7"/>
      <c r="P43" s="7"/>
      <c r="Q43" s="7"/>
      <c r="R43" s="7"/>
      <c r="S43" s="7"/>
      <c r="T43" s="7"/>
      <c r="U43" s="257"/>
      <c r="V43" s="257"/>
      <c r="W43" s="7"/>
      <c r="X43" s="7"/>
      <c r="Y43" s="7"/>
      <c r="Z43" s="6"/>
      <c r="AA43" s="7"/>
      <c r="AB43" s="7"/>
      <c r="AC43" s="22"/>
      <c r="AD43" s="23"/>
    </row>
    <row r="44" spans="2:30" s="1" customFormat="1" ht="15.75" customHeight="1" x14ac:dyDescent="0.15">
      <c r="B44" s="933"/>
      <c r="C44" s="934"/>
      <c r="D44" s="941"/>
      <c r="E44" s="942"/>
      <c r="F44" s="943"/>
      <c r="G44" s="280"/>
      <c r="H44" s="1" t="s">
        <v>357</v>
      </c>
      <c r="U44" s="12"/>
      <c r="V44" s="12"/>
      <c r="Z44" s="280"/>
      <c r="AA44" s="92" t="s">
        <v>264</v>
      </c>
      <c r="AB44" s="92" t="s">
        <v>181</v>
      </c>
      <c r="AC44" s="92" t="s">
        <v>265</v>
      </c>
      <c r="AD44" s="121"/>
    </row>
    <row r="45" spans="2:30" s="1" customFormat="1" ht="18" customHeight="1" x14ac:dyDescent="0.15">
      <c r="B45" s="933"/>
      <c r="C45" s="934"/>
      <c r="D45" s="941"/>
      <c r="E45" s="942"/>
      <c r="F45" s="943"/>
      <c r="G45" s="280"/>
      <c r="I45" s="269" t="s">
        <v>202</v>
      </c>
      <c r="J45" s="944" t="s">
        <v>358</v>
      </c>
      <c r="K45" s="945"/>
      <c r="L45" s="945"/>
      <c r="M45" s="945"/>
      <c r="N45" s="945"/>
      <c r="O45" s="945"/>
      <c r="P45" s="945"/>
      <c r="Q45" s="945"/>
      <c r="R45" s="945"/>
      <c r="S45" s="945"/>
      <c r="T45" s="945"/>
      <c r="U45" s="896"/>
      <c r="V45" s="710"/>
      <c r="W45" s="11" t="s">
        <v>203</v>
      </c>
      <c r="Z45" s="280"/>
      <c r="AC45" s="2"/>
      <c r="AD45" s="89"/>
    </row>
    <row r="46" spans="2:30" s="1" customFormat="1" ht="30" customHeight="1" x14ac:dyDescent="0.15">
      <c r="B46" s="933"/>
      <c r="C46" s="934"/>
      <c r="D46" s="941"/>
      <c r="E46" s="942"/>
      <c r="F46" s="943"/>
      <c r="G46" s="280"/>
      <c r="I46" s="288" t="s">
        <v>204</v>
      </c>
      <c r="J46" s="946" t="s">
        <v>367</v>
      </c>
      <c r="K46" s="947"/>
      <c r="L46" s="947"/>
      <c r="M46" s="947"/>
      <c r="N46" s="947"/>
      <c r="O46" s="947"/>
      <c r="P46" s="947"/>
      <c r="Q46" s="947"/>
      <c r="R46" s="947"/>
      <c r="S46" s="947"/>
      <c r="T46" s="947"/>
      <c r="U46" s="896"/>
      <c r="V46" s="710"/>
      <c r="W46" s="140" t="s">
        <v>203</v>
      </c>
      <c r="Y46" s="123"/>
      <c r="Z46" s="91"/>
      <c r="AA46" s="111" t="s">
        <v>20</v>
      </c>
      <c r="AB46" s="111" t="s">
        <v>181</v>
      </c>
      <c r="AC46" s="111" t="s">
        <v>20</v>
      </c>
      <c r="AD46" s="89"/>
    </row>
    <row r="47" spans="2:30" s="1" customFormat="1" ht="6" customHeight="1" x14ac:dyDescent="0.15">
      <c r="B47" s="933"/>
      <c r="C47" s="934"/>
      <c r="D47" s="941"/>
      <c r="E47" s="942"/>
      <c r="F47" s="943"/>
      <c r="G47" s="281"/>
      <c r="H47" s="8"/>
      <c r="I47" s="8"/>
      <c r="J47" s="8"/>
      <c r="K47" s="8"/>
      <c r="L47" s="8"/>
      <c r="M47" s="8"/>
      <c r="N47" s="8"/>
      <c r="O47" s="8"/>
      <c r="P47" s="8"/>
      <c r="Q47" s="8"/>
      <c r="R47" s="8"/>
      <c r="S47" s="8"/>
      <c r="T47" s="124"/>
      <c r="U47" s="125"/>
      <c r="V47" s="139"/>
      <c r="W47" s="8"/>
      <c r="X47" s="8"/>
      <c r="Y47" s="8"/>
      <c r="Z47" s="281"/>
      <c r="AA47" s="8"/>
      <c r="AB47" s="8"/>
      <c r="AC47" s="287"/>
      <c r="AD47" s="290"/>
    </row>
    <row r="48" spans="2:30" s="1" customFormat="1" ht="4.5" customHeight="1" x14ac:dyDescent="0.15">
      <c r="B48" s="933"/>
      <c r="C48" s="934"/>
      <c r="D48" s="938" t="s">
        <v>360</v>
      </c>
      <c r="E48" s="939"/>
      <c r="F48" s="940"/>
      <c r="G48" s="280"/>
      <c r="T48" s="123"/>
      <c r="U48" s="122"/>
      <c r="V48" s="12"/>
      <c r="Z48" s="280"/>
      <c r="AC48" s="2"/>
      <c r="AD48" s="89"/>
    </row>
    <row r="49" spans="2:30" s="1" customFormat="1" ht="15.75" customHeight="1" x14ac:dyDescent="0.15">
      <c r="B49" s="933"/>
      <c r="C49" s="934"/>
      <c r="D49" s="941"/>
      <c r="E49" s="942"/>
      <c r="F49" s="943"/>
      <c r="G49" s="280"/>
      <c r="H49" s="1" t="s">
        <v>361</v>
      </c>
      <c r="U49" s="12"/>
      <c r="V49" s="12"/>
      <c r="Z49" s="280"/>
      <c r="AA49" s="92" t="s">
        <v>264</v>
      </c>
      <c r="AB49" s="92" t="s">
        <v>181</v>
      </c>
      <c r="AC49" s="92" t="s">
        <v>265</v>
      </c>
      <c r="AD49" s="121"/>
    </row>
    <row r="50" spans="2:30" s="1" customFormat="1" ht="27" customHeight="1" x14ac:dyDescent="0.15">
      <c r="B50" s="933"/>
      <c r="C50" s="934"/>
      <c r="D50" s="941"/>
      <c r="E50" s="942"/>
      <c r="F50" s="943"/>
      <c r="G50" s="280"/>
      <c r="I50" s="269" t="s">
        <v>202</v>
      </c>
      <c r="J50" s="944" t="s">
        <v>362</v>
      </c>
      <c r="K50" s="951"/>
      <c r="L50" s="951"/>
      <c r="M50" s="951"/>
      <c r="N50" s="951"/>
      <c r="O50" s="951"/>
      <c r="P50" s="951"/>
      <c r="Q50" s="951"/>
      <c r="R50" s="951"/>
      <c r="S50" s="951"/>
      <c r="T50" s="952"/>
      <c r="U50" s="896"/>
      <c r="V50" s="710"/>
      <c r="W50" s="11" t="s">
        <v>203</v>
      </c>
      <c r="Z50" s="280"/>
      <c r="AC50" s="2"/>
      <c r="AD50" s="89"/>
    </row>
    <row r="51" spans="2:30" s="1" customFormat="1" ht="18" customHeight="1" x14ac:dyDescent="0.15">
      <c r="B51" s="933"/>
      <c r="C51" s="934"/>
      <c r="D51" s="941"/>
      <c r="E51" s="942"/>
      <c r="F51" s="943"/>
      <c r="G51" s="280"/>
      <c r="I51" s="288" t="s">
        <v>204</v>
      </c>
      <c r="J51" s="946" t="s">
        <v>368</v>
      </c>
      <c r="K51" s="947"/>
      <c r="L51" s="947"/>
      <c r="M51" s="947"/>
      <c r="N51" s="947"/>
      <c r="O51" s="947"/>
      <c r="P51" s="947"/>
      <c r="Q51" s="947"/>
      <c r="R51" s="947"/>
      <c r="S51" s="947"/>
      <c r="T51" s="947"/>
      <c r="U51" s="896"/>
      <c r="V51" s="710"/>
      <c r="W51" s="140" t="s">
        <v>203</v>
      </c>
      <c r="Y51" s="123"/>
      <c r="Z51" s="91"/>
      <c r="AA51" s="111" t="s">
        <v>20</v>
      </c>
      <c r="AB51" s="111" t="s">
        <v>181</v>
      </c>
      <c r="AC51" s="111" t="s">
        <v>20</v>
      </c>
      <c r="AD51" s="89"/>
    </row>
    <row r="52" spans="2:30" s="1" customFormat="1" ht="6" customHeight="1" x14ac:dyDescent="0.15">
      <c r="B52" s="933"/>
      <c r="C52" s="934"/>
      <c r="D52" s="948"/>
      <c r="E52" s="949"/>
      <c r="F52" s="950"/>
      <c r="G52" s="280"/>
      <c r="T52" s="123"/>
      <c r="U52" s="122"/>
      <c r="V52" s="12"/>
      <c r="Z52" s="280"/>
      <c r="AC52" s="2"/>
      <c r="AD52" s="89"/>
    </row>
    <row r="53" spans="2:30" s="1" customFormat="1" ht="4.5" customHeight="1" x14ac:dyDescent="0.15">
      <c r="B53" s="933"/>
      <c r="C53" s="934"/>
      <c r="D53" s="938" t="s">
        <v>364</v>
      </c>
      <c r="E53" s="939"/>
      <c r="F53" s="940"/>
      <c r="G53" s="6"/>
      <c r="H53" s="7"/>
      <c r="I53" s="7"/>
      <c r="J53" s="7"/>
      <c r="K53" s="7"/>
      <c r="L53" s="7"/>
      <c r="M53" s="7"/>
      <c r="N53" s="7"/>
      <c r="O53" s="7"/>
      <c r="P53" s="7"/>
      <c r="Q53" s="7"/>
      <c r="R53" s="7"/>
      <c r="S53" s="7"/>
      <c r="T53" s="7"/>
      <c r="U53" s="257"/>
      <c r="V53" s="257"/>
      <c r="W53" s="7"/>
      <c r="X53" s="7"/>
      <c r="Y53" s="7"/>
      <c r="Z53" s="6"/>
      <c r="AA53" s="7"/>
      <c r="AB53" s="7"/>
      <c r="AC53" s="22"/>
      <c r="AD53" s="23"/>
    </row>
    <row r="54" spans="2:30" s="1" customFormat="1" ht="15.75" customHeight="1" x14ac:dyDescent="0.15">
      <c r="B54" s="933"/>
      <c r="C54" s="934"/>
      <c r="D54" s="941"/>
      <c r="E54" s="942"/>
      <c r="F54" s="943"/>
      <c r="G54" s="280"/>
      <c r="H54" s="1" t="s">
        <v>357</v>
      </c>
      <c r="U54" s="12"/>
      <c r="V54" s="12"/>
      <c r="Z54" s="280"/>
      <c r="AA54" s="92" t="s">
        <v>264</v>
      </c>
      <c r="AB54" s="92" t="s">
        <v>181</v>
      </c>
      <c r="AC54" s="92" t="s">
        <v>265</v>
      </c>
      <c r="AD54" s="121"/>
    </row>
    <row r="55" spans="2:30" s="1" customFormat="1" ht="30" customHeight="1" x14ac:dyDescent="0.15">
      <c r="B55" s="933"/>
      <c r="C55" s="934"/>
      <c r="D55" s="941"/>
      <c r="E55" s="942"/>
      <c r="F55" s="943"/>
      <c r="G55" s="280"/>
      <c r="I55" s="269" t="s">
        <v>202</v>
      </c>
      <c r="J55" s="944" t="s">
        <v>365</v>
      </c>
      <c r="K55" s="945"/>
      <c r="L55" s="945"/>
      <c r="M55" s="945"/>
      <c r="N55" s="945"/>
      <c r="O55" s="945"/>
      <c r="P55" s="945"/>
      <c r="Q55" s="945"/>
      <c r="R55" s="945"/>
      <c r="S55" s="945"/>
      <c r="T55" s="945"/>
      <c r="U55" s="896"/>
      <c r="V55" s="710"/>
      <c r="W55" s="11" t="s">
        <v>203</v>
      </c>
      <c r="Z55" s="280"/>
      <c r="AC55" s="2"/>
      <c r="AD55" s="89"/>
    </row>
    <row r="56" spans="2:30" s="1" customFormat="1" ht="27" customHeight="1" x14ac:dyDescent="0.15">
      <c r="B56" s="933"/>
      <c r="C56" s="934"/>
      <c r="D56" s="941"/>
      <c r="E56" s="942"/>
      <c r="F56" s="943"/>
      <c r="G56" s="280"/>
      <c r="I56" s="288" t="s">
        <v>204</v>
      </c>
      <c r="J56" s="946" t="s">
        <v>367</v>
      </c>
      <c r="K56" s="947"/>
      <c r="L56" s="947"/>
      <c r="M56" s="947"/>
      <c r="N56" s="947"/>
      <c r="O56" s="947"/>
      <c r="P56" s="947"/>
      <c r="Q56" s="947"/>
      <c r="R56" s="947"/>
      <c r="S56" s="947"/>
      <c r="T56" s="947"/>
      <c r="U56" s="896"/>
      <c r="V56" s="710"/>
      <c r="W56" s="140" t="s">
        <v>203</v>
      </c>
      <c r="Y56" s="123"/>
      <c r="Z56" s="91"/>
      <c r="AA56" s="111" t="s">
        <v>20</v>
      </c>
      <c r="AB56" s="111" t="s">
        <v>181</v>
      </c>
      <c r="AC56" s="111" t="s">
        <v>20</v>
      </c>
      <c r="AD56" s="89"/>
    </row>
    <row r="57" spans="2:30" s="1" customFormat="1" ht="3.75" customHeight="1" x14ac:dyDescent="0.15">
      <c r="B57" s="935"/>
      <c r="C57" s="936"/>
      <c r="D57" s="948"/>
      <c r="E57" s="949"/>
      <c r="F57" s="950"/>
      <c r="G57" s="281"/>
      <c r="H57" s="8"/>
      <c r="I57" s="8"/>
      <c r="J57" s="8"/>
      <c r="K57" s="8"/>
      <c r="L57" s="8"/>
      <c r="M57" s="8"/>
      <c r="N57" s="8"/>
      <c r="O57" s="8"/>
      <c r="P57" s="8"/>
      <c r="Q57" s="8"/>
      <c r="R57" s="8"/>
      <c r="S57" s="8"/>
      <c r="T57" s="124"/>
      <c r="U57" s="124"/>
      <c r="V57" s="8"/>
      <c r="W57" s="8"/>
      <c r="X57" s="8"/>
      <c r="Y57" s="8"/>
      <c r="Z57" s="281"/>
      <c r="AA57" s="8"/>
      <c r="AB57" s="8"/>
      <c r="AC57" s="287"/>
      <c r="AD57" s="290"/>
    </row>
    <row r="58" spans="2:30" s="1" customFormat="1" ht="3.75" customHeight="1" x14ac:dyDescent="0.15">
      <c r="B58" s="278"/>
      <c r="C58" s="278"/>
      <c r="D58" s="278"/>
      <c r="E58" s="278"/>
      <c r="F58" s="278"/>
      <c r="T58" s="123"/>
      <c r="U58" s="123"/>
    </row>
    <row r="59" spans="2:30" s="1" customFormat="1" ht="13.5" customHeight="1" x14ac:dyDescent="0.15">
      <c r="B59" s="953" t="s">
        <v>369</v>
      </c>
      <c r="C59" s="954"/>
      <c r="D59" s="126" t="s">
        <v>370</v>
      </c>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row>
    <row r="60" spans="2:30" s="1" customFormat="1" x14ac:dyDescent="0.15">
      <c r="B60" s="954"/>
      <c r="C60" s="954"/>
      <c r="D60" s="955"/>
      <c r="E60" s="955"/>
      <c r="F60" s="955"/>
      <c r="G60" s="955"/>
      <c r="H60" s="955"/>
      <c r="I60" s="955"/>
      <c r="J60" s="955"/>
      <c r="K60" s="955"/>
      <c r="L60" s="955"/>
      <c r="M60" s="955"/>
      <c r="N60" s="955"/>
      <c r="O60" s="955"/>
      <c r="P60" s="955"/>
      <c r="Q60" s="955"/>
      <c r="R60" s="955"/>
      <c r="S60" s="955"/>
      <c r="T60" s="955"/>
      <c r="U60" s="955"/>
      <c r="V60" s="955"/>
      <c r="W60" s="955"/>
      <c r="X60" s="955"/>
      <c r="Y60" s="955"/>
      <c r="Z60" s="955"/>
      <c r="AA60" s="955"/>
      <c r="AB60" s="955"/>
      <c r="AC60" s="955"/>
      <c r="AD60" s="955"/>
    </row>
    <row r="122" spans="3:7" x14ac:dyDescent="0.15">
      <c r="C122" s="59"/>
      <c r="D122" s="59"/>
      <c r="E122" s="59"/>
      <c r="F122" s="59"/>
      <c r="G122" s="59"/>
    </row>
    <row r="123" spans="3:7" x14ac:dyDescent="0.15">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3"/>
  <dataValidations count="1">
    <dataValidation type="list" allowBlank="1" showInputMessage="1" showErrorMessage="1" sqref="G9:G11 L9 Q9 R10 G13 G15 R15 R13 AA18:AA20 AC18:AC20 AA28 AC28 AA33 AC33 AA38 AC38 AA46 AC46 AA51 AC51 AA56 AC56">
      <formula1>"□,■"</formula1>
    </dataValidation>
  </dataValidations>
  <pageMargins left="1.1023622047244095" right="0"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31</vt:i4>
      </vt:variant>
    </vt:vector>
  </HeadingPairs>
  <TitlesOfParts>
    <vt:vector size="56" baseType="lpstr">
      <vt:lpstr>チェック表</vt:lpstr>
      <vt:lpstr>別紙1-1-2</vt:lpstr>
      <vt:lpstr>別紙1-2-2</vt:lpstr>
      <vt:lpstr>備考（1）</vt:lpstr>
      <vt:lpstr>備考（1－2）</vt:lpstr>
      <vt:lpstr>別紙２</vt:lpstr>
      <vt:lpstr>別紙５</vt:lpstr>
      <vt:lpstr>別紙11</vt:lpstr>
      <vt:lpstr>別紙14－2</vt:lpstr>
      <vt:lpstr>別紙15</vt:lpstr>
      <vt:lpstr>別紙16</vt:lpstr>
      <vt:lpstr>別紙17</vt:lpstr>
      <vt:lpstr>別紙18</vt:lpstr>
      <vt:lpstr>別紙19</vt:lpstr>
      <vt:lpstr>参考様式１ー１</vt:lpstr>
      <vt:lpstr>参考様式１ー２</vt:lpstr>
      <vt:lpstr>参考様式１ー３</vt:lpstr>
      <vt:lpstr>参考様式１ー４</vt:lpstr>
      <vt:lpstr>参考様式２</vt:lpstr>
      <vt:lpstr>標準様式１（１枚版）</vt:lpstr>
      <vt:lpstr>標準様式１（100名）</vt:lpstr>
      <vt:lpstr>標準様式１【記載例】訪問看護</vt:lpstr>
      <vt:lpstr>標準様式１記入方法</vt:lpstr>
      <vt:lpstr>標準様式１プルダウン・リスト</vt:lpstr>
      <vt:lpstr>別紙●24</vt:lpstr>
      <vt:lpstr>チェック表!Print_Area</vt:lpstr>
      <vt:lpstr>参考様式１ー１!Print_Area</vt:lpstr>
      <vt:lpstr>参考様式１ー２!Print_Area</vt:lpstr>
      <vt:lpstr>参考様式１ー３!Print_Area</vt:lpstr>
      <vt:lpstr>参考様式１ー４!Print_Area</vt:lpstr>
      <vt:lpstr>参考様式２!Print_Area</vt:lpstr>
      <vt:lpstr>'備考（1）'!Print_Area</vt:lpstr>
      <vt:lpstr>'備考（1－2）'!Print_Area</vt:lpstr>
      <vt:lpstr>'標準様式１（100名）'!Print_Area</vt:lpstr>
      <vt:lpstr>'標準様式１（１枚版）'!Print_Area</vt:lpstr>
      <vt:lpstr>標準様式１【記載例】訪問看護!Print_Area</vt:lpstr>
      <vt:lpstr>標準様式１記入方法!Print_Area</vt:lpstr>
      <vt:lpstr>別紙11!Print_Area</vt:lpstr>
      <vt:lpstr>'別紙1-1-2'!Print_Area</vt:lpstr>
      <vt:lpstr>'別紙14－2'!Print_Area</vt:lpstr>
      <vt:lpstr>別紙15!Print_Area</vt:lpstr>
      <vt:lpstr>別紙16!Print_Area</vt:lpstr>
      <vt:lpstr>別紙17!Print_Area</vt:lpstr>
      <vt:lpstr>別紙18!Print_Area</vt:lpstr>
      <vt:lpstr>別紙19!Print_Area</vt:lpstr>
      <vt:lpstr>別紙２!Print_Area</vt:lpstr>
      <vt:lpstr>別紙５!Print_Area</vt:lpstr>
      <vt:lpstr>'標準様式１（100名）'!Print_Titles</vt:lpstr>
      <vt:lpstr>'標準様式１（１枚版）'!Print_Titles</vt:lpstr>
      <vt:lpstr>標準様式１【記載例】訪問看護!Print_Titles</vt:lpstr>
      <vt:lpstr>看護職員</vt:lpstr>
      <vt:lpstr>管理者</vt:lpstr>
      <vt:lpstr>言語聴覚士</vt:lpstr>
      <vt:lpstr>作業療法士</vt:lpstr>
      <vt:lpstr>職種</vt:lpstr>
      <vt:lpstr>理学療法士</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FINE_User</cp:lastModifiedBy>
  <cp:revision/>
  <cp:lastPrinted>2024-04-12T00:32:53Z</cp:lastPrinted>
  <dcterms:created xsi:type="dcterms:W3CDTF">2023-01-16T02:34:32Z</dcterms:created>
  <dcterms:modified xsi:type="dcterms:W3CDTF">2024-04-16T07:24:50Z</dcterms:modified>
  <cp:category/>
  <cp:contentStatus/>
</cp:coreProperties>
</file>