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12" windowHeight="10980" activeTab="0"/>
  </bookViews>
  <sheets>
    <sheet name="102" sheetId="1" r:id="rId1"/>
    <sheet name="103" sheetId="2" r:id="rId2"/>
    <sheet name="104" sheetId="3" r:id="rId3"/>
    <sheet name="105" sheetId="4" r:id="rId4"/>
    <sheet name="106" sheetId="5" r:id="rId5"/>
    <sheet name="107" sheetId="6" r:id="rId6"/>
    <sheet name="108" sheetId="7" r:id="rId7"/>
    <sheet name="109" sheetId="8" r:id="rId8"/>
    <sheet name="110" sheetId="9" r:id="rId9"/>
    <sheet name="111" sheetId="10" r:id="rId10"/>
    <sheet name="112" sheetId="11" r:id="rId11"/>
  </sheets>
  <definedNames>
    <definedName name="_xlnm.Print_Area" localSheetId="0">'102'!$A$1:$BR$30</definedName>
    <definedName name="_xlnm.Print_Area" localSheetId="1">'103'!$A$1:$N$46</definedName>
    <definedName name="_xlnm.Print_Area" localSheetId="2">'104'!$A$1:$Q$38</definedName>
    <definedName name="_xlnm.Print_Area" localSheetId="3">'105'!$A$1:$P$45</definedName>
    <definedName name="_xlnm.Print_Area" localSheetId="6">'108'!$A$1:$BJ$42</definedName>
    <definedName name="_xlnm.Print_Area" localSheetId="7">'109'!$A$1:$AO$54</definedName>
    <definedName name="_xlnm.Print_Area" localSheetId="8">'110'!$A$1:$N$42</definedName>
  </definedNames>
  <calcPr fullCalcOnLoad="1"/>
</workbook>
</file>

<file path=xl/comments10.xml><?xml version="1.0" encoding="utf-8"?>
<comments xmlns="http://schemas.openxmlformats.org/spreadsheetml/2006/main">
  <authors>
    <author>FINE_User</author>
  </authors>
  <commentList>
    <comment ref="D26" authorId="0">
      <text>
        <r>
          <rPr>
            <sz val="9"/>
            <rFont val="MS P ゴシック"/>
            <family val="3"/>
          </rPr>
          <t>全数把握+蚊</t>
        </r>
      </text>
    </comment>
  </commentList>
</comments>
</file>

<file path=xl/comments11.xml><?xml version="1.0" encoding="utf-8"?>
<comments xmlns="http://schemas.openxmlformats.org/spreadsheetml/2006/main">
  <authors>
    <author>maeda</author>
  </authors>
  <commentList>
    <comment ref="E5" authorId="0">
      <text>
        <r>
          <rPr>
            <b/>
            <sz val="12"/>
            <rFont val="ＭＳ Ｐゴシック"/>
            <family val="3"/>
          </rPr>
          <t>maeda:前年度面積から廃止分面積を除算</t>
        </r>
        <r>
          <rPr>
            <sz val="12"/>
            <rFont val="ＭＳ Ｐゴシック"/>
            <family val="3"/>
          </rPr>
          <t xml:space="preserve">
634972-39=634933
H27:634,933+436=635,369
H28:635,107(告示墓地改訂)-9060.24=646,047
</t>
        </r>
      </text>
    </comment>
  </commentList>
</comments>
</file>

<file path=xl/sharedStrings.xml><?xml version="1.0" encoding="utf-8"?>
<sst xmlns="http://schemas.openxmlformats.org/spreadsheetml/2006/main" count="922" uniqueCount="468">
  <si>
    <t>総数</t>
  </si>
  <si>
    <t>興行場</t>
  </si>
  <si>
    <t>施設数</t>
  </si>
  <si>
    <t>新規件数</t>
  </si>
  <si>
    <t>検　査　件　数</t>
  </si>
  <si>
    <t>資料:生活衛生課</t>
  </si>
  <si>
    <t>廃止件数</t>
  </si>
  <si>
    <t>　試 験 検 査 項 目</t>
  </si>
  <si>
    <t>旅館</t>
  </si>
  <si>
    <t>公衆浴場</t>
  </si>
  <si>
    <t>理容所</t>
  </si>
  <si>
    <t>美容所</t>
  </si>
  <si>
    <t>クリーニング所</t>
  </si>
  <si>
    <t>　総　　　　　            数</t>
  </si>
  <si>
    <t>　理　　化　　学　　検　　査</t>
  </si>
  <si>
    <t>　細　　　菌　　  検　　　査</t>
  </si>
  <si>
    <t xml:space="preserve"> 環 境 衛 生 関 係 施 設 検 査  </t>
  </si>
  <si>
    <t xml:space="preserve"> 総 　　　　　　            数</t>
  </si>
  <si>
    <t xml:space="preserve"> 家　 庭　 用　 品　  検　 査</t>
  </si>
  <si>
    <t>監視件数</t>
  </si>
  <si>
    <t>　</t>
  </si>
  <si>
    <t>１．環境衛生関係施設数及び監視件数</t>
  </si>
  <si>
    <t>２．環境衛生関係試験検査状況</t>
  </si>
  <si>
    <t xml:space="preserve">項　　　　目 </t>
  </si>
  <si>
    <t>化製場法第８条施設</t>
  </si>
  <si>
    <t>第２章　公衆衛生</t>
  </si>
  <si>
    <t>１〕環境衛生</t>
  </si>
  <si>
    <t>無店舗取次店
クリーニング</t>
  </si>
  <si>
    <t>プール</t>
  </si>
  <si>
    <t>畜舎・家きん舎</t>
  </si>
  <si>
    <t>専用水道</t>
  </si>
  <si>
    <t>簡易専用水道</t>
  </si>
  <si>
    <t>小規模受水槽水道</t>
  </si>
  <si>
    <t>飲用井戸</t>
  </si>
  <si>
    <t>特定建築物</t>
  </si>
  <si>
    <t>温泉利用施設</t>
  </si>
  <si>
    <t>墓地・納骨堂</t>
  </si>
  <si>
    <t>火葬場</t>
  </si>
  <si>
    <t>浄化槽</t>
  </si>
  <si>
    <t>その他</t>
  </si>
  <si>
    <t>浄化槽保守点検業</t>
  </si>
  <si>
    <t>-</t>
  </si>
  <si>
    <t>-</t>
  </si>
  <si>
    <t>・</t>
  </si>
  <si>
    <t>…</t>
  </si>
  <si>
    <t>…</t>
  </si>
  <si>
    <t>令和元年度</t>
  </si>
  <si>
    <t>・</t>
  </si>
  <si>
    <t>令和元年度</t>
  </si>
  <si>
    <t>注）その他の監視指導の対象施設は、社会福祉施設、病院・医院施設</t>
  </si>
  <si>
    <t>注）1．理化学検査の対象施設は興行場、旅館、公衆浴場、特定建築物、浄化槽、プｰル、クリーニング所、専用水道、</t>
  </si>
  <si>
    <t xml:space="preserve">       簡易専用水道、小規模受水槽水道、飲用井戸、社会福祉施設等</t>
  </si>
  <si>
    <t>　　2．細菌検査の対象施設は旅館、公衆浴場、プｰル、クリーニング所、専用水道、簡易専用水道、小規模受水槽水道、</t>
  </si>
  <si>
    <t xml:space="preserve">       飲用井戸、社会福祉施設等</t>
  </si>
  <si>
    <t>　感染症等の健康被害の発生を防止し、市民の安全で快適なくらしを確保するため、環境衛生関係法令に基づく施設の立入検査及び行政検収の実施並びに衛生講習会等の開催により衛生知識の普及に努めた。
　令和元年度末現在の環境衛生関係施設数は、54,365施設あり、環境衛生監視員58名（課長を除く。）が、監視指導にあたっている。</t>
  </si>
  <si>
    <t>７〕墓地、火葬場　</t>
  </si>
  <si>
    <t>１．墓地、火葬場</t>
  </si>
  <si>
    <t>令和元年度末現在</t>
  </si>
  <si>
    <t>墓地</t>
  </si>
  <si>
    <t>火葬場</t>
  </si>
  <si>
    <t>箇所数</t>
  </si>
  <si>
    <t>面積(㎡)</t>
  </si>
  <si>
    <t>炉数</t>
  </si>
  <si>
    <t>火葬炉27基</t>
  </si>
  <si>
    <t>（うち胞衣炉１基含む）</t>
  </si>
  <si>
    <t>市有</t>
  </si>
  <si>
    <t>火葬炉27基</t>
  </si>
  <si>
    <t>(霊園を除く)</t>
  </si>
  <si>
    <t>区有</t>
  </si>
  <si>
    <t>その他</t>
  </si>
  <si>
    <t>注）区有とは地方自治法第２９４条（財産区）による。</t>
  </si>
  <si>
    <t>資料：生活衛生課</t>
  </si>
  <si>
    <t>２．市立火葬場の利用状況、施設別</t>
  </si>
  <si>
    <t>処理件数</t>
  </si>
  <si>
    <t>死体</t>
  </si>
  <si>
    <t>死胎</t>
  </si>
  <si>
    <t>改葬火葬</t>
  </si>
  <si>
    <t>葬祭場</t>
  </si>
  <si>
    <t>玄界島火葬場</t>
  </si>
  <si>
    <t xml:space="preserve"> </t>
  </si>
  <si>
    <t>２〕動物愛護管理</t>
  </si>
  <si>
    <r>
      <t xml:space="preserve"> 「狂犬病予防法」に基づく犬の登録・狂犬病予防注射、「動物の愛護及び管理に関する法律」、「福岡市動物の愛護及び管理に関する条例」に基づく野犬等の捕獲、犬・</t>
    </r>
    <r>
      <rPr>
        <sz val="14"/>
        <rFont val="ＭＳ 明朝"/>
        <family val="1"/>
      </rPr>
      <t>猫の引取り並びに負傷犬・猫の保護収容のほか飼い主指導、動物取扱業者の登録や特定動物（危険な動物）飼育者に対する許可業務及び監視指導などを行った。また、犬のしつけ方相談や猫問題対策、動物愛護週間行事を実施するなど、動物愛護・適正飼養啓発事業を行った。
　平成27年4月には、第２次福岡市動物愛護管理推進実施計画を策定した。</t>
    </r>
  </si>
  <si>
    <t>１．犬登録数・予防注射数、年度別</t>
  </si>
  <si>
    <t>昭和40年度～令和元年度</t>
  </si>
  <si>
    <t>犬登録数</t>
  </si>
  <si>
    <t>鑑札再交付</t>
  </si>
  <si>
    <t>狂犬病予防注射数</t>
  </si>
  <si>
    <t>注射済票
再交付数</t>
  </si>
  <si>
    <t>総数</t>
  </si>
  <si>
    <t>市実施</t>
  </si>
  <si>
    <t>開業獣医</t>
  </si>
  <si>
    <t>(うち転入頭数)</t>
  </si>
  <si>
    <t>集合</t>
  </si>
  <si>
    <t>センター</t>
  </si>
  <si>
    <t>第１回</t>
  </si>
  <si>
    <t>第２回</t>
  </si>
  <si>
    <t>第２回</t>
  </si>
  <si>
    <t>昭和40年度</t>
  </si>
  <si>
    <t>(17)</t>
  </si>
  <si>
    <t>45年度</t>
  </si>
  <si>
    <t>(-)</t>
  </si>
  <si>
    <t>50年度</t>
  </si>
  <si>
    <t>55年度</t>
  </si>
  <si>
    <t>(11)</t>
  </si>
  <si>
    <t>60年度</t>
  </si>
  <si>
    <t>平成元年度</t>
  </si>
  <si>
    <t>(2)</t>
  </si>
  <si>
    <t>5年度</t>
  </si>
  <si>
    <t>(6)</t>
  </si>
  <si>
    <t>7年度</t>
  </si>
  <si>
    <t>(23)</t>
  </si>
  <si>
    <t>9年度</t>
  </si>
  <si>
    <t>(143)</t>
  </si>
  <si>
    <t>10年度</t>
  </si>
  <si>
    <t>(148)</t>
  </si>
  <si>
    <t>11年度</t>
  </si>
  <si>
    <t>(177)</t>
  </si>
  <si>
    <t>12年度</t>
  </si>
  <si>
    <t>(201)</t>
  </si>
  <si>
    <t>13年度</t>
  </si>
  <si>
    <t>(243)</t>
  </si>
  <si>
    <t>14年度</t>
  </si>
  <si>
    <t>(225)</t>
  </si>
  <si>
    <t>15年度</t>
  </si>
  <si>
    <t>(301)</t>
  </si>
  <si>
    <t>16年度</t>
  </si>
  <si>
    <t>(252)</t>
  </si>
  <si>
    <t>17年度</t>
  </si>
  <si>
    <t>(317)</t>
  </si>
  <si>
    <t>18年度</t>
  </si>
  <si>
    <t>(330)</t>
  </si>
  <si>
    <t>19年度</t>
  </si>
  <si>
    <t>(403)</t>
  </si>
  <si>
    <t>20年度</t>
  </si>
  <si>
    <t>(410)</t>
  </si>
  <si>
    <t>21年度</t>
  </si>
  <si>
    <t>(487)</t>
  </si>
  <si>
    <t>22年度</t>
  </si>
  <si>
    <t>(454)</t>
  </si>
  <si>
    <t>23年度</t>
  </si>
  <si>
    <t>(613)</t>
  </si>
  <si>
    <t>24年度</t>
  </si>
  <si>
    <t>(646)</t>
  </si>
  <si>
    <t>25年度</t>
  </si>
  <si>
    <t>(817)</t>
  </si>
  <si>
    <t>26年度</t>
  </si>
  <si>
    <t>(723)</t>
  </si>
  <si>
    <t>27年度</t>
  </si>
  <si>
    <t>(754)</t>
  </si>
  <si>
    <t>28年度</t>
  </si>
  <si>
    <t>(835)</t>
  </si>
  <si>
    <t>29年度</t>
  </si>
  <si>
    <t>(979)</t>
  </si>
  <si>
    <t>30年度</t>
  </si>
  <si>
    <t>(865)</t>
  </si>
  <si>
    <t>(1,277)</t>
  </si>
  <si>
    <t>注）犬登録は、平成７年度以降、法改正により生涯１回となる。</t>
  </si>
  <si>
    <t>２．捕獲処分・返還頭数・こう傷犬届出件数、年度別</t>
  </si>
  <si>
    <t>昭和40年度～令和元年度</t>
  </si>
  <si>
    <t>犬捕獲頭数</t>
  </si>
  <si>
    <t>引取り頭数</t>
  </si>
  <si>
    <t>返還頭数</t>
  </si>
  <si>
    <t>犬　猫
殺処分頭数</t>
  </si>
  <si>
    <t>こう傷犬届出件数</t>
  </si>
  <si>
    <t>犬</t>
  </si>
  <si>
    <t>猫</t>
  </si>
  <si>
    <t>所有者</t>
  </si>
  <si>
    <t>所有者
不明</t>
  </si>
  <si>
    <t>負傷</t>
  </si>
  <si>
    <t>犬</t>
  </si>
  <si>
    <t>猫</t>
  </si>
  <si>
    <t>総数</t>
  </si>
  <si>
    <t>引取り等後の死亡</t>
  </si>
  <si>
    <t>治癒の見込みがない病気等での殺処分</t>
  </si>
  <si>
    <t>実質的殺処分</t>
  </si>
  <si>
    <t>昭和40年度</t>
  </si>
  <si>
    <t>-</t>
  </si>
  <si>
    <t>…</t>
  </si>
  <si>
    <t>45年度</t>
  </si>
  <si>
    <t>-</t>
  </si>
  <si>
    <t>…</t>
  </si>
  <si>
    <t>…</t>
  </si>
  <si>
    <t>50年度</t>
  </si>
  <si>
    <t>…</t>
  </si>
  <si>
    <t>-</t>
  </si>
  <si>
    <t>平成元年度</t>
  </si>
  <si>
    <t>8年度</t>
  </si>
  <si>
    <t>9年度</t>
  </si>
  <si>
    <t>10年度</t>
  </si>
  <si>
    <t>15年度</t>
  </si>
  <si>
    <t>16年度</t>
  </si>
  <si>
    <t>18年度</t>
  </si>
  <si>
    <t>20年度</t>
  </si>
  <si>
    <t xml:space="preserve"> ※殺処分頭数は、平成27年度以降、実質的殺処分等の分類を始める。</t>
  </si>
  <si>
    <t>３．動物管理状況、月別</t>
  </si>
  <si>
    <t>令和元年度</t>
  </si>
  <si>
    <t>令和元年度</t>
  </si>
  <si>
    <t>31年
4月</t>
  </si>
  <si>
    <r>
      <rPr>
        <sz val="10"/>
        <rFont val="ＭＳ 明朝"/>
        <family val="1"/>
      </rPr>
      <t>令和元年</t>
    </r>
    <r>
      <rPr>
        <sz val="12"/>
        <rFont val="ＭＳ 明朝"/>
        <family val="1"/>
      </rPr>
      <t xml:space="preserve">
5月</t>
    </r>
  </si>
  <si>
    <t>2年
1月</t>
  </si>
  <si>
    <t>犬登録数</t>
  </si>
  <si>
    <t>登録頭数</t>
  </si>
  <si>
    <t>うち転入頭数</t>
  </si>
  <si>
    <t>鑑札再交付数</t>
  </si>
  <si>
    <t>狂犬病予防注射数</t>
  </si>
  <si>
    <t>集合</t>
  </si>
  <si>
    <t>開業獣医</t>
  </si>
  <si>
    <t>注射済票再交付件数</t>
  </si>
  <si>
    <t>犬捕獲頭数</t>
  </si>
  <si>
    <t>引取り頭数</t>
  </si>
  <si>
    <t>所有者不明</t>
  </si>
  <si>
    <t>返還
頭数</t>
  </si>
  <si>
    <t>犬譲渡数</t>
  </si>
  <si>
    <t>猫譲渡数</t>
  </si>
  <si>
    <t>犬猫殺処分頭数</t>
  </si>
  <si>
    <t xml:space="preserve"> ※犬猫殺処分頭数には収容中死亡を含む</t>
  </si>
  <si>
    <t>４．捕獲・引取り・指導の状況、月別</t>
  </si>
  <si>
    <t>令和元年度</t>
  </si>
  <si>
    <t>31年
4月</t>
  </si>
  <si>
    <t>2年
1月</t>
  </si>
  <si>
    <t>受付及び処理件数</t>
  </si>
  <si>
    <t>計</t>
  </si>
  <si>
    <t>徘徊犬捕獲</t>
  </si>
  <si>
    <t>迷い込み犬等の
個別引取り</t>
  </si>
  <si>
    <t>捨て猫等の
個別引取り</t>
  </si>
  <si>
    <t>犬の飼主指導</t>
  </si>
  <si>
    <t>指導件数</t>
  </si>
  <si>
    <t>法違反</t>
  </si>
  <si>
    <t>指導票</t>
  </si>
  <si>
    <t>勧告</t>
  </si>
  <si>
    <t>告発</t>
  </si>
  <si>
    <t>条例違反</t>
  </si>
  <si>
    <t>措置命令</t>
  </si>
  <si>
    <t>-</t>
  </si>
  <si>
    <t>こう傷犬</t>
  </si>
  <si>
    <t>こう傷犬頭数</t>
  </si>
  <si>
    <t>被こう傷者数</t>
  </si>
  <si>
    <t>検診頭数</t>
  </si>
  <si>
    <t>開業獣
医実施</t>
  </si>
  <si>
    <t>剖検件数</t>
  </si>
  <si>
    <t>５．特定動物飼養施設、年度別</t>
  </si>
  <si>
    <t>平成18年度～令和元年度</t>
  </si>
  <si>
    <t>年度</t>
  </si>
  <si>
    <t>許可件数</t>
  </si>
  <si>
    <t>廃止数</t>
  </si>
  <si>
    <t>施設数</t>
  </si>
  <si>
    <t>廃止数</t>
  </si>
  <si>
    <t>平成18年度</t>
  </si>
  <si>
    <t>平成25年度</t>
  </si>
  <si>
    <t>19年度</t>
  </si>
  <si>
    <t>26年度</t>
  </si>
  <si>
    <t>20年度</t>
  </si>
  <si>
    <t>27年度</t>
  </si>
  <si>
    <t>21年度</t>
  </si>
  <si>
    <t>28年度</t>
  </si>
  <si>
    <t>22年度</t>
  </si>
  <si>
    <t>29年度</t>
  </si>
  <si>
    <t>23年度</t>
  </si>
  <si>
    <t>30年度</t>
  </si>
  <si>
    <t>24年度</t>
  </si>
  <si>
    <t>令和元年度</t>
  </si>
  <si>
    <t>注）平成18年6月より、条例許可から法許可となる。(公立動物園も許可対象となる。)</t>
  </si>
  <si>
    <t>資料:生活衛生課</t>
  </si>
  <si>
    <t>６．動物取扱業者登録施設数</t>
  </si>
  <si>
    <t>業　種</t>
  </si>
  <si>
    <t>販売</t>
  </si>
  <si>
    <t>保管</t>
  </si>
  <si>
    <t>貸出</t>
  </si>
  <si>
    <t>訓練</t>
  </si>
  <si>
    <t>展示</t>
  </si>
  <si>
    <t>譲受
飼養</t>
  </si>
  <si>
    <t>せり・
あっせん</t>
  </si>
  <si>
    <t>施設実数</t>
  </si>
  <si>
    <t>平成30年度末登録件数</t>
  </si>
  <si>
    <t>登録件数</t>
  </si>
  <si>
    <t>廃止件数</t>
  </si>
  <si>
    <t>令和元年度末登録件数</t>
  </si>
  <si>
    <t>３〕除草対策</t>
  </si>
  <si>
    <r>
      <t>　</t>
    </r>
    <r>
      <rPr>
        <sz val="14"/>
        <rFont val="ＭＳ 明朝"/>
        <family val="1"/>
      </rPr>
      <t>除草対策として、公共企業用地等については福岡市環境美化除草対策推進協議会を通じて除草を推進し、民有地については所有者に対して除草を指導した。</t>
    </r>
  </si>
  <si>
    <t>　除草事業実績</t>
  </si>
  <si>
    <t>要除草地</t>
  </si>
  <si>
    <t>除草実施地</t>
  </si>
  <si>
    <t>除草実施率</t>
  </si>
  <si>
    <t>民有地</t>
  </si>
  <si>
    <t>件</t>
  </si>
  <si>
    <t>％</t>
  </si>
  <si>
    <t>公共用地等</t>
  </si>
  <si>
    <t>㎡</t>
  </si>
  <si>
    <t>％</t>
  </si>
  <si>
    <t>４〕食品衛生</t>
  </si>
  <si>
    <r>
      <t>　飲食に起因する衛生上の危害の発生を防止し、市民の健康の保護を図るため、食品衛生法その他の関係法令に基づき、食品関</t>
    </r>
    <r>
      <rPr>
        <sz val="14"/>
        <rFont val="ＭＳ 明朝"/>
        <family val="1"/>
      </rPr>
      <t>連事業者に対する監視指導を実施するとともに、営業者及び従事者並びに消費者を対象として正しい食品衛生知識の普及啓発を図っている。
　また、食品等については、理化学及び微生物学的検査を実施し、不良食品等の排除に努めている。
　令和元年度末現在の食品関係営業施設は、食品衛生法の許可を要するものが33,119施設、食品衛生法の許可を要しないものが15,470施設あり、食品衛生監視員56名が監視指導にあたっている。
　試験検査については、保健環境研究所、食品衛生検査所等で実施しており、令和元年度の食品等の検査件数は、理化学検査が2,216件、微生物学的検査が1,030件であり、うち不適事例は理化学検査では22件(不適率約1.0％)あり、微生物学的検査ではなかった。
　なお、食品衛生に関する事業実績については、「第２編第６章　衛生行政報告例」の
　　3.許可を要する食品関係営業施設数、営業の種類別
　　4.許可を要しない食品関係営業施設数、営業の種類別
　　6.食品等の収去試験検体数、食品等の種類別
　　7.乳の収去試験検体数、乳の種類別
　　8.乳処理量、乳の種類別
　に掲載している。</t>
    </r>
  </si>
  <si>
    <t>５〕食肉衛生</t>
  </si>
  <si>
    <t xml:space="preserve">　安全で衛生的な食肉、食鳥肉を確保するために、管内と畜場でのと畜検査及びと畜場・食鳥処理場の監視指導を行った。
</t>
  </si>
  <si>
    <t>1.と畜検査</t>
  </si>
  <si>
    <t xml:space="preserve">　「と畜場法」に基づき、管内唯一のと畜場である農林水産局中央卸売市場食肉市場におけると畜検査及び衛生監視を行った。令和元年度は152,251頭（牛23,341頭、12か月未満の子牛12頭、豚128,898頭）のと畜検査を実施し、病肉の排除を行った。また、「牛海綿状脳症対策特別措置法」に基づき、と畜場内で解体された生後24か月齢以上の牛のうち、生体検査において、原因不明の運動障害、知覚障害、反射異常、意識障害等の何らかの神経症状又は全身症状（事故による骨折、関節炎、熱射病等による起立不能等症状の原因が明らかな牛は除く。）を示す牛を対象にBSEスクリーニング検査を実施した。さらに、と畜場施設の衛生管理や作業工程毎の衛生的な取扱いについて監視指導するとともに、収去等により残留有害物質の検査を行った。
</t>
  </si>
  <si>
    <t>(1)畜種別と畜検査頭数、年度別</t>
  </si>
  <si>
    <t>平成18年度～令和元年度</t>
  </si>
  <si>
    <t>牛</t>
  </si>
  <si>
    <t>とく(子牛)</t>
  </si>
  <si>
    <t>馬</t>
  </si>
  <si>
    <t>豚</t>
  </si>
  <si>
    <t>めん羊</t>
  </si>
  <si>
    <t>山羊</t>
  </si>
  <si>
    <t>頭数</t>
  </si>
  <si>
    <t>指数</t>
  </si>
  <si>
    <t>24年度</t>
  </si>
  <si>
    <t>25年度</t>
  </si>
  <si>
    <t>令和元年度</t>
  </si>
  <si>
    <t>注）指数は平成18年度を100とする。</t>
  </si>
  <si>
    <t>資料：食肉衛生検査所</t>
  </si>
  <si>
    <t>(2)畜種別と畜検査頭数、月別</t>
  </si>
  <si>
    <t>令和元年度</t>
  </si>
  <si>
    <t>とく(子牛)</t>
  </si>
  <si>
    <t>豚</t>
  </si>
  <si>
    <t>めん山羊</t>
  </si>
  <si>
    <t>平成31年4月</t>
  </si>
  <si>
    <t xml:space="preserve">          -</t>
  </si>
  <si>
    <t xml:space="preserve">          -</t>
  </si>
  <si>
    <t>-</t>
  </si>
  <si>
    <t>令和元年5月</t>
  </si>
  <si>
    <t>6月</t>
  </si>
  <si>
    <t xml:space="preserve">          -</t>
  </si>
  <si>
    <t>7月</t>
  </si>
  <si>
    <t>8月</t>
  </si>
  <si>
    <t>9月</t>
  </si>
  <si>
    <t>-</t>
  </si>
  <si>
    <t>10月</t>
  </si>
  <si>
    <t>11月</t>
  </si>
  <si>
    <t>12月</t>
  </si>
  <si>
    <t>令和元年1月</t>
  </si>
  <si>
    <t>2月</t>
  </si>
  <si>
    <t>3月</t>
  </si>
  <si>
    <t>資料：食肉衛生検査所</t>
  </si>
  <si>
    <t>(3)畜種別一部廃棄件数、月別</t>
  </si>
  <si>
    <t>と肉</t>
  </si>
  <si>
    <t>内臓</t>
  </si>
  <si>
    <t>合計</t>
  </si>
  <si>
    <t>牛</t>
  </si>
  <si>
    <t>とく</t>
  </si>
  <si>
    <t>とく</t>
  </si>
  <si>
    <t>豚</t>
  </si>
  <si>
    <t>合計</t>
  </si>
  <si>
    <t>平成31年4月</t>
  </si>
  <si>
    <t>令和元年5月</t>
  </si>
  <si>
    <t>-</t>
  </si>
  <si>
    <t>令和2年1月</t>
  </si>
  <si>
    <t>(4)病類別一部廃棄頭数(重複計上)、畜種別</t>
  </si>
  <si>
    <t>黄疸</t>
  </si>
  <si>
    <t>水腫</t>
  </si>
  <si>
    <t>腫瘍</t>
  </si>
  <si>
    <t>細菌病</t>
  </si>
  <si>
    <t>寄生虫</t>
  </si>
  <si>
    <t>炎症</t>
  </si>
  <si>
    <t>変性</t>
  </si>
  <si>
    <t>放線菌病</t>
  </si>
  <si>
    <t>その他</t>
  </si>
  <si>
    <t>のう虫</t>
  </si>
  <si>
    <t>ｼﾞｽﾄﾏ</t>
  </si>
  <si>
    <t>-</t>
  </si>
  <si>
    <t>とく</t>
  </si>
  <si>
    <t>(5)病類別全部廃棄頭数、月別</t>
  </si>
  <si>
    <t>豚丹毒</t>
  </si>
  <si>
    <t>中毒諸症</t>
  </si>
  <si>
    <t>膿毒症</t>
  </si>
  <si>
    <t>敗血症</t>
  </si>
  <si>
    <t>尿毒症</t>
  </si>
  <si>
    <t>黄疸</t>
  </si>
  <si>
    <t>水腫</t>
  </si>
  <si>
    <t>腫瘍</t>
  </si>
  <si>
    <t>白血病</t>
  </si>
  <si>
    <t>炎症</t>
  </si>
  <si>
    <t>平成31年4月</t>
  </si>
  <si>
    <t>令和元年5月</t>
  </si>
  <si>
    <t>(6)抗菌性物質検査状況、畜種別</t>
  </si>
  <si>
    <t>検査頭数*</t>
  </si>
  <si>
    <r>
      <rPr>
        <sz val="14"/>
        <rFont val="ＭＳ 明朝"/>
        <family val="1"/>
      </rPr>
      <t>違反頭数</t>
    </r>
  </si>
  <si>
    <t>成牛</t>
  </si>
  <si>
    <t>繁殖用豚</t>
  </si>
  <si>
    <t>肉用豚</t>
  </si>
  <si>
    <t>＊薬剤投与が疑われる病畜等について検査を実施した。</t>
  </si>
  <si>
    <t>資料：食肉衛生検査所</t>
  </si>
  <si>
    <t>２．食鳥検査</t>
  </si>
  <si>
    <r>
      <t>　「食鳥処理の事業の規制及び食鳥検査に関する法律」（以下、食鳥検査法という。）に基づく認定小規模食鳥処理場（市長の認定を受けた「確認規定」に基づき、食鳥処理衛生管理者が異常の有無を確認することにより食鳥検査員の検査が省略される食鳥処理場）は12</t>
    </r>
    <r>
      <rPr>
        <sz val="14"/>
        <rFont val="ＭＳ 明朝"/>
        <family val="1"/>
      </rPr>
      <t>施設あり、食鳥検査法に基づく、食鳥の疾病等に係る確認羽数は、令和元年度においては、60,631羽であった。
　これらの食鳥処理場については、施設の衛生管理とともに、食鳥肉等の衛生的な取扱いについても監視指導を行った。また、食品衛生法による営業許可を取得している食鳥処理場については、同法に基づき施設の監視指導を行うとともに、食鳥肉等の収去検査を実施した。</t>
    </r>
  </si>
  <si>
    <t>(1)認定小規模食鳥処理場月別確認羽数</t>
  </si>
  <si>
    <t>確認羽数</t>
  </si>
  <si>
    <t>全部廃棄</t>
  </si>
  <si>
    <t>一部廃棄</t>
  </si>
  <si>
    <t>令和２年1月</t>
  </si>
  <si>
    <t>資料:食品安全推進課</t>
  </si>
  <si>
    <t>資料:食品安全推進課</t>
  </si>
  <si>
    <t>(2)食品衛生法及び食鳥検査法に基づく営業施設の監視指導</t>
  </si>
  <si>
    <t>延べ施設数</t>
  </si>
  <si>
    <t>監視件数</t>
  </si>
  <si>
    <t>飲食店</t>
  </si>
  <si>
    <t>食肉処理業</t>
  </si>
  <si>
    <t>・</t>
  </si>
  <si>
    <t>食肉販売業</t>
  </si>
  <si>
    <t>(3)食鳥肉等の収去検体数</t>
  </si>
  <si>
    <t>収去検体数</t>
  </si>
  <si>
    <t>陽性数</t>
  </si>
  <si>
    <t>検査項目数</t>
  </si>
  <si>
    <t>微生物学的検査</t>
  </si>
  <si>
    <t>生菌数</t>
  </si>
  <si>
    <t>大腸菌群</t>
  </si>
  <si>
    <t>-</t>
  </si>
  <si>
    <t>黄色ブドウ球菌</t>
  </si>
  <si>
    <t>カンピロバクター</t>
  </si>
  <si>
    <r>
      <t>サルモネラ</t>
    </r>
    <r>
      <rPr>
        <sz val="14"/>
        <rFont val="ＭＳ 明朝"/>
        <family val="1"/>
      </rPr>
      <t>属菌</t>
    </r>
  </si>
  <si>
    <t>抗生物質</t>
  </si>
  <si>
    <t>理化学検査</t>
  </si>
  <si>
    <t>合成抗菌剤</t>
  </si>
  <si>
    <t>残留農薬</t>
  </si>
  <si>
    <t>６〕試験検査</t>
  </si>
  <si>
    <r>
      <t>　</t>
    </r>
    <r>
      <rPr>
        <sz val="14"/>
        <rFont val="ＭＳ 明朝"/>
        <family val="1"/>
      </rPr>
      <t>保健環境研究所は、市民の健康と快適な生活環境を守るため、環境・保健衛生に関する試験検査を行っている。また、様々な行政課題の解決に貢献するため、科学的基礎データの収集と調査研究に継続的に取り組んでいる。</t>
    </r>
  </si>
  <si>
    <t>　検査業務総括表</t>
  </si>
  <si>
    <t>令和元年度</t>
  </si>
  <si>
    <t>検査項目</t>
  </si>
  <si>
    <t>行政</t>
  </si>
  <si>
    <t>他機関</t>
  </si>
  <si>
    <t>一般依頼</t>
  </si>
  <si>
    <t>保健福祉局</t>
  </si>
  <si>
    <t>環境局</t>
  </si>
  <si>
    <t>他局</t>
  </si>
  <si>
    <t>(有料)</t>
  </si>
  <si>
    <t>食品細菌</t>
  </si>
  <si>
    <t>食中毒・苦情</t>
  </si>
  <si>
    <t>環境衛生関係細菌</t>
  </si>
  <si>
    <t>環境保全関係細菌</t>
  </si>
  <si>
    <t>腸内病原菌(赤痢・ｻﾙﾓﾈﾗ)</t>
  </si>
  <si>
    <t>腸内病原菌(Ｏ１５７等)</t>
  </si>
  <si>
    <t>腸内病原菌(感染症予防)</t>
  </si>
  <si>
    <t>結核菌</t>
  </si>
  <si>
    <t>感染症発生動向調査事業検査(細菌)</t>
  </si>
  <si>
    <t>その他の細菌</t>
  </si>
  <si>
    <t>-</t>
  </si>
  <si>
    <t>梅毒血清反応</t>
  </si>
  <si>
    <t>飲料水等細菌検査</t>
  </si>
  <si>
    <t>インフルエンザ検査</t>
  </si>
  <si>
    <t>ＨＩＶ抗原・抗体検査</t>
  </si>
  <si>
    <t>クラミジア抗体検査</t>
  </si>
  <si>
    <t>二枚貝ウイルス</t>
  </si>
  <si>
    <t>感染症発生動向調査事業検査(ウイルス)</t>
  </si>
  <si>
    <t>ウイルス性食中毒</t>
  </si>
  <si>
    <t>その他のウイルス検査</t>
  </si>
  <si>
    <t>食品添加物</t>
  </si>
  <si>
    <t>食品成分・規格</t>
  </si>
  <si>
    <t>家庭用品</t>
  </si>
  <si>
    <t>抗菌剤</t>
  </si>
  <si>
    <t>動物用医薬品等</t>
  </si>
  <si>
    <t>カビ毒</t>
  </si>
  <si>
    <t>ＰＣＢ</t>
  </si>
  <si>
    <t>飲料水</t>
  </si>
  <si>
    <t>-</t>
  </si>
  <si>
    <t>浴場・プール水</t>
  </si>
  <si>
    <t>浄化槽放流水</t>
  </si>
  <si>
    <t>公共用水域</t>
  </si>
  <si>
    <t>事業場排水</t>
  </si>
  <si>
    <t>地下水</t>
  </si>
  <si>
    <t>ゴルフ場農薬</t>
  </si>
  <si>
    <t>降下ばいじん</t>
  </si>
  <si>
    <t>重油中の硫黄</t>
  </si>
  <si>
    <t>アスベスト</t>
  </si>
  <si>
    <t>悪臭</t>
  </si>
  <si>
    <t>酸性雨</t>
  </si>
  <si>
    <t>有害大気汚染物質</t>
  </si>
  <si>
    <t>フロン</t>
  </si>
  <si>
    <r>
      <t>PM</t>
    </r>
    <r>
      <rPr>
        <vertAlign val="subscript"/>
        <sz val="12"/>
        <rFont val="ＭＳ 明朝"/>
        <family val="1"/>
      </rPr>
      <t>2.5</t>
    </r>
    <r>
      <rPr>
        <sz val="12"/>
        <rFont val="ＭＳ 明朝"/>
        <family val="1"/>
      </rPr>
      <t>成分分析</t>
    </r>
  </si>
  <si>
    <t>資料：保健環境研究所（保健科学課・環境科学課）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</si>
</sst>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0_ "/>
    <numFmt numFmtId="179" formatCode="#,##0_ "/>
    <numFmt numFmtId="180" formatCode="_ &quot;¥&quot;* #,##0.0_ ;_ &quot;¥&quot;* \-#,##0.0_ ;_ &quot;¥&quot;* &quot;-&quot;?_ ;_ @_ "/>
    <numFmt numFmtId="181" formatCode="_ * #,##0.0_ ;_ * \-#,##0.0_ ;_ * &quot;-&quot;?_ ;_ @_ "/>
    <numFmt numFmtId="182" formatCode="#,##0.0_);[Red]\(#,##0.0\)"/>
    <numFmt numFmtId="183" formatCode="#,##0.0"/>
    <numFmt numFmtId="184" formatCode="#,##0_);[Red]\(#,##0\)"/>
    <numFmt numFmtId="185" formatCode="#,##0.0_ ;[Red]\-#,##0.0\ "/>
    <numFmt numFmtId="186" formatCode="0.0_ "/>
    <numFmt numFmtId="187" formatCode="0_);[Red]\(0\)"/>
    <numFmt numFmtId="188" formatCode="&quot;¥&quot;#,##0_);[Red]\(&quot;¥&quot;#,##0\)"/>
    <numFmt numFmtId="189" formatCode="#,##0;\-#,##0;\-;@"/>
    <numFmt numFmtId="190" formatCode="#,##0.00_ "/>
  </numFmts>
  <fonts count="77">
    <font>
      <sz val="14"/>
      <name val="ＭＳ 明朝"/>
      <family val="1"/>
    </font>
    <font>
      <sz val="11"/>
      <name val="ＭＳ Ｐゴシック"/>
      <family val="3"/>
    </font>
    <font>
      <sz val="7"/>
      <name val="ＭＳ 明朝"/>
      <family val="1"/>
    </font>
    <font>
      <u val="single"/>
      <sz val="14"/>
      <color indexed="12"/>
      <name val="ＭＳ 明朝"/>
      <family val="1"/>
    </font>
    <font>
      <u val="single"/>
      <sz val="14"/>
      <color indexed="36"/>
      <name val="ＭＳ 明朝"/>
      <family val="1"/>
    </font>
    <font>
      <sz val="6"/>
      <name val="ＭＳ Ｐゴシック"/>
      <family val="3"/>
    </font>
    <font>
      <sz val="12"/>
      <name val="Arial"/>
      <family val="2"/>
    </font>
    <font>
      <sz val="11"/>
      <name val="ＭＳ 明朝"/>
      <family val="1"/>
    </font>
    <font>
      <sz val="12"/>
      <name val="ＭＳ 明朝"/>
      <family val="1"/>
    </font>
    <font>
      <b/>
      <sz val="22"/>
      <name val="ＭＳ 明朝"/>
      <family val="1"/>
    </font>
    <font>
      <b/>
      <sz val="18"/>
      <name val="ＭＳ 明朝"/>
      <family val="1"/>
    </font>
    <font>
      <b/>
      <sz val="16"/>
      <name val="ＭＳ 明朝"/>
      <family val="1"/>
    </font>
    <font>
      <sz val="10"/>
      <name val="ＭＳ 明朝"/>
      <family val="1"/>
    </font>
    <font>
      <sz val="8"/>
      <name val="ＭＳ 明朝"/>
      <family val="1"/>
    </font>
    <font>
      <sz val="9"/>
      <name val="ＭＳ 明朝"/>
      <family val="1"/>
    </font>
    <font>
      <b/>
      <sz val="11"/>
      <name val="ＭＳ 明朝"/>
      <family val="1"/>
    </font>
    <font>
      <b/>
      <sz val="14"/>
      <name val="ＭＳ 明朝"/>
      <family val="1"/>
    </font>
    <font>
      <b/>
      <sz val="12"/>
      <name val="ＭＳ Ｐゴシック"/>
      <family val="3"/>
    </font>
    <font>
      <sz val="12"/>
      <name val="ＭＳ Ｐゴシック"/>
      <family val="3"/>
    </font>
    <font>
      <b/>
      <sz val="12"/>
      <name val="ＭＳ 明朝"/>
      <family val="1"/>
    </font>
    <font>
      <strike/>
      <sz val="11"/>
      <name val="ＭＳ 明朝"/>
      <family val="1"/>
    </font>
    <font>
      <sz val="16"/>
      <name val="ＭＳ 明朝"/>
      <family val="1"/>
    </font>
    <font>
      <vertAlign val="subscript"/>
      <sz val="12"/>
      <name val="ＭＳ 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明朝"/>
      <family val="1"/>
    </font>
    <font>
      <sz val="14"/>
      <color indexed="8"/>
      <name val="ＭＳ 明朝"/>
      <family val="1"/>
    </font>
    <font>
      <sz val="14"/>
      <color indexed="10"/>
      <name val="ＭＳ 明朝"/>
      <family val="1"/>
    </font>
    <font>
      <sz val="11"/>
      <color indexed="10"/>
      <name val="ＭＳ 明朝"/>
      <family val="1"/>
    </font>
    <font>
      <sz val="12"/>
      <color indexed="8"/>
      <name val="ＭＳ 明朝"/>
      <family val="1"/>
    </font>
    <font>
      <b/>
      <sz val="12"/>
      <color indexed="8"/>
      <name val="ＭＳ 明朝"/>
      <family val="1"/>
    </font>
    <font>
      <b/>
      <sz val="11"/>
      <color indexed="8"/>
      <name val="ＭＳ 明朝"/>
      <family val="1"/>
    </font>
    <font>
      <sz val="11"/>
      <color indexed="8"/>
      <name val="ＭＳ 明朝"/>
      <family val="1"/>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2"/>
      <color theme="1"/>
      <name val="ＭＳ 明朝"/>
      <family val="1"/>
    </font>
    <font>
      <sz val="14"/>
      <color theme="1"/>
      <name val="ＭＳ 明朝"/>
      <family val="1"/>
    </font>
    <font>
      <sz val="14"/>
      <color rgb="FFFF0000"/>
      <name val="ＭＳ 明朝"/>
      <family val="1"/>
    </font>
    <font>
      <sz val="11"/>
      <color rgb="FFFF0000"/>
      <name val="ＭＳ 明朝"/>
      <family val="1"/>
    </font>
    <font>
      <sz val="12"/>
      <color theme="1"/>
      <name val="ＭＳ 明朝"/>
      <family val="1"/>
    </font>
    <font>
      <b/>
      <sz val="12"/>
      <color theme="1"/>
      <name val="ＭＳ 明朝"/>
      <family val="1"/>
    </font>
    <font>
      <b/>
      <sz val="11"/>
      <color theme="1"/>
      <name val="ＭＳ 明朝"/>
      <family val="1"/>
    </font>
    <font>
      <sz val="11"/>
      <color theme="1"/>
      <name val="ＭＳ 明朝"/>
      <family val="1"/>
    </font>
    <font>
      <b/>
      <sz val="14"/>
      <color theme="1"/>
      <name val="ＭＳ 明朝"/>
      <family val="1"/>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color indexed="63"/>
      </right>
      <top style="medium"/>
      <bottom style="medium"/>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
      <left style="thin"/>
      <right>
        <color indexed="63"/>
      </right>
      <top style="thin"/>
      <bottom style="medium"/>
    </border>
    <border>
      <left style="thin"/>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style="medium"/>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0" fillId="0" borderId="0" applyBorder="0">
      <alignment/>
      <protection/>
    </xf>
    <xf numFmtId="0" fontId="6" fillId="0" borderId="0">
      <alignment/>
      <protection/>
    </xf>
    <xf numFmtId="0" fontId="4" fillId="0" borderId="0" applyNumberFormat="0" applyFill="0" applyBorder="0" applyAlignment="0" applyProtection="0"/>
    <xf numFmtId="0" fontId="66" fillId="32" borderId="0" applyNumberFormat="0" applyBorder="0" applyAlignment="0" applyProtection="0"/>
  </cellStyleXfs>
  <cellXfs count="777">
    <xf numFmtId="0" fontId="0" fillId="0" borderId="0" xfId="0" applyAlignment="1">
      <alignment/>
    </xf>
    <xf numFmtId="0" fontId="67" fillId="0" borderId="0" xfId="0" applyFont="1" applyAlignment="1">
      <alignment horizontal="center"/>
    </xf>
    <xf numFmtId="0" fontId="68" fillId="0" borderId="0" xfId="0" applyFont="1" applyAlignment="1">
      <alignment/>
    </xf>
    <xf numFmtId="0" fontId="68"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xf>
    <xf numFmtId="0" fontId="9" fillId="0" borderId="0" xfId="0" applyFont="1" applyAlignment="1">
      <alignment horizontal="center"/>
    </xf>
    <xf numFmtId="0" fontId="10" fillId="0" borderId="0" xfId="0" applyFont="1" applyAlignment="1">
      <alignment horizontal="left"/>
    </xf>
    <xf numFmtId="0" fontId="0" fillId="0" borderId="0" xfId="0" applyFont="1" applyBorder="1" applyAlignment="1">
      <alignment/>
    </xf>
    <xf numFmtId="0" fontId="0" fillId="0" borderId="10" xfId="0" applyFont="1" applyBorder="1" applyAlignment="1">
      <alignment/>
    </xf>
    <xf numFmtId="0" fontId="7" fillId="0" borderId="0" xfId="0" applyFont="1" applyBorder="1" applyAlignment="1">
      <alignment horizontal="right"/>
    </xf>
    <xf numFmtId="0" fontId="7" fillId="0" borderId="10" xfId="0" applyFont="1" applyBorder="1" applyAlignment="1">
      <alignment horizontal="right"/>
    </xf>
    <xf numFmtId="0" fontId="0" fillId="0" borderId="11" xfId="0" applyFont="1" applyBorder="1" applyAlignment="1">
      <alignment/>
    </xf>
    <xf numFmtId="184" fontId="0" fillId="0" borderId="0" xfId="0" applyNumberFormat="1" applyFont="1" applyAlignment="1">
      <alignment/>
    </xf>
    <xf numFmtId="0" fontId="7" fillId="0" borderId="0" xfId="0" applyFont="1" applyAlignment="1">
      <alignment horizontal="right"/>
    </xf>
    <xf numFmtId="0" fontId="7" fillId="0" borderId="0" xfId="0" applyFont="1" applyAlignment="1">
      <alignment/>
    </xf>
    <xf numFmtId="0" fontId="11" fillId="0" borderId="0" xfId="63" applyNumberFormat="1" applyFont="1" applyAlignment="1">
      <alignment vertical="center"/>
      <protection/>
    </xf>
    <xf numFmtId="0" fontId="8" fillId="0" borderId="0" xfId="63" applyNumberFormat="1" applyFont="1" applyAlignment="1">
      <alignment vertical="center"/>
      <protection/>
    </xf>
    <xf numFmtId="0" fontId="0" fillId="0" borderId="12" xfId="0" applyFont="1" applyBorder="1" applyAlignment="1">
      <alignment/>
    </xf>
    <xf numFmtId="0" fontId="8" fillId="0" borderId="12" xfId="63" applyNumberFormat="1" applyFont="1" applyBorder="1" applyAlignment="1">
      <alignment vertical="center"/>
      <protection/>
    </xf>
    <xf numFmtId="0" fontId="8" fillId="0" borderId="12" xfId="63" applyNumberFormat="1" applyFont="1" applyBorder="1" applyAlignment="1">
      <alignment horizontal="right" vertical="center"/>
      <protection/>
    </xf>
    <xf numFmtId="0" fontId="0" fillId="0" borderId="13" xfId="0" applyFont="1" applyBorder="1" applyAlignment="1">
      <alignment/>
    </xf>
    <xf numFmtId="0" fontId="8" fillId="0" borderId="14" xfId="63" applyNumberFormat="1" applyFont="1" applyBorder="1" applyAlignment="1">
      <alignment vertical="center"/>
      <protection/>
    </xf>
    <xf numFmtId="0" fontId="8" fillId="0" borderId="14" xfId="0" applyFont="1" applyBorder="1" applyAlignment="1">
      <alignment/>
    </xf>
    <xf numFmtId="0" fontId="0" fillId="0" borderId="14" xfId="0" applyFont="1" applyBorder="1" applyAlignment="1">
      <alignment/>
    </xf>
    <xf numFmtId="0" fontId="0" fillId="0" borderId="15" xfId="0" applyFont="1" applyBorder="1" applyAlignment="1">
      <alignment/>
    </xf>
    <xf numFmtId="0" fontId="7" fillId="0" borderId="0" xfId="63" applyNumberFormat="1" applyFont="1" applyBorder="1" applyAlignment="1">
      <alignment vertical="center"/>
      <protection/>
    </xf>
    <xf numFmtId="0" fontId="7" fillId="0" borderId="0" xfId="63" applyNumberFormat="1" applyFont="1" applyAlignment="1">
      <alignment horizontal="left"/>
      <protection/>
    </xf>
    <xf numFmtId="0" fontId="15" fillId="0" borderId="0" xfId="63" applyNumberFormat="1" applyFont="1" applyBorder="1" applyAlignment="1">
      <alignment horizontal="center" vertical="center"/>
      <protection/>
    </xf>
    <xf numFmtId="0" fontId="7" fillId="0" borderId="0" xfId="63" applyNumberFormat="1" applyFont="1" applyAlignment="1">
      <alignment vertical="center"/>
      <protection/>
    </xf>
    <xf numFmtId="0" fontId="12" fillId="0" borderId="0" xfId="63" applyNumberFormat="1" applyFont="1" applyAlignment="1">
      <alignment vertical="center"/>
      <protection/>
    </xf>
    <xf numFmtId="0" fontId="7" fillId="0" borderId="0" xfId="0" applyFont="1" applyBorder="1" applyAlignment="1" applyProtection="1">
      <alignment horizontal="right"/>
      <protection/>
    </xf>
    <xf numFmtId="0" fontId="7" fillId="0" borderId="0" xfId="63" applyNumberFormat="1" applyFont="1" applyBorder="1" applyAlignment="1">
      <alignment horizontal="right" vertical="center"/>
      <protection/>
    </xf>
    <xf numFmtId="0" fontId="11" fillId="0" borderId="0" xfId="0" applyFont="1" applyBorder="1" applyAlignment="1" applyProtection="1">
      <alignment horizontal="left"/>
      <protection/>
    </xf>
    <xf numFmtId="0" fontId="0" fillId="0" borderId="0" xfId="0" applyFont="1" applyAlignment="1">
      <alignment horizontal="center"/>
    </xf>
    <xf numFmtId="0" fontId="11" fillId="0" borderId="10" xfId="0" applyFont="1" applyBorder="1" applyAlignment="1" applyProtection="1">
      <alignment horizontal="left"/>
      <protection/>
    </xf>
    <xf numFmtId="0" fontId="0" fillId="0" borderId="13"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protection/>
    </xf>
    <xf numFmtId="0" fontId="0" fillId="0" borderId="15" xfId="0" applyFont="1" applyBorder="1" applyAlignment="1" applyProtection="1">
      <alignment horizontal="center" vertical="top"/>
      <protection/>
    </xf>
    <xf numFmtId="0" fontId="0" fillId="0" borderId="0" xfId="0" applyFont="1" applyBorder="1" applyAlignment="1" applyProtection="1">
      <alignment horizontal="left"/>
      <protection/>
    </xf>
    <xf numFmtId="0" fontId="16" fillId="0" borderId="17" xfId="0" applyFont="1" applyBorder="1" applyAlignment="1" applyProtection="1">
      <alignment horizontal="distributed" vertical="center"/>
      <protection/>
    </xf>
    <xf numFmtId="0" fontId="16" fillId="0" borderId="0" xfId="0" applyFont="1" applyAlignment="1">
      <alignment/>
    </xf>
    <xf numFmtId="0" fontId="0" fillId="0" borderId="18" xfId="0" applyFont="1" applyBorder="1" applyAlignment="1" applyProtection="1">
      <alignment horizontal="distributed" vertical="center"/>
      <protection/>
    </xf>
    <xf numFmtId="0" fontId="0" fillId="0" borderId="0" xfId="0" applyFont="1" applyBorder="1" applyAlignment="1">
      <alignment horizontal="right"/>
    </xf>
    <xf numFmtId="0" fontId="0" fillId="0" borderId="19" xfId="0" applyFont="1" applyBorder="1" applyAlignment="1" applyProtection="1">
      <alignment horizontal="distributed" vertical="center"/>
      <protection/>
    </xf>
    <xf numFmtId="37" fontId="0" fillId="0" borderId="12" xfId="0" applyNumberFormat="1" applyFont="1" applyBorder="1" applyAlignment="1" applyProtection="1">
      <alignment/>
      <protection/>
    </xf>
    <xf numFmtId="0" fontId="0" fillId="0" borderId="0" xfId="0" applyFont="1" applyAlignment="1">
      <alignment horizontal="left" vertical="top" wrapText="1"/>
    </xf>
    <xf numFmtId="0" fontId="11" fillId="0" borderId="0" xfId="0" applyFont="1" applyBorder="1" applyAlignment="1" applyProtection="1">
      <alignment/>
      <protection/>
    </xf>
    <xf numFmtId="0" fontId="0" fillId="0" borderId="18" xfId="0" applyFont="1" applyBorder="1" applyAlignment="1">
      <alignment/>
    </xf>
    <xf numFmtId="0" fontId="8" fillId="0" borderId="20" xfId="0" applyFont="1" applyBorder="1" applyAlignment="1" applyProtection="1">
      <alignment horizontal="center" vertical="center"/>
      <protection/>
    </xf>
    <xf numFmtId="0" fontId="7" fillId="0" borderId="15" xfId="0" applyFont="1" applyBorder="1" applyAlignment="1">
      <alignment horizontal="right"/>
    </xf>
    <xf numFmtId="37" fontId="8" fillId="0" borderId="21" xfId="0" applyNumberFormat="1" applyFont="1" applyBorder="1" applyAlignment="1" applyProtection="1">
      <alignment horizontal="right" vertical="center"/>
      <protection/>
    </xf>
    <xf numFmtId="49" fontId="8" fillId="0" borderId="22" xfId="0" applyNumberFormat="1" applyFont="1" applyBorder="1" applyAlignment="1" applyProtection="1">
      <alignment horizontal="center" vertical="center"/>
      <protection/>
    </xf>
    <xf numFmtId="37" fontId="8" fillId="0" borderId="22" xfId="0" applyNumberFormat="1" applyFont="1" applyBorder="1" applyAlignment="1" applyProtection="1">
      <alignment vertical="center"/>
      <protection/>
    </xf>
    <xf numFmtId="0" fontId="8" fillId="0" borderId="0" xfId="0" applyFont="1" applyBorder="1" applyAlignment="1" applyProtection="1">
      <alignment horizontal="right" vertical="center"/>
      <protection/>
    </xf>
    <xf numFmtId="0" fontId="8" fillId="0" borderId="18" xfId="0" applyFont="1" applyBorder="1" applyAlignment="1">
      <alignment horizontal="right" vertical="center"/>
    </xf>
    <xf numFmtId="37" fontId="8" fillId="0" borderId="23" xfId="0" applyNumberFormat="1" applyFont="1" applyBorder="1" applyAlignment="1" applyProtection="1">
      <alignment horizontal="right" vertical="center"/>
      <protection/>
    </xf>
    <xf numFmtId="49" fontId="8" fillId="0" borderId="0" xfId="0" applyNumberFormat="1" applyFont="1" applyBorder="1" applyAlignment="1" applyProtection="1">
      <alignment horizontal="center" vertical="center"/>
      <protection/>
    </xf>
    <xf numFmtId="37" fontId="8" fillId="0" borderId="0" xfId="0" applyNumberFormat="1" applyFont="1" applyBorder="1" applyAlignment="1" applyProtection="1">
      <alignment vertical="center"/>
      <protection/>
    </xf>
    <xf numFmtId="37" fontId="8" fillId="0" borderId="0" xfId="0" applyNumberFormat="1" applyFont="1" applyBorder="1" applyAlignment="1" applyProtection="1">
      <alignment horizontal="right" vertical="center"/>
      <protection/>
    </xf>
    <xf numFmtId="0" fontId="16" fillId="0" borderId="0" xfId="0" applyFont="1" applyBorder="1" applyAlignment="1">
      <alignment/>
    </xf>
    <xf numFmtId="0" fontId="19" fillId="0" borderId="0" xfId="0" applyFont="1" applyBorder="1" applyAlignment="1" applyProtection="1">
      <alignment horizontal="right" vertical="center"/>
      <protection/>
    </xf>
    <xf numFmtId="0" fontId="8" fillId="0" borderId="0" xfId="0" applyFont="1" applyBorder="1" applyAlignment="1">
      <alignment horizontal="right" vertical="center"/>
    </xf>
    <xf numFmtId="0" fontId="19" fillId="0" borderId="10" xfId="0" applyFont="1" applyBorder="1" applyAlignment="1" applyProtection="1">
      <alignment horizontal="right" vertical="center"/>
      <protection/>
    </xf>
    <xf numFmtId="0" fontId="8" fillId="0" borderId="19" xfId="0" applyFont="1" applyBorder="1" applyAlignment="1">
      <alignment horizontal="right" vertical="center"/>
    </xf>
    <xf numFmtId="37" fontId="8" fillId="0" borderId="10"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center" vertical="center"/>
      <protection/>
    </xf>
    <xf numFmtId="37" fontId="8" fillId="0" borderId="10" xfId="0" applyNumberFormat="1" applyFont="1" applyBorder="1" applyAlignment="1" applyProtection="1">
      <alignment vertical="center"/>
      <protection/>
    </xf>
    <xf numFmtId="0" fontId="19" fillId="0" borderId="19" xfId="0" applyFont="1" applyBorder="1" applyAlignment="1">
      <alignment horizontal="right" vertical="center"/>
    </xf>
    <xf numFmtId="37" fontId="19" fillId="0" borderId="10" xfId="0" applyNumberFormat="1" applyFont="1" applyBorder="1" applyAlignment="1" applyProtection="1">
      <alignment horizontal="right" vertical="center"/>
      <protection/>
    </xf>
    <xf numFmtId="49" fontId="19" fillId="0" borderId="10" xfId="0" applyNumberFormat="1" applyFont="1" applyBorder="1" applyAlignment="1" applyProtection="1">
      <alignment horizontal="center" vertical="center"/>
      <protection/>
    </xf>
    <xf numFmtId="37" fontId="19" fillId="0" borderId="10" xfId="0" applyNumberFormat="1" applyFont="1" applyBorder="1" applyAlignment="1" applyProtection="1">
      <alignment vertical="center"/>
      <protection/>
    </xf>
    <xf numFmtId="0" fontId="8" fillId="0" borderId="0" xfId="0" applyFont="1" applyBorder="1" applyAlignment="1">
      <alignment/>
    </xf>
    <xf numFmtId="0" fontId="8" fillId="0" borderId="0" xfId="0" applyFont="1" applyAlignment="1">
      <alignment/>
    </xf>
    <xf numFmtId="0" fontId="8" fillId="0" borderId="12" xfId="0" applyFont="1" applyBorder="1" applyAlignment="1" applyProtection="1">
      <alignment horizontal="left"/>
      <protection/>
    </xf>
    <xf numFmtId="0" fontId="8" fillId="0" borderId="12" xfId="0" applyFont="1" applyBorder="1" applyAlignment="1">
      <alignment/>
    </xf>
    <xf numFmtId="49" fontId="0" fillId="0" borderId="0" xfId="0" applyNumberFormat="1" applyFont="1" applyBorder="1" applyAlignment="1">
      <alignment horizontal="center"/>
    </xf>
    <xf numFmtId="37" fontId="0" fillId="0" borderId="0" xfId="0" applyNumberFormat="1" applyFont="1" applyBorder="1" applyAlignment="1" applyProtection="1">
      <alignment/>
      <protection/>
    </xf>
    <xf numFmtId="0" fontId="0" fillId="0" borderId="0" xfId="0" applyFont="1" applyAlignment="1">
      <alignment horizontal="right"/>
    </xf>
    <xf numFmtId="49" fontId="0" fillId="0" borderId="0" xfId="0" applyNumberFormat="1" applyFont="1" applyAlignment="1">
      <alignment horizontal="center"/>
    </xf>
    <xf numFmtId="0" fontId="8" fillId="0" borderId="24" xfId="0" applyFont="1" applyBorder="1" applyAlignment="1" applyProtection="1">
      <alignment horizontal="center"/>
      <protection/>
    </xf>
    <xf numFmtId="0" fontId="8" fillId="0" borderId="25" xfId="0" applyFont="1" applyBorder="1" applyAlignment="1" applyProtection="1">
      <alignment horizontal="center" vertical="center" wrapText="1"/>
      <protection/>
    </xf>
    <xf numFmtId="0" fontId="8" fillId="0" borderId="25" xfId="0" applyFont="1" applyBorder="1" applyAlignment="1" applyProtection="1">
      <alignment horizontal="center" vertical="center"/>
      <protection/>
    </xf>
    <xf numFmtId="0" fontId="8" fillId="0" borderId="25" xfId="0" applyFont="1" applyBorder="1" applyAlignment="1">
      <alignment horizontal="center" vertical="center" wrapText="1"/>
    </xf>
    <xf numFmtId="0" fontId="7" fillId="0" borderId="25" xfId="0" applyFont="1" applyBorder="1" applyAlignment="1">
      <alignment horizontal="center" vertical="center" wrapText="1"/>
    </xf>
    <xf numFmtId="0" fontId="14" fillId="0" borderId="25" xfId="0" applyFont="1" applyBorder="1" applyAlignment="1">
      <alignment horizontal="center" vertical="center" wrapText="1"/>
    </xf>
    <xf numFmtId="184" fontId="8" fillId="0" borderId="21" xfId="0" applyNumberFormat="1" applyFont="1" applyBorder="1" applyAlignment="1" applyProtection="1">
      <alignment horizontal="right" vertical="center"/>
      <protection/>
    </xf>
    <xf numFmtId="41" fontId="8" fillId="0" borderId="22" xfId="0" applyNumberFormat="1" applyFont="1" applyBorder="1" applyAlignment="1" applyProtection="1">
      <alignment horizontal="right" vertical="center"/>
      <protection/>
    </xf>
    <xf numFmtId="41" fontId="8" fillId="0" borderId="22" xfId="0" applyNumberFormat="1" applyFont="1" applyBorder="1" applyAlignment="1" applyProtection="1">
      <alignment horizontal="center" vertical="center"/>
      <protection/>
    </xf>
    <xf numFmtId="41" fontId="8" fillId="0" borderId="22" xfId="0" applyNumberFormat="1" applyFont="1" applyBorder="1" applyAlignment="1" applyProtection="1">
      <alignment vertical="center" readingOrder="1"/>
      <protection/>
    </xf>
    <xf numFmtId="41" fontId="8" fillId="0" borderId="22" xfId="0" applyNumberFormat="1" applyFont="1" applyBorder="1" applyAlignment="1" applyProtection="1">
      <alignment horizontal="right" vertical="center" readingOrder="1"/>
      <protection/>
    </xf>
    <xf numFmtId="184" fontId="8" fillId="0" borderId="23" xfId="0" applyNumberFormat="1" applyFont="1" applyBorder="1" applyAlignment="1" applyProtection="1">
      <alignment horizontal="right" vertical="center"/>
      <protection/>
    </xf>
    <xf numFmtId="41" fontId="8" fillId="0" borderId="0" xfId="0" applyNumberFormat="1" applyFont="1" applyBorder="1" applyAlignment="1" applyProtection="1">
      <alignment horizontal="right" vertical="center"/>
      <protection/>
    </xf>
    <xf numFmtId="41" fontId="8" fillId="0" borderId="0" xfId="0" applyNumberFormat="1" applyFont="1" applyBorder="1" applyAlignment="1" applyProtection="1">
      <alignment horizontal="center" vertical="center"/>
      <protection/>
    </xf>
    <xf numFmtId="41" fontId="8" fillId="0" borderId="0" xfId="0" applyNumberFormat="1" applyFont="1" applyBorder="1" applyAlignment="1" applyProtection="1">
      <alignment vertical="center"/>
      <protection/>
    </xf>
    <xf numFmtId="184" fontId="8" fillId="0" borderId="0" xfId="0" applyNumberFormat="1" applyFont="1" applyBorder="1" applyAlignment="1" applyProtection="1">
      <alignment horizontal="right" vertical="center"/>
      <protection locked="0"/>
    </xf>
    <xf numFmtId="179" fontId="8" fillId="0" borderId="0" xfId="0" applyNumberFormat="1" applyFont="1" applyBorder="1" applyAlignment="1" applyProtection="1">
      <alignment vertical="center"/>
      <protection/>
    </xf>
    <xf numFmtId="184" fontId="8" fillId="0" borderId="0" xfId="51" applyNumberFormat="1" applyFont="1" applyBorder="1" applyAlignment="1" applyProtection="1">
      <alignment horizontal="right" vertical="center"/>
      <protection locked="0"/>
    </xf>
    <xf numFmtId="179" fontId="8" fillId="0" borderId="0" xfId="51" applyNumberFormat="1" applyFont="1" applyBorder="1" applyAlignment="1" applyProtection="1">
      <alignment vertical="center"/>
      <protection/>
    </xf>
    <xf numFmtId="41" fontId="8" fillId="0" borderId="0" xfId="51" applyNumberFormat="1" applyFont="1" applyBorder="1" applyAlignment="1" applyProtection="1">
      <alignment vertical="center"/>
      <protection/>
    </xf>
    <xf numFmtId="0" fontId="0" fillId="0" borderId="0" xfId="0" applyFont="1" applyAlignment="1">
      <alignment/>
    </xf>
    <xf numFmtId="184" fontId="8" fillId="0" borderId="0" xfId="0" applyNumberFormat="1" applyFont="1" applyBorder="1" applyAlignment="1" applyProtection="1">
      <alignment horizontal="center" vertical="center"/>
      <protection/>
    </xf>
    <xf numFmtId="184" fontId="8" fillId="0" borderId="0" xfId="0" applyNumberFormat="1" applyFont="1" applyBorder="1" applyAlignment="1" applyProtection="1">
      <alignment horizontal="right" vertical="center"/>
      <protection/>
    </xf>
    <xf numFmtId="0" fontId="8" fillId="0" borderId="10" xfId="0" applyFont="1" applyBorder="1" applyAlignment="1" applyProtection="1">
      <alignment horizontal="right" vertical="center"/>
      <protection/>
    </xf>
    <xf numFmtId="184" fontId="8" fillId="0" borderId="10" xfId="0" applyNumberFormat="1" applyFont="1" applyBorder="1" applyAlignment="1" applyProtection="1">
      <alignment horizontal="right" vertical="center"/>
      <protection/>
    </xf>
    <xf numFmtId="184" fontId="8" fillId="0" borderId="10" xfId="0" applyNumberFormat="1" applyFont="1" applyBorder="1" applyAlignment="1" applyProtection="1">
      <alignment horizontal="center" vertical="center"/>
      <protection/>
    </xf>
    <xf numFmtId="41" fontId="8" fillId="0" borderId="10" xfId="0" applyNumberFormat="1" applyFont="1" applyBorder="1" applyAlignment="1" applyProtection="1">
      <alignment horizontal="right" vertical="center"/>
      <protection/>
    </xf>
    <xf numFmtId="41" fontId="8" fillId="0" borderId="10" xfId="0" applyNumberFormat="1" applyFont="1" applyBorder="1" applyAlignment="1" applyProtection="1">
      <alignment vertical="center"/>
      <protection/>
    </xf>
    <xf numFmtId="41" fontId="8" fillId="0" borderId="10" xfId="0" applyNumberFormat="1" applyFont="1" applyBorder="1" applyAlignment="1" applyProtection="1">
      <alignment horizontal="center" vertical="center"/>
      <protection/>
    </xf>
    <xf numFmtId="184" fontId="19" fillId="0" borderId="10" xfId="0" applyNumberFormat="1" applyFont="1" applyBorder="1" applyAlignment="1" applyProtection="1">
      <alignment horizontal="right" vertical="center"/>
      <protection/>
    </xf>
    <xf numFmtId="184" fontId="19" fillId="0" borderId="10" xfId="0" applyNumberFormat="1" applyFont="1" applyBorder="1" applyAlignment="1" applyProtection="1">
      <alignment horizontal="center" vertical="center"/>
      <protection/>
    </xf>
    <xf numFmtId="41" fontId="19" fillId="0" borderId="10" xfId="0" applyNumberFormat="1" applyFont="1" applyBorder="1" applyAlignment="1" applyProtection="1">
      <alignment horizontal="right" vertical="center"/>
      <protection/>
    </xf>
    <xf numFmtId="41" fontId="19" fillId="0" borderId="10" xfId="0" applyNumberFormat="1" applyFont="1" applyBorder="1" applyAlignment="1" applyProtection="1">
      <alignment vertical="center"/>
      <protection/>
    </xf>
    <xf numFmtId="41" fontId="19" fillId="0" borderId="10" xfId="0" applyNumberFormat="1" applyFont="1" applyBorder="1" applyAlignment="1" applyProtection="1">
      <alignment horizontal="center" vertical="center"/>
      <protection/>
    </xf>
    <xf numFmtId="41" fontId="19" fillId="0" borderId="26" xfId="0" applyNumberFormat="1" applyFont="1" applyBorder="1" applyAlignment="1" applyProtection="1">
      <alignment vertical="center"/>
      <protection/>
    </xf>
    <xf numFmtId="0" fontId="7" fillId="0" borderId="12" xfId="0" applyFont="1" applyBorder="1" applyAlignment="1" applyProtection="1">
      <alignment/>
      <protection/>
    </xf>
    <xf numFmtId="0" fontId="0" fillId="0" borderId="0" xfId="0" applyFont="1" applyAlignment="1">
      <alignment/>
    </xf>
    <xf numFmtId="41" fontId="7" fillId="0" borderId="0" xfId="0" applyNumberFormat="1" applyFont="1" applyBorder="1" applyAlignment="1" applyProtection="1">
      <alignment vertical="center"/>
      <protection/>
    </xf>
    <xf numFmtId="0" fontId="16" fillId="0" borderId="10" xfId="0" applyFont="1" applyBorder="1" applyAlignment="1">
      <alignment/>
    </xf>
    <xf numFmtId="0" fontId="0" fillId="0" borderId="27" xfId="0" applyFont="1" applyBorder="1" applyAlignment="1">
      <alignment/>
    </xf>
    <xf numFmtId="41" fontId="19" fillId="0" borderId="28" xfId="0" applyNumberFormat="1" applyFont="1" applyBorder="1" applyAlignment="1" applyProtection="1">
      <alignment horizontal="center" vertical="center"/>
      <protection/>
    </xf>
    <xf numFmtId="49" fontId="8" fillId="0" borderId="28" xfId="0" applyNumberFormat="1"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8" xfId="0" applyFont="1" applyBorder="1" applyAlignment="1" applyProtection="1">
      <alignment horizontal="center" vertical="center"/>
      <protection/>
    </xf>
    <xf numFmtId="37" fontId="15" fillId="0" borderId="21" xfId="0" applyNumberFormat="1" applyFont="1" applyFill="1" applyBorder="1" applyAlignment="1" applyProtection="1">
      <alignment vertical="center"/>
      <protection/>
    </xf>
    <xf numFmtId="41" fontId="7" fillId="0" borderId="0" xfId="0" applyNumberFormat="1" applyFont="1" applyFill="1" applyBorder="1" applyAlignment="1" applyProtection="1">
      <alignment vertical="center"/>
      <protection/>
    </xf>
    <xf numFmtId="37" fontId="15" fillId="0" borderId="23" xfId="0" applyNumberFormat="1" applyFont="1" applyFill="1" applyBorder="1" applyAlignment="1" applyProtection="1">
      <alignment vertical="center"/>
      <protection/>
    </xf>
    <xf numFmtId="37" fontId="15" fillId="0" borderId="23" xfId="0" applyNumberFormat="1" applyFont="1" applyFill="1" applyBorder="1" applyAlignment="1" applyProtection="1">
      <alignment horizontal="right" vertical="center"/>
      <protection/>
    </xf>
    <xf numFmtId="0" fontId="8" fillId="0" borderId="29"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0" fillId="0" borderId="0" xfId="0" applyFont="1" applyFill="1" applyBorder="1" applyAlignment="1">
      <alignment/>
    </xf>
    <xf numFmtId="41" fontId="7" fillId="0" borderId="0" xfId="0" applyNumberFormat="1" applyFont="1" applyFill="1" applyBorder="1" applyAlignment="1" applyProtection="1">
      <alignment horizontal="right"/>
      <protection/>
    </xf>
    <xf numFmtId="37" fontId="15" fillId="0" borderId="32" xfId="0" applyNumberFormat="1" applyFont="1" applyFill="1" applyBorder="1" applyAlignment="1" applyProtection="1">
      <alignment vertical="center"/>
      <protection/>
    </xf>
    <xf numFmtId="41" fontId="7" fillId="0" borderId="10" xfId="0" applyNumberFormat="1" applyFont="1" applyFill="1" applyBorder="1" applyAlignment="1" applyProtection="1">
      <alignment vertical="center"/>
      <protection/>
    </xf>
    <xf numFmtId="0" fontId="7" fillId="0" borderId="0" xfId="0" applyFont="1" applyFill="1" applyBorder="1" applyAlignment="1">
      <alignment vertical="top"/>
    </xf>
    <xf numFmtId="0" fontId="8" fillId="0" borderId="0" xfId="0" applyFont="1" applyFill="1" applyBorder="1" applyAlignment="1">
      <alignment vertical="top"/>
    </xf>
    <xf numFmtId="0" fontId="0" fillId="0" borderId="0" xfId="0" applyFont="1" applyFill="1" applyBorder="1" applyAlignment="1">
      <alignment vertical="top"/>
    </xf>
    <xf numFmtId="0" fontId="16" fillId="0" borderId="0" xfId="0" applyFont="1" applyFill="1" applyBorder="1" applyAlignment="1">
      <alignment vertical="top"/>
    </xf>
    <xf numFmtId="0" fontId="7" fillId="0" borderId="12" xfId="0" applyFont="1" applyFill="1" applyBorder="1" applyAlignment="1" applyProtection="1">
      <alignment vertical="top"/>
      <protection/>
    </xf>
    <xf numFmtId="0" fontId="0" fillId="0" borderId="0" xfId="0" applyFont="1" applyBorder="1" applyAlignment="1">
      <alignment vertical="top"/>
    </xf>
    <xf numFmtId="0" fontId="0" fillId="0" borderId="0" xfId="0" applyFont="1" applyAlignment="1">
      <alignment vertical="top"/>
    </xf>
    <xf numFmtId="0" fontId="0" fillId="0" borderId="10" xfId="0" applyFont="1" applyFill="1" applyBorder="1" applyAlignment="1">
      <alignment/>
    </xf>
    <xf numFmtId="0" fontId="16" fillId="0" borderId="10" xfId="0" applyFont="1" applyFill="1" applyBorder="1" applyAlignment="1">
      <alignment/>
    </xf>
    <xf numFmtId="0" fontId="0" fillId="0" borderId="11" xfId="0" applyFont="1" applyFill="1" applyBorder="1" applyAlignment="1">
      <alignment/>
    </xf>
    <xf numFmtId="41" fontId="19" fillId="0" borderId="28" xfId="0" applyNumberFormat="1"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37" fontId="7" fillId="0" borderId="0" xfId="0" applyNumberFormat="1" applyFont="1" applyFill="1" applyBorder="1" applyAlignment="1" applyProtection="1">
      <alignment vertical="center"/>
      <protection/>
    </xf>
    <xf numFmtId="0" fontId="8" fillId="0" borderId="16" xfId="0" applyFont="1" applyFill="1" applyBorder="1" applyAlignment="1" applyProtection="1">
      <alignment horizontal="distributed" vertical="center"/>
      <protection/>
    </xf>
    <xf numFmtId="0" fontId="14" fillId="0" borderId="16" xfId="0" applyFont="1" applyFill="1" applyBorder="1" applyAlignment="1" applyProtection="1">
      <alignment horizontal="distributed" vertical="center" wrapText="1"/>
      <protection/>
    </xf>
    <xf numFmtId="0" fontId="14" fillId="0" borderId="16" xfId="0" applyFont="1" applyFill="1" applyBorder="1" applyAlignment="1" applyProtection="1">
      <alignment horizontal="distributed" vertical="center"/>
      <protection/>
    </xf>
    <xf numFmtId="0" fontId="8" fillId="0" borderId="25" xfId="0" applyFont="1" applyFill="1" applyBorder="1" applyAlignment="1" applyProtection="1">
      <alignment horizontal="distributed" vertical="center"/>
      <protection/>
    </xf>
    <xf numFmtId="37" fontId="15" fillId="0" borderId="0" xfId="0" applyNumberFormat="1" applyFont="1" applyFill="1" applyBorder="1" applyAlignment="1" applyProtection="1">
      <alignment horizontal="right" vertical="center"/>
      <protection/>
    </xf>
    <xf numFmtId="0" fontId="69" fillId="0" borderId="0" xfId="0" applyFont="1" applyAlignment="1">
      <alignment/>
    </xf>
    <xf numFmtId="41" fontId="15" fillId="0" borderId="23" xfId="0" applyNumberFormat="1" applyFont="1" applyFill="1" applyBorder="1" applyAlignment="1" applyProtection="1">
      <alignment vertical="center"/>
      <protection/>
    </xf>
    <xf numFmtId="0" fontId="7" fillId="0" borderId="16" xfId="0" applyFont="1" applyFill="1" applyBorder="1" applyAlignment="1" applyProtection="1">
      <alignment horizontal="distributed" vertical="center" wrapText="1"/>
      <protection/>
    </xf>
    <xf numFmtId="189" fontId="70" fillId="0" borderId="0" xfId="0" applyNumberFormat="1" applyFont="1" applyBorder="1" applyAlignment="1" applyProtection="1">
      <alignment vertical="center"/>
      <protection/>
    </xf>
    <xf numFmtId="0" fontId="8" fillId="0" borderId="33" xfId="0" applyFont="1" applyFill="1" applyBorder="1" applyAlignment="1" applyProtection="1">
      <alignment horizontal="distributed" vertical="center"/>
      <protection/>
    </xf>
    <xf numFmtId="41" fontId="15" fillId="0" borderId="32" xfId="0" applyNumberFormat="1" applyFont="1" applyFill="1" applyBorder="1" applyAlignment="1" applyProtection="1">
      <alignment vertical="center"/>
      <protection/>
    </xf>
    <xf numFmtId="37" fontId="16" fillId="0" borderId="12" xfId="0" applyNumberFormat="1" applyFont="1" applyBorder="1" applyAlignment="1" applyProtection="1">
      <alignment/>
      <protection/>
    </xf>
    <xf numFmtId="37" fontId="16" fillId="0" borderId="0" xfId="0" applyNumberFormat="1" applyFont="1" applyBorder="1" applyAlignment="1" applyProtection="1">
      <alignment/>
      <protection/>
    </xf>
    <xf numFmtId="0" fontId="8" fillId="0" borderId="18" xfId="0" applyFont="1" applyBorder="1" applyAlignment="1" applyProtection="1">
      <alignment horizontal="right"/>
      <protection/>
    </xf>
    <xf numFmtId="41" fontId="8" fillId="0" borderId="0" xfId="0" applyNumberFormat="1" applyFont="1" applyBorder="1" applyAlignment="1" applyProtection="1">
      <alignment horizontal="center"/>
      <protection/>
    </xf>
    <xf numFmtId="41" fontId="8" fillId="0" borderId="0" xfId="0" applyNumberFormat="1" applyFont="1" applyBorder="1" applyAlignment="1" applyProtection="1">
      <alignment/>
      <protection/>
    </xf>
    <xf numFmtId="41" fontId="8" fillId="0" borderId="18" xfId="0" applyNumberFormat="1" applyFont="1" applyBorder="1" applyAlignment="1" applyProtection="1">
      <alignment/>
      <protection/>
    </xf>
    <xf numFmtId="0" fontId="8" fillId="0" borderId="19" xfId="0" applyFont="1" applyBorder="1" applyAlignment="1" applyProtection="1">
      <alignment horizontal="right"/>
      <protection/>
    </xf>
    <xf numFmtId="41" fontId="8" fillId="0" borderId="32" xfId="0" applyNumberFormat="1" applyFont="1" applyBorder="1" applyAlignment="1" applyProtection="1">
      <alignment horizontal="center"/>
      <protection/>
    </xf>
    <xf numFmtId="41" fontId="8" fillId="0" borderId="10" xfId="0" applyNumberFormat="1" applyFont="1" applyBorder="1" applyAlignment="1" applyProtection="1">
      <alignment horizontal="center"/>
      <protection/>
    </xf>
    <xf numFmtId="41" fontId="8" fillId="0" borderId="19" xfId="0" applyNumberFormat="1" applyFont="1" applyBorder="1" applyAlignment="1" applyProtection="1">
      <alignment horizontal="center"/>
      <protection/>
    </xf>
    <xf numFmtId="44" fontId="7" fillId="0" borderId="0" xfId="0" applyNumberFormat="1" applyFont="1" applyBorder="1" applyAlignment="1" applyProtection="1">
      <alignment horizontal="right"/>
      <protection/>
    </xf>
    <xf numFmtId="0" fontId="7" fillId="0" borderId="0" xfId="0" applyFont="1" applyBorder="1" applyAlignment="1">
      <alignment vertical="top"/>
    </xf>
    <xf numFmtId="0" fontId="7" fillId="0" borderId="0" xfId="0" applyFont="1" applyBorder="1" applyAlignment="1">
      <alignment vertical="top" wrapText="1"/>
    </xf>
    <xf numFmtId="0" fontId="16" fillId="0" borderId="0" xfId="0" applyFont="1" applyBorder="1" applyAlignment="1" applyProtection="1">
      <alignment horizontal="left"/>
      <protection/>
    </xf>
    <xf numFmtId="0" fontId="7" fillId="0" borderId="28" xfId="0" applyFont="1" applyBorder="1" applyAlignment="1" applyProtection="1">
      <alignment horizontal="center" vertical="center"/>
      <protection/>
    </xf>
    <xf numFmtId="0" fontId="7" fillId="0" borderId="34"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41" fontId="8" fillId="0" borderId="21" xfId="0" applyNumberFormat="1" applyFont="1" applyBorder="1" applyAlignment="1" applyProtection="1">
      <alignment horizontal="right" vertical="center"/>
      <protection/>
    </xf>
    <xf numFmtId="41" fontId="8" fillId="0" borderId="23" xfId="0" applyNumberFormat="1" applyFont="1" applyBorder="1" applyAlignment="1" applyProtection="1">
      <alignment horizontal="right" vertical="center"/>
      <protection/>
    </xf>
    <xf numFmtId="41" fontId="8" fillId="0" borderId="32" xfId="0" applyNumberFormat="1" applyFont="1" applyBorder="1" applyAlignment="1" applyProtection="1">
      <alignment horizontal="right" vertical="center"/>
      <protection/>
    </xf>
    <xf numFmtId="0" fontId="7" fillId="0" borderId="0" xfId="0" applyFont="1" applyAlignment="1">
      <alignment vertical="top"/>
    </xf>
    <xf numFmtId="0" fontId="11" fillId="0" borderId="10" xfId="0" applyFont="1" applyBorder="1" applyAlignment="1">
      <alignment horizontal="left"/>
    </xf>
    <xf numFmtId="0" fontId="0" fillId="0" borderId="22" xfId="0" applyFont="1" applyBorder="1" applyAlignment="1">
      <alignment/>
    </xf>
    <xf numFmtId="0" fontId="0" fillId="0" borderId="21" xfId="0" applyFont="1" applyBorder="1" applyAlignment="1" applyProtection="1">
      <alignment horizontal="center"/>
      <protection/>
    </xf>
    <xf numFmtId="0" fontId="0" fillId="0" borderId="22" xfId="0" applyFont="1" applyBorder="1" applyAlignment="1" applyProtection="1">
      <alignment horizontal="center"/>
      <protection/>
    </xf>
    <xf numFmtId="0" fontId="8" fillId="0" borderId="0" xfId="0" applyFont="1" applyBorder="1" applyAlignment="1" applyProtection="1">
      <alignment horizontal="center"/>
      <protection/>
    </xf>
    <xf numFmtId="178" fontId="8" fillId="0" borderId="0" xfId="0" applyNumberFormat="1" applyFont="1" applyBorder="1" applyAlignment="1" applyProtection="1">
      <alignment/>
      <protection/>
    </xf>
    <xf numFmtId="0" fontId="8" fillId="0" borderId="10" xfId="0" applyFont="1" applyBorder="1" applyAlignment="1" applyProtection="1">
      <alignment horizontal="center"/>
      <protection/>
    </xf>
    <xf numFmtId="0" fontId="0" fillId="0" borderId="0" xfId="0" applyBorder="1" applyAlignment="1">
      <alignment/>
    </xf>
    <xf numFmtId="0" fontId="16" fillId="0" borderId="0" xfId="0" applyFont="1" applyAlignment="1">
      <alignment horizontal="left"/>
    </xf>
    <xf numFmtId="0" fontId="0" fillId="0" borderId="0" xfId="0" applyFont="1" applyAlignment="1">
      <alignment horizontal="left" vertical="top" wrapText="1"/>
    </xf>
    <xf numFmtId="0" fontId="8"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0" fillId="0" borderId="15" xfId="0" applyFont="1" applyBorder="1" applyAlignment="1">
      <alignment horizontal="center"/>
    </xf>
    <xf numFmtId="0" fontId="0" fillId="0" borderId="0" xfId="0" applyFont="1" applyAlignment="1">
      <alignment horizontal="center"/>
    </xf>
    <xf numFmtId="0" fontId="71" fillId="0" borderId="18" xfId="0" applyFont="1" applyBorder="1" applyAlignment="1" applyProtection="1">
      <alignment horizontal="right"/>
      <protection/>
    </xf>
    <xf numFmtId="0" fontId="72" fillId="0" borderId="19" xfId="0" applyFont="1" applyBorder="1" applyAlignment="1" applyProtection="1">
      <alignment horizontal="right"/>
      <protection/>
    </xf>
    <xf numFmtId="0" fontId="16" fillId="0" borderId="17" xfId="0" applyFont="1" applyBorder="1" applyAlignment="1" applyProtection="1">
      <alignment horizontal="distributed"/>
      <protection/>
    </xf>
    <xf numFmtId="0" fontId="16" fillId="0" borderId="22" xfId="0" applyFont="1" applyBorder="1" applyAlignment="1">
      <alignment/>
    </xf>
    <xf numFmtId="41" fontId="0" fillId="0" borderId="0" xfId="0" applyNumberFormat="1" applyFont="1" applyAlignment="1">
      <alignment/>
    </xf>
    <xf numFmtId="0" fontId="0" fillId="0" borderId="0" xfId="0" applyFont="1" applyBorder="1" applyAlignment="1">
      <alignment horizontal="distributed" vertical="center"/>
    </xf>
    <xf numFmtId="37" fontId="0" fillId="0" borderId="25" xfId="0" applyNumberFormat="1" applyFont="1" applyBorder="1" applyAlignment="1" applyProtection="1">
      <alignment horizontal="center" vertical="center" textRotation="255"/>
      <protection/>
    </xf>
    <xf numFmtId="37" fontId="0"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textRotation="255"/>
      <protection/>
    </xf>
    <xf numFmtId="0" fontId="7" fillId="0" borderId="0" xfId="0" applyFont="1" applyBorder="1" applyAlignment="1">
      <alignment horizontal="center" vertical="center" textRotation="255"/>
    </xf>
    <xf numFmtId="0" fontId="72" fillId="0" borderId="17" xfId="0" applyFont="1" applyBorder="1" applyAlignment="1" applyProtection="1">
      <alignment horizontal="distributed" vertical="center"/>
      <protection/>
    </xf>
    <xf numFmtId="41" fontId="73" fillId="0" borderId="22" xfId="0" applyNumberFormat="1" applyFont="1" applyBorder="1" applyAlignment="1" applyProtection="1">
      <alignment horizontal="right"/>
      <protection/>
    </xf>
    <xf numFmtId="41" fontId="7" fillId="0" borderId="0" xfId="0" applyNumberFormat="1" applyFont="1" applyBorder="1" applyAlignment="1" applyProtection="1">
      <alignment horizontal="center"/>
      <protection/>
    </xf>
    <xf numFmtId="41" fontId="74" fillId="0" borderId="0" xfId="0" applyNumberFormat="1" applyFont="1" applyBorder="1" applyAlignment="1" applyProtection="1">
      <alignment horizontal="right"/>
      <protection/>
    </xf>
    <xf numFmtId="41" fontId="7" fillId="0" borderId="0" xfId="0" applyNumberFormat="1" applyFont="1" applyBorder="1" applyAlignment="1" applyProtection="1">
      <alignment horizontal="right"/>
      <protection/>
    </xf>
    <xf numFmtId="41" fontId="7" fillId="0" borderId="0" xfId="0" applyNumberFormat="1" applyFont="1" applyBorder="1" applyAlignment="1">
      <alignment horizontal="right"/>
    </xf>
    <xf numFmtId="0" fontId="71" fillId="0" borderId="19" xfId="0" applyFont="1" applyBorder="1" applyAlignment="1" applyProtection="1">
      <alignment horizontal="right"/>
      <protection/>
    </xf>
    <xf numFmtId="37" fontId="7" fillId="0" borderId="0" xfId="0" applyNumberFormat="1" applyFont="1" applyBorder="1" applyAlignment="1" applyProtection="1">
      <alignment horizontal="right"/>
      <protection/>
    </xf>
    <xf numFmtId="0" fontId="0" fillId="0" borderId="0" xfId="0" applyFont="1" applyBorder="1" applyAlignment="1" applyProtection="1">
      <alignment horizontal="center" vertical="center"/>
      <protection/>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16" fillId="0" borderId="17" xfId="0" applyFont="1" applyBorder="1" applyAlignment="1" applyProtection="1">
      <alignment horizontal="distributed" vertical="center"/>
      <protection/>
    </xf>
    <xf numFmtId="41" fontId="8" fillId="0" borderId="0" xfId="0" applyNumberFormat="1" applyFont="1" applyBorder="1" applyAlignment="1">
      <alignment horizontal="right"/>
    </xf>
    <xf numFmtId="0" fontId="0" fillId="0" borderId="18" xfId="0" applyFont="1" applyBorder="1" applyAlignment="1" applyProtection="1">
      <alignment horizontal="distributed" vertical="center"/>
      <protection/>
    </xf>
    <xf numFmtId="41" fontId="0" fillId="0" borderId="0" xfId="0" applyNumberFormat="1" applyFont="1" applyBorder="1" applyAlignment="1">
      <alignment horizontal="right"/>
    </xf>
    <xf numFmtId="0" fontId="0" fillId="0" borderId="15" xfId="0" applyFont="1" applyBorder="1" applyAlignment="1" applyProtection="1">
      <alignment horizontal="distributed" vertical="center"/>
      <protection/>
    </xf>
    <xf numFmtId="0" fontId="0" fillId="0" borderId="0" xfId="0" applyFont="1" applyBorder="1" applyAlignment="1">
      <alignment horizontal="center"/>
    </xf>
    <xf numFmtId="0" fontId="0" fillId="0" borderId="25" xfId="0" applyFont="1" applyBorder="1" applyAlignment="1">
      <alignment horizontal="center" vertical="center"/>
    </xf>
    <xf numFmtId="0" fontId="0" fillId="0" borderId="35" xfId="0" applyFont="1" applyBorder="1" applyAlignment="1">
      <alignment vertical="center"/>
    </xf>
    <xf numFmtId="0" fontId="16" fillId="0" borderId="18" xfId="0" applyFont="1" applyBorder="1" applyAlignment="1" applyProtection="1">
      <alignment horizontal="distributed" vertical="center"/>
      <protection/>
    </xf>
    <xf numFmtId="41" fontId="75" fillId="0" borderId="22" xfId="0" applyNumberFormat="1" applyFont="1" applyBorder="1" applyAlignment="1" applyProtection="1">
      <alignment horizontal="right"/>
      <protection/>
    </xf>
    <xf numFmtId="41" fontId="68" fillId="0" borderId="0" xfId="0" applyNumberFormat="1" applyFont="1" applyBorder="1" applyAlignment="1">
      <alignment horizontal="right"/>
    </xf>
    <xf numFmtId="41" fontId="75" fillId="0" borderId="22" xfId="0" applyNumberFormat="1" applyFont="1" applyBorder="1" applyAlignment="1">
      <alignment horizontal="right"/>
    </xf>
    <xf numFmtId="41" fontId="75" fillId="0" borderId="22" xfId="0" applyNumberFormat="1" applyFont="1" applyBorder="1" applyAlignment="1">
      <alignment/>
    </xf>
    <xf numFmtId="41" fontId="75" fillId="0" borderId="22" xfId="0" applyNumberFormat="1" applyFont="1" applyBorder="1" applyAlignment="1">
      <alignment horizontal="center"/>
    </xf>
    <xf numFmtId="41" fontId="68" fillId="0" borderId="0" xfId="0" applyNumberFormat="1" applyFont="1" applyBorder="1" applyAlignment="1" applyProtection="1">
      <alignment horizontal="right"/>
      <protection/>
    </xf>
    <xf numFmtId="41" fontId="68" fillId="0" borderId="0" xfId="0" applyNumberFormat="1" applyFont="1" applyAlignment="1">
      <alignment horizontal="right"/>
    </xf>
    <xf numFmtId="41" fontId="68" fillId="0" borderId="0" xfId="0" applyNumberFormat="1" applyFont="1" applyBorder="1" applyAlignment="1">
      <alignment/>
    </xf>
    <xf numFmtId="41" fontId="68" fillId="0" borderId="0" xfId="0" applyNumberFormat="1" applyFont="1" applyBorder="1" applyAlignment="1">
      <alignment horizontal="center"/>
    </xf>
    <xf numFmtId="0" fontId="16" fillId="0" borderId="0" xfId="0" applyFont="1" applyBorder="1" applyAlignment="1">
      <alignment horizontal="right"/>
    </xf>
    <xf numFmtId="41" fontId="0" fillId="0" borderId="0" xfId="0" applyNumberFormat="1" applyFont="1" applyBorder="1" applyAlignment="1">
      <alignment horizontal="center"/>
    </xf>
    <xf numFmtId="41" fontId="68" fillId="0" borderId="10" xfId="0" applyNumberFormat="1" applyFont="1" applyBorder="1" applyAlignment="1" applyProtection="1">
      <alignment horizontal="right"/>
      <protection/>
    </xf>
    <xf numFmtId="41" fontId="68" fillId="0" borderId="10" xfId="0" applyNumberFormat="1" applyFont="1" applyBorder="1" applyAlignment="1">
      <alignment horizontal="right"/>
    </xf>
    <xf numFmtId="41" fontId="68" fillId="0" borderId="10" xfId="0" applyNumberFormat="1" applyFont="1" applyBorder="1" applyAlignment="1">
      <alignment/>
    </xf>
    <xf numFmtId="41" fontId="68" fillId="0" borderId="10" xfId="0" applyNumberFormat="1" applyFont="1" applyBorder="1" applyAlignment="1">
      <alignment horizontal="center"/>
    </xf>
    <xf numFmtId="0" fontId="8" fillId="0" borderId="0" xfId="0" applyFont="1" applyFill="1" applyBorder="1" applyAlignment="1" applyProtection="1">
      <alignment horizontal="left"/>
      <protection/>
    </xf>
    <xf numFmtId="0" fontId="12" fillId="0" borderId="0" xfId="0" applyFont="1" applyAlignment="1">
      <alignment/>
    </xf>
    <xf numFmtId="0" fontId="0" fillId="0" borderId="11" xfId="0" applyFont="1" applyBorder="1" applyAlignment="1">
      <alignment vertical="center"/>
    </xf>
    <xf numFmtId="0" fontId="0" fillId="0" borderId="0" xfId="0" applyFont="1" applyBorder="1" applyAlignment="1" applyProtection="1">
      <alignment horizontal="right" vertical="center"/>
      <protection/>
    </xf>
    <xf numFmtId="190" fontId="16" fillId="0" borderId="0" xfId="0" applyNumberFormat="1" applyFont="1" applyBorder="1" applyAlignment="1" applyProtection="1">
      <alignment horizontal="right"/>
      <protection/>
    </xf>
    <xf numFmtId="190" fontId="0" fillId="0" borderId="0" xfId="0" applyNumberFormat="1" applyFont="1" applyBorder="1" applyAlignment="1" applyProtection="1">
      <alignment horizontal="right"/>
      <protection/>
    </xf>
    <xf numFmtId="0" fontId="8" fillId="0" borderId="18" xfId="0" applyFont="1" applyBorder="1" applyAlignment="1" applyProtection="1">
      <alignment horizontal="distributed" vertical="center"/>
      <protection/>
    </xf>
    <xf numFmtId="0" fontId="0" fillId="0" borderId="0" xfId="62" applyFont="1" applyAlignment="1">
      <alignment vertical="top"/>
      <protection/>
    </xf>
    <xf numFmtId="0" fontId="0" fillId="0" borderId="0" xfId="62" applyAlignment="1">
      <alignment vertical="top"/>
      <protection/>
    </xf>
    <xf numFmtId="0" fontId="0" fillId="0" borderId="0" xfId="62" applyFont="1">
      <alignment/>
      <protection/>
    </xf>
    <xf numFmtId="0" fontId="0" fillId="0" borderId="0" xfId="62">
      <alignment/>
      <protection/>
    </xf>
    <xf numFmtId="0" fontId="0" fillId="0" borderId="10" xfId="62" applyFont="1" applyBorder="1">
      <alignment/>
      <protection/>
    </xf>
    <xf numFmtId="0" fontId="0" fillId="0" borderId="11" xfId="62" applyFont="1" applyBorder="1" applyAlignment="1">
      <alignment vertical="center"/>
      <protection/>
    </xf>
    <xf numFmtId="0" fontId="0" fillId="0" borderId="27" xfId="62" applyFont="1" applyBorder="1" applyAlignment="1">
      <alignment vertical="center"/>
      <protection/>
    </xf>
    <xf numFmtId="0" fontId="0" fillId="0" borderId="0" xfId="62" applyAlignment="1">
      <alignment vertical="center"/>
      <protection/>
    </xf>
    <xf numFmtId="0" fontId="16" fillId="0" borderId="0" xfId="62" applyFont="1">
      <alignment/>
      <protection/>
    </xf>
    <xf numFmtId="0" fontId="0" fillId="0" borderId="18" xfId="62" applyFont="1" applyBorder="1">
      <alignment/>
      <protection/>
    </xf>
    <xf numFmtId="37" fontId="0" fillId="0" borderId="23" xfId="62" applyNumberFormat="1" applyFont="1" applyBorder="1" applyProtection="1">
      <alignment/>
      <protection/>
    </xf>
    <xf numFmtId="37" fontId="0" fillId="0" borderId="0" xfId="62" applyNumberFormat="1" applyFont="1" applyBorder="1" applyProtection="1">
      <alignment/>
      <protection/>
    </xf>
    <xf numFmtId="49" fontId="0" fillId="0" borderId="18" xfId="62" applyNumberFormat="1" applyFont="1" applyBorder="1" applyAlignment="1" applyProtection="1">
      <alignment horizontal="right"/>
      <protection/>
    </xf>
    <xf numFmtId="41" fontId="0" fillId="0" borderId="0" xfId="62" applyNumberFormat="1">
      <alignment/>
      <protection/>
    </xf>
    <xf numFmtId="49" fontId="0" fillId="0" borderId="19" xfId="62" applyNumberFormat="1" applyFont="1" applyBorder="1" applyAlignment="1" applyProtection="1">
      <alignment horizontal="right"/>
      <protection/>
    </xf>
    <xf numFmtId="0" fontId="0" fillId="0" borderId="12" xfId="62" applyFont="1" applyBorder="1">
      <alignment/>
      <protection/>
    </xf>
    <xf numFmtId="37" fontId="0" fillId="0" borderId="12" xfId="62" applyNumberFormat="1" applyFont="1" applyBorder="1" applyProtection="1">
      <alignment/>
      <protection/>
    </xf>
    <xf numFmtId="0" fontId="0" fillId="0" borderId="0" xfId="62" applyFont="1" applyBorder="1">
      <alignment/>
      <protection/>
    </xf>
    <xf numFmtId="39" fontId="0" fillId="0" borderId="0" xfId="62" applyNumberFormat="1" applyFont="1" applyBorder="1" applyProtection="1">
      <alignment/>
      <protection/>
    </xf>
    <xf numFmtId="0" fontId="7" fillId="0" borderId="0" xfId="62" applyFont="1" applyBorder="1" applyAlignment="1" applyProtection="1">
      <alignment/>
      <protection/>
    </xf>
    <xf numFmtId="0" fontId="0" fillId="0" borderId="11" xfId="62" applyFont="1" applyBorder="1">
      <alignment/>
      <protection/>
    </xf>
    <xf numFmtId="0" fontId="0" fillId="0" borderId="27" xfId="62" applyFont="1" applyBorder="1">
      <alignment/>
      <protection/>
    </xf>
    <xf numFmtId="0" fontId="0" fillId="0" borderId="0" xfId="62" applyBorder="1">
      <alignment/>
      <protection/>
    </xf>
    <xf numFmtId="0" fontId="16" fillId="0" borderId="0" xfId="62" applyFont="1" applyBorder="1">
      <alignment/>
      <protection/>
    </xf>
    <xf numFmtId="0" fontId="1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left" vertical="top" wrapText="1"/>
    </xf>
    <xf numFmtId="0" fontId="16" fillId="0" borderId="10" xfId="0" applyFont="1" applyFill="1" applyBorder="1" applyAlignment="1">
      <alignment/>
    </xf>
    <xf numFmtId="0" fontId="74" fillId="0" borderId="10" xfId="0" applyFont="1" applyFill="1" applyBorder="1" applyAlignment="1" applyProtection="1">
      <alignment horizontal="right"/>
      <protection/>
    </xf>
    <xf numFmtId="0" fontId="0" fillId="0" borderId="36" xfId="0" applyFont="1" applyFill="1" applyBorder="1" applyAlignment="1" applyProtection="1">
      <alignment horizontal="center"/>
      <protection/>
    </xf>
    <xf numFmtId="0" fontId="0" fillId="0" borderId="20" xfId="0" applyFont="1" applyFill="1" applyBorder="1" applyAlignment="1" applyProtection="1">
      <alignment horizontal="center" vertical="center"/>
      <protection/>
    </xf>
    <xf numFmtId="0" fontId="0" fillId="0" borderId="20" xfId="0" applyFont="1" applyFill="1" applyBorder="1" applyAlignment="1">
      <alignment horizontal="center"/>
    </xf>
    <xf numFmtId="41" fontId="72" fillId="0" borderId="21" xfId="0" applyNumberFormat="1" applyFont="1" applyFill="1" applyBorder="1" applyAlignment="1" applyProtection="1">
      <alignment/>
      <protection/>
    </xf>
    <xf numFmtId="41" fontId="71" fillId="0" borderId="22" xfId="0" applyNumberFormat="1" applyFont="1" applyFill="1" applyBorder="1" applyAlignment="1" applyProtection="1">
      <alignment/>
      <protection/>
    </xf>
    <xf numFmtId="41" fontId="71" fillId="0" borderId="22" xfId="0" applyNumberFormat="1" applyFont="1" applyFill="1" applyBorder="1" applyAlignment="1" applyProtection="1">
      <alignment horizontal="left"/>
      <protection/>
    </xf>
    <xf numFmtId="41" fontId="71" fillId="0" borderId="22" xfId="0" applyNumberFormat="1" applyFont="1" applyFill="1" applyBorder="1" applyAlignment="1" applyProtection="1">
      <alignment horizontal="right"/>
      <protection/>
    </xf>
    <xf numFmtId="41" fontId="71" fillId="0" borderId="0" xfId="0" applyNumberFormat="1" applyFont="1" applyFill="1" applyBorder="1" applyAlignment="1" applyProtection="1">
      <alignment horizontal="right"/>
      <protection/>
    </xf>
    <xf numFmtId="37" fontId="0" fillId="0" borderId="0" xfId="0" applyNumberFormat="1" applyFont="1" applyFill="1" applyBorder="1" applyAlignment="1" applyProtection="1">
      <alignment/>
      <protection/>
    </xf>
    <xf numFmtId="41" fontId="72" fillId="0" borderId="23" xfId="0" applyNumberFormat="1" applyFont="1" applyFill="1" applyBorder="1" applyAlignment="1" applyProtection="1">
      <alignment/>
      <protection/>
    </xf>
    <xf numFmtId="41" fontId="71" fillId="0" borderId="0" xfId="0" applyNumberFormat="1" applyFont="1" applyFill="1" applyBorder="1" applyAlignment="1" applyProtection="1">
      <alignment/>
      <protection/>
    </xf>
    <xf numFmtId="37" fontId="0" fillId="0" borderId="0" xfId="0" applyNumberFormat="1" applyFont="1" applyFill="1" applyBorder="1" applyAlignment="1" applyProtection="1">
      <alignment horizontal="left"/>
      <protection/>
    </xf>
    <xf numFmtId="41" fontId="71" fillId="0" borderId="0" xfId="0" applyNumberFormat="1" applyFont="1" applyBorder="1" applyAlignment="1" applyProtection="1">
      <alignment/>
      <protection/>
    </xf>
    <xf numFmtId="41" fontId="71" fillId="0" borderId="0" xfId="0" applyNumberFormat="1" applyFont="1" applyBorder="1" applyAlignment="1" applyProtection="1">
      <alignment horizontal="right"/>
      <protection/>
    </xf>
    <xf numFmtId="0" fontId="0" fillId="0" borderId="0" xfId="0" applyFont="1" applyFill="1" applyBorder="1" applyAlignment="1" quotePrefix="1">
      <alignment/>
    </xf>
    <xf numFmtId="41" fontId="71" fillId="0" borderId="0" xfId="0" applyNumberFormat="1" applyFont="1" applyFill="1" applyBorder="1" applyAlignment="1" applyProtection="1">
      <alignment/>
      <protection/>
    </xf>
    <xf numFmtId="41" fontId="72" fillId="0" borderId="23" xfId="0" applyNumberFormat="1" applyFont="1" applyFill="1" applyBorder="1" applyAlignment="1" applyProtection="1">
      <alignment horizontal="right"/>
      <protection/>
    </xf>
    <xf numFmtId="0" fontId="0" fillId="0" borderId="12" xfId="0" applyFont="1" applyFill="1" applyBorder="1" applyAlignment="1">
      <alignment/>
    </xf>
    <xf numFmtId="179" fontId="8" fillId="0" borderId="33" xfId="63" applyNumberFormat="1" applyFont="1" applyFill="1" applyBorder="1" applyAlignment="1">
      <alignment vertical="center"/>
      <protection/>
    </xf>
    <xf numFmtId="179" fontId="0" fillId="0" borderId="37" xfId="0" applyNumberFormat="1" applyFont="1" applyFill="1" applyBorder="1" applyAlignment="1">
      <alignment/>
    </xf>
    <xf numFmtId="179" fontId="8" fillId="0" borderId="16" xfId="63" applyNumberFormat="1" applyFont="1" applyFill="1" applyBorder="1" applyAlignment="1">
      <alignment vertical="center"/>
      <protection/>
    </xf>
    <xf numFmtId="179" fontId="0" fillId="0" borderId="24" xfId="0" applyNumberFormat="1" applyFont="1" applyFill="1" applyBorder="1" applyAlignment="1">
      <alignment/>
    </xf>
    <xf numFmtId="0" fontId="8" fillId="0" borderId="35" xfId="63" applyNumberFormat="1" applyFont="1" applyBorder="1" applyAlignment="1">
      <alignment vertical="center"/>
      <protection/>
    </xf>
    <xf numFmtId="0" fontId="0" fillId="0" borderId="25" xfId="0" applyFont="1" applyBorder="1" applyAlignment="1">
      <alignment/>
    </xf>
    <xf numFmtId="0" fontId="0" fillId="0" borderId="17" xfId="0" applyFont="1" applyBorder="1" applyAlignment="1">
      <alignment/>
    </xf>
    <xf numFmtId="0" fontId="0" fillId="0" borderId="29" xfId="0" applyFont="1" applyBorder="1" applyAlignment="1">
      <alignment/>
    </xf>
    <xf numFmtId="0" fontId="8" fillId="0" borderId="38" xfId="63" applyNumberFormat="1" applyFont="1" applyBorder="1" applyAlignment="1">
      <alignment vertical="center"/>
      <protection/>
    </xf>
    <xf numFmtId="0" fontId="0" fillId="0" borderId="39" xfId="0" applyFont="1" applyBorder="1" applyAlignment="1">
      <alignment/>
    </xf>
    <xf numFmtId="0" fontId="8" fillId="0" borderId="25" xfId="63" applyNumberFormat="1" applyFont="1" applyBorder="1" applyAlignment="1">
      <alignment vertical="center"/>
      <protection/>
    </xf>
    <xf numFmtId="0" fontId="8" fillId="0" borderId="29" xfId="63" applyNumberFormat="1" applyFont="1" applyBorder="1" applyAlignment="1">
      <alignment vertical="center"/>
      <protection/>
    </xf>
    <xf numFmtId="0" fontId="8" fillId="0" borderId="39" xfId="63" applyNumberFormat="1" applyFont="1" applyBorder="1" applyAlignment="1">
      <alignment vertical="center"/>
      <protection/>
    </xf>
    <xf numFmtId="0" fontId="8" fillId="0" borderId="28" xfId="0" applyFont="1" applyFill="1" applyBorder="1" applyAlignment="1" applyProtection="1">
      <alignment horizontal="center" vertical="distributed" textRotation="255"/>
      <protection/>
    </xf>
    <xf numFmtId="0" fontId="8" fillId="0" borderId="11" xfId="0" applyFont="1" applyFill="1" applyBorder="1" applyAlignment="1" applyProtection="1">
      <alignment horizontal="center" vertical="distributed" textRotation="255"/>
      <protection/>
    </xf>
    <xf numFmtId="0" fontId="8" fillId="0" borderId="27" xfId="0" applyFont="1" applyFill="1" applyBorder="1" applyAlignment="1" applyProtection="1">
      <alignment horizontal="center" vertical="distributed" textRotation="255"/>
      <protection/>
    </xf>
    <xf numFmtId="0" fontId="10" fillId="0" borderId="0" xfId="0" applyFont="1" applyAlignment="1">
      <alignment horizontal="left"/>
    </xf>
    <xf numFmtId="0" fontId="11" fillId="0" borderId="0" xfId="0" applyFont="1" applyBorder="1" applyAlignment="1" applyProtection="1">
      <alignment horizontal="left"/>
      <protection/>
    </xf>
    <xf numFmtId="0" fontId="8" fillId="0" borderId="28" xfId="0" applyFont="1" applyFill="1" applyBorder="1" applyAlignment="1" applyProtection="1">
      <alignment horizontal="center" vertical="distributed" textRotation="255" wrapText="1"/>
      <protection/>
    </xf>
    <xf numFmtId="0" fontId="0" fillId="0" borderId="0" xfId="0" applyFont="1" applyBorder="1" applyAlignment="1">
      <alignment horizontal="left" vertical="top" wrapText="1"/>
    </xf>
    <xf numFmtId="0" fontId="8" fillId="0" borderId="11" xfId="0" applyFont="1" applyFill="1" applyBorder="1" applyAlignment="1" applyProtection="1">
      <alignment horizontal="center" vertical="distributed" textRotation="255" wrapText="1"/>
      <protection/>
    </xf>
    <xf numFmtId="0" fontId="0" fillId="0" borderId="11" xfId="0" applyFont="1" applyBorder="1" applyAlignment="1">
      <alignment horizontal="center" vertical="distributed" textRotation="255" wrapText="1"/>
    </xf>
    <xf numFmtId="0" fontId="0" fillId="0" borderId="11" xfId="0" applyFont="1" applyBorder="1" applyAlignment="1">
      <alignment horizontal="center" vertical="distributed" textRotation="255"/>
    </xf>
    <xf numFmtId="0" fontId="0" fillId="0" borderId="27" xfId="0" applyFont="1" applyBorder="1" applyAlignment="1">
      <alignment horizontal="center" vertical="distributed" textRotation="255"/>
    </xf>
    <xf numFmtId="0" fontId="8" fillId="0" borderId="28" xfId="0" applyFont="1" applyBorder="1" applyAlignment="1" applyProtection="1">
      <alignment horizontal="center" vertical="distributed" textRotation="255" wrapText="1"/>
      <protection/>
    </xf>
    <xf numFmtId="0" fontId="0" fillId="0" borderId="27" xfId="0" applyFont="1" applyBorder="1" applyAlignment="1">
      <alignment horizontal="center" vertical="distributed" textRotation="255" wrapText="1"/>
    </xf>
    <xf numFmtId="184" fontId="14" fillId="0" borderId="39" xfId="0" applyNumberFormat="1" applyFont="1" applyFill="1" applyBorder="1" applyAlignment="1" applyProtection="1">
      <alignment horizontal="right"/>
      <protection/>
    </xf>
    <xf numFmtId="184" fontId="14" fillId="0" borderId="33" xfId="0" applyNumberFormat="1" applyFont="1" applyFill="1" applyBorder="1" applyAlignment="1" applyProtection="1">
      <alignment horizontal="right"/>
      <protection/>
    </xf>
    <xf numFmtId="0" fontId="7" fillId="0" borderId="0" xfId="0" applyFont="1" applyAlignment="1">
      <alignment horizontal="right"/>
    </xf>
    <xf numFmtId="0" fontId="8" fillId="0" borderId="15" xfId="63" applyNumberFormat="1" applyFont="1" applyBorder="1" applyAlignment="1">
      <alignment vertical="center"/>
      <protection/>
    </xf>
    <xf numFmtId="0" fontId="0" fillId="0" borderId="31" xfId="0" applyFont="1" applyBorder="1" applyAlignment="1">
      <alignment/>
    </xf>
    <xf numFmtId="0" fontId="8" fillId="0" borderId="36" xfId="63" applyNumberFormat="1" applyFont="1" applyBorder="1" applyAlignment="1">
      <alignment horizontal="center" vertical="center"/>
      <protection/>
    </xf>
    <xf numFmtId="0" fontId="0" fillId="0" borderId="12" xfId="0" applyFont="1" applyBorder="1" applyAlignment="1">
      <alignment/>
    </xf>
    <xf numFmtId="0" fontId="0" fillId="0" borderId="13" xfId="0" applyFont="1" applyBorder="1" applyAlignment="1">
      <alignment/>
    </xf>
    <xf numFmtId="0" fontId="0" fillId="0" borderId="20" xfId="0" applyFont="1" applyBorder="1" applyAlignment="1">
      <alignment/>
    </xf>
    <xf numFmtId="0" fontId="0" fillId="0" borderId="14" xfId="0" applyFont="1" applyBorder="1" applyAlignment="1">
      <alignment/>
    </xf>
    <xf numFmtId="0" fontId="0" fillId="0" borderId="15" xfId="0" applyFont="1" applyBorder="1" applyAlignment="1">
      <alignment/>
    </xf>
    <xf numFmtId="184" fontId="14" fillId="0" borderId="25" xfId="0" applyNumberFormat="1" applyFont="1" applyFill="1" applyBorder="1" applyAlignment="1" applyProtection="1">
      <alignment horizontal="right"/>
      <protection/>
    </xf>
    <xf numFmtId="184" fontId="14" fillId="0" borderId="25" xfId="0" applyNumberFormat="1" applyFont="1" applyBorder="1" applyAlignment="1" applyProtection="1">
      <alignment horizontal="right"/>
      <protection/>
    </xf>
    <xf numFmtId="184" fontId="14" fillId="0" borderId="16" xfId="0" applyNumberFormat="1" applyFont="1" applyFill="1" applyBorder="1" applyAlignment="1" applyProtection="1">
      <alignment horizontal="right"/>
      <protection/>
    </xf>
    <xf numFmtId="184" fontId="14" fillId="0" borderId="39" xfId="0" applyNumberFormat="1" applyFont="1" applyFill="1" applyBorder="1" applyAlignment="1" applyProtection="1">
      <alignment horizontal="right" shrinkToFit="1"/>
      <protection/>
    </xf>
    <xf numFmtId="184" fontId="13" fillId="0" borderId="39" xfId="0" applyNumberFormat="1" applyFont="1" applyFill="1" applyBorder="1" applyAlignment="1" applyProtection="1">
      <alignment horizontal="right"/>
      <protection/>
    </xf>
    <xf numFmtId="184" fontId="13" fillId="0" borderId="25" xfId="0" applyNumberFormat="1" applyFont="1" applyFill="1" applyBorder="1" applyAlignment="1" applyProtection="1">
      <alignment horizontal="right"/>
      <protection/>
    </xf>
    <xf numFmtId="184" fontId="14" fillId="0" borderId="25" xfId="0" applyNumberFormat="1" applyFont="1" applyBorder="1" applyAlignment="1">
      <alignment/>
    </xf>
    <xf numFmtId="184" fontId="0" fillId="0" borderId="25" xfId="0" applyNumberFormat="1" applyFont="1" applyBorder="1" applyAlignment="1">
      <alignment/>
    </xf>
    <xf numFmtId="184" fontId="14" fillId="0" borderId="25" xfId="0" applyNumberFormat="1" applyFont="1" applyBorder="1" applyAlignment="1">
      <alignment horizontal="center"/>
    </xf>
    <xf numFmtId="184" fontId="14" fillId="0" borderId="25" xfId="0" applyNumberFormat="1" applyFont="1" applyBorder="1" applyAlignment="1">
      <alignment horizontal="right"/>
    </xf>
    <xf numFmtId="0" fontId="12" fillId="0" borderId="24"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184" fontId="14" fillId="0" borderId="16" xfId="0" applyNumberFormat="1" applyFont="1" applyBorder="1" applyAlignment="1">
      <alignment/>
    </xf>
    <xf numFmtId="184" fontId="14" fillId="0" borderId="25" xfId="0" applyNumberFormat="1" applyFont="1" applyFill="1" applyBorder="1" applyAlignment="1">
      <alignment/>
    </xf>
    <xf numFmtId="0" fontId="9" fillId="0" borderId="0" xfId="0" applyFont="1" applyAlignment="1">
      <alignment horizontal="center"/>
    </xf>
    <xf numFmtId="0" fontId="0" fillId="0" borderId="0" xfId="0" applyFont="1" applyAlignment="1">
      <alignment horizontal="center"/>
    </xf>
    <xf numFmtId="0" fontId="12" fillId="0" borderId="37" xfId="0" applyFont="1" applyBorder="1" applyAlignment="1">
      <alignment horizontal="center" wrapText="1"/>
    </xf>
    <xf numFmtId="0" fontId="0" fillId="0" borderId="37" xfId="0" applyFont="1" applyBorder="1" applyAlignment="1">
      <alignment horizontal="center"/>
    </xf>
    <xf numFmtId="0" fontId="0" fillId="0" borderId="38" xfId="0" applyFont="1" applyBorder="1" applyAlignment="1">
      <alignment horizontal="center"/>
    </xf>
    <xf numFmtId="184" fontId="0" fillId="0" borderId="25" xfId="0" applyNumberFormat="1" applyFont="1" applyBorder="1" applyAlignment="1">
      <alignment horizontal="center"/>
    </xf>
    <xf numFmtId="184" fontId="14" fillId="0" borderId="16" xfId="0" applyNumberFormat="1" applyFont="1" applyBorder="1" applyAlignment="1">
      <alignment horizontal="right"/>
    </xf>
    <xf numFmtId="184" fontId="0" fillId="0" borderId="24" xfId="0" applyNumberFormat="1" applyFont="1" applyBorder="1" applyAlignment="1">
      <alignment horizontal="right"/>
    </xf>
    <xf numFmtId="184" fontId="0" fillId="0" borderId="35" xfId="0" applyNumberFormat="1" applyFont="1" applyBorder="1" applyAlignment="1">
      <alignment horizontal="right"/>
    </xf>
    <xf numFmtId="0" fontId="7" fillId="0" borderId="0" xfId="0" applyFont="1" applyBorder="1" applyAlignment="1" applyProtection="1">
      <alignment horizontal="left"/>
      <protection/>
    </xf>
    <xf numFmtId="37" fontId="19" fillId="0" borderId="10" xfId="0" applyNumberFormat="1" applyFont="1" applyBorder="1" applyAlignment="1" applyProtection="1">
      <alignment horizontal="center" vertical="center"/>
      <protection/>
    </xf>
    <xf numFmtId="0" fontId="8" fillId="0" borderId="12" xfId="0" applyFont="1" applyBorder="1" applyAlignment="1" applyProtection="1">
      <alignment horizontal="left"/>
      <protection/>
    </xf>
    <xf numFmtId="0" fontId="8" fillId="0" borderId="12" xfId="0" applyFont="1" applyBorder="1" applyAlignment="1" applyProtection="1">
      <alignment horizontal="right"/>
      <protection/>
    </xf>
    <xf numFmtId="37" fontId="8" fillId="0" borderId="0" xfId="0" applyNumberFormat="1" applyFont="1" applyBorder="1" applyAlignment="1" applyProtection="1">
      <alignment horizontal="center" vertical="center"/>
      <protection/>
    </xf>
    <xf numFmtId="37" fontId="8" fillId="0" borderId="10" xfId="0" applyNumberFormat="1"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8" fillId="0" borderId="18" xfId="0" applyFont="1" applyBorder="1" applyAlignment="1">
      <alignment horizontal="right" vertical="center"/>
    </xf>
    <xf numFmtId="0" fontId="8" fillId="0" borderId="18" xfId="0" applyFont="1" applyBorder="1" applyAlignment="1" applyProtection="1">
      <alignment horizontal="right" vertical="center"/>
      <protection/>
    </xf>
    <xf numFmtId="0" fontId="8" fillId="0" borderId="21"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23" xfId="0" applyFont="1" applyBorder="1" applyAlignment="1" applyProtection="1">
      <alignment horizontal="center" vertical="top"/>
      <protection/>
    </xf>
    <xf numFmtId="0" fontId="8" fillId="0" borderId="18" xfId="0" applyFont="1" applyBorder="1" applyAlignment="1" applyProtection="1">
      <alignment horizontal="center" vertical="top"/>
      <protection/>
    </xf>
    <xf numFmtId="0" fontId="8" fillId="0" borderId="20" xfId="0" applyFont="1" applyBorder="1" applyAlignment="1" applyProtection="1">
      <alignment horizontal="center" vertical="top"/>
      <protection/>
    </xf>
    <xf numFmtId="0" fontId="8" fillId="0" borderId="15" xfId="0" applyFont="1" applyBorder="1" applyAlignment="1" applyProtection="1">
      <alignment horizontal="center" vertical="top"/>
      <protection/>
    </xf>
    <xf numFmtId="0" fontId="8" fillId="0" borderId="16"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8" fillId="0" borderId="22" xfId="0" applyFont="1" applyBorder="1" applyAlignment="1" applyProtection="1">
      <alignment horizontal="right" vertical="center"/>
      <protection/>
    </xf>
    <xf numFmtId="0" fontId="8" fillId="0" borderId="17" xfId="0" applyFont="1" applyBorder="1" applyAlignment="1">
      <alignment horizontal="right" vertical="center"/>
    </xf>
    <xf numFmtId="0" fontId="0" fillId="0" borderId="0" xfId="0" applyFont="1" applyAlignment="1">
      <alignment horizontal="left" vertical="top" wrapText="1"/>
    </xf>
    <xf numFmtId="0" fontId="7" fillId="0" borderId="10" xfId="0" applyFont="1" applyBorder="1" applyAlignment="1" applyProtection="1">
      <alignment horizontal="right"/>
      <protection/>
    </xf>
    <xf numFmtId="0" fontId="0" fillId="0" borderId="0" xfId="0" applyFont="1" applyBorder="1" applyAlignment="1" applyProtection="1">
      <alignment horizontal="center"/>
      <protection/>
    </xf>
    <xf numFmtId="0" fontId="0" fillId="0" borderId="18" xfId="0" applyFont="1" applyBorder="1" applyAlignment="1" applyProtection="1">
      <alignment horizontal="center"/>
      <protection/>
    </xf>
    <xf numFmtId="0" fontId="8" fillId="0" borderId="30" xfId="0" applyFont="1" applyBorder="1" applyAlignment="1" applyProtection="1">
      <alignment horizontal="center" vertical="center" textRotation="255" shrinkToFit="1"/>
      <protection/>
    </xf>
    <xf numFmtId="0" fontId="8" fillId="0" borderId="30" xfId="0" applyFont="1" applyBorder="1" applyAlignment="1">
      <alignment horizontal="center" vertical="center" textRotation="255" shrinkToFit="1"/>
    </xf>
    <xf numFmtId="0" fontId="8" fillId="0" borderId="31" xfId="0" applyFont="1" applyBorder="1" applyAlignment="1">
      <alignment horizontal="center" vertical="center" textRotation="255" shrinkToFit="1"/>
    </xf>
    <xf numFmtId="0" fontId="8" fillId="0" borderId="14" xfId="0" applyFont="1" applyBorder="1" applyAlignment="1" applyProtection="1">
      <alignment horizontal="center" vertical="center"/>
      <protection/>
    </xf>
    <xf numFmtId="0" fontId="8" fillId="0" borderId="23"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29" xfId="0" applyFont="1" applyBorder="1" applyAlignment="1" applyProtection="1">
      <alignment horizontal="center" vertical="center"/>
      <protection/>
    </xf>
    <xf numFmtId="0" fontId="8" fillId="0" borderId="30" xfId="0" applyFont="1" applyBorder="1" applyAlignment="1">
      <alignment vertical="center"/>
    </xf>
    <xf numFmtId="0" fontId="8" fillId="0" borderId="31" xfId="0" applyFont="1" applyBorder="1" applyAlignment="1">
      <alignment vertical="center"/>
    </xf>
    <xf numFmtId="0" fontId="8" fillId="0" borderId="24" xfId="0" applyFont="1" applyBorder="1" applyAlignment="1" applyProtection="1">
      <alignment horizontal="center" vertical="center"/>
      <protection/>
    </xf>
    <xf numFmtId="41" fontId="8" fillId="0" borderId="0" xfId="0" applyNumberFormat="1" applyFont="1" applyBorder="1" applyAlignment="1" applyProtection="1">
      <alignment horizontal="center" vertical="center"/>
      <protection/>
    </xf>
    <xf numFmtId="37" fontId="7" fillId="0" borderId="12" xfId="0" applyNumberFormat="1" applyFont="1" applyBorder="1" applyAlignment="1" applyProtection="1">
      <alignment horizontal="right"/>
      <protection/>
    </xf>
    <xf numFmtId="0" fontId="8" fillId="0" borderId="0" xfId="0" applyFont="1" applyBorder="1" applyAlignment="1">
      <alignment/>
    </xf>
    <xf numFmtId="0" fontId="0" fillId="0" borderId="0" xfId="0" applyFont="1" applyAlignment="1">
      <alignment/>
    </xf>
    <xf numFmtId="184" fontId="8" fillId="0" borderId="0" xfId="0" applyNumberFormat="1" applyFont="1" applyBorder="1" applyAlignment="1" applyProtection="1">
      <alignment horizontal="center" vertical="center"/>
      <protection locked="0"/>
    </xf>
    <xf numFmtId="184" fontId="0" fillId="0" borderId="0" xfId="0" applyNumberFormat="1" applyFont="1" applyAlignment="1">
      <alignment horizontal="center" vertical="center"/>
    </xf>
    <xf numFmtId="179" fontId="8" fillId="0" borderId="0" xfId="0" applyNumberFormat="1" applyFont="1" applyBorder="1" applyAlignment="1" applyProtection="1">
      <alignment horizontal="center" vertical="center"/>
      <protection/>
    </xf>
    <xf numFmtId="184" fontId="8" fillId="0" borderId="0" xfId="51" applyNumberFormat="1" applyFont="1" applyBorder="1" applyAlignment="1" applyProtection="1">
      <alignment horizontal="center" vertical="center"/>
      <protection locked="0"/>
    </xf>
    <xf numFmtId="179" fontId="8" fillId="0" borderId="0" xfId="51" applyNumberFormat="1" applyFont="1" applyBorder="1" applyAlignment="1" applyProtection="1">
      <alignment horizontal="center" vertical="center"/>
      <protection/>
    </xf>
    <xf numFmtId="0" fontId="0" fillId="0" borderId="0" xfId="0" applyFont="1" applyAlignment="1">
      <alignment horizontal="center" vertical="center"/>
    </xf>
    <xf numFmtId="184" fontId="8" fillId="0" borderId="22" xfId="0" applyNumberFormat="1" applyFont="1" applyBorder="1" applyAlignment="1" applyProtection="1">
      <alignment horizontal="center" vertical="center"/>
      <protection locked="0"/>
    </xf>
    <xf numFmtId="0" fontId="0" fillId="0" borderId="22" xfId="0" applyFont="1" applyBorder="1" applyAlignment="1">
      <alignment horizontal="center" vertical="center"/>
    </xf>
    <xf numFmtId="179" fontId="8" fillId="0" borderId="22" xfId="0" applyNumberFormat="1" applyFont="1" applyBorder="1" applyAlignment="1" applyProtection="1">
      <alignment horizontal="center" vertical="center"/>
      <protection/>
    </xf>
    <xf numFmtId="41" fontId="8" fillId="0" borderId="22" xfId="0" applyNumberFormat="1" applyFont="1" applyBorder="1" applyAlignment="1" applyProtection="1">
      <alignment horizontal="center" vertical="center"/>
      <protection/>
    </xf>
    <xf numFmtId="0" fontId="7" fillId="0" borderId="0" xfId="0" applyFont="1" applyBorder="1" applyAlignment="1" applyProtection="1">
      <alignment horizontal="right"/>
      <protection/>
    </xf>
    <xf numFmtId="0" fontId="8" fillId="0" borderId="40"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28" xfId="0" applyFont="1" applyBorder="1" applyAlignment="1" applyProtection="1">
      <alignment horizontal="center"/>
      <protection/>
    </xf>
    <xf numFmtId="0" fontId="8" fillId="0" borderId="11" xfId="0" applyFont="1" applyBorder="1" applyAlignment="1" applyProtection="1">
      <alignment horizontal="center"/>
      <protection/>
    </xf>
    <xf numFmtId="0" fontId="0" fillId="0" borderId="27" xfId="0" applyFont="1" applyBorder="1" applyAlignment="1">
      <alignment horizontal="center"/>
    </xf>
    <xf numFmtId="0" fontId="8" fillId="0" borderId="36"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8" fillId="0" borderId="36"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16" xfId="0" applyFont="1" applyBorder="1" applyAlignment="1" applyProtection="1">
      <alignment horizontal="center"/>
      <protection/>
    </xf>
    <xf numFmtId="0" fontId="8" fillId="0" borderId="24" xfId="0" applyFont="1" applyBorder="1" applyAlignment="1" applyProtection="1">
      <alignment horizontal="center"/>
      <protection/>
    </xf>
    <xf numFmtId="0" fontId="8" fillId="0" borderId="35" xfId="0" applyFont="1" applyFill="1" applyBorder="1" applyAlignment="1" applyProtection="1">
      <alignment horizontal="center" vertical="center" textRotation="255"/>
      <protection/>
    </xf>
    <xf numFmtId="0" fontId="8" fillId="0" borderId="35" xfId="0" applyFont="1" applyFill="1" applyBorder="1" applyAlignment="1">
      <alignment horizontal="center" vertical="center" textRotation="255"/>
    </xf>
    <xf numFmtId="0" fontId="8" fillId="0" borderId="38" xfId="0" applyFont="1" applyFill="1" applyBorder="1" applyAlignment="1">
      <alignment horizontal="center" vertical="center" textRotation="255"/>
    </xf>
    <xf numFmtId="0" fontId="8" fillId="0" borderId="25"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textRotation="255"/>
      <protection/>
    </xf>
    <xf numFmtId="0" fontId="8" fillId="0" borderId="39" xfId="0" applyFont="1" applyFill="1" applyBorder="1" applyAlignment="1" applyProtection="1">
      <alignment horizontal="center" vertical="center" textRotation="255"/>
      <protection/>
    </xf>
    <xf numFmtId="37" fontId="7" fillId="0" borderId="12" xfId="0" applyNumberFormat="1" applyFont="1" applyBorder="1" applyAlignment="1" applyProtection="1">
      <alignment horizontal="right" vertical="center"/>
      <protection/>
    </xf>
    <xf numFmtId="0" fontId="8" fillId="0" borderId="37" xfId="0" applyFont="1" applyFill="1" applyBorder="1" applyAlignment="1" applyProtection="1">
      <alignment horizontal="center" vertical="center"/>
      <protection/>
    </xf>
    <xf numFmtId="0" fontId="8" fillId="0" borderId="38" xfId="0" applyFont="1" applyFill="1" applyBorder="1" applyAlignment="1" applyProtection="1">
      <alignment horizontal="center" vertical="center"/>
      <protection/>
    </xf>
    <xf numFmtId="0" fontId="7" fillId="0" borderId="12" xfId="0" applyFont="1" applyFill="1" applyBorder="1" applyAlignment="1" applyProtection="1">
      <alignment horizontal="right" vertical="top"/>
      <protection/>
    </xf>
    <xf numFmtId="0" fontId="11" fillId="0" borderId="0" xfId="0" applyFont="1" applyFill="1" applyBorder="1" applyAlignment="1" applyProtection="1">
      <alignment horizontal="left"/>
      <protection/>
    </xf>
    <xf numFmtId="0" fontId="7" fillId="0" borderId="22" xfId="0" applyFont="1" applyFill="1" applyBorder="1" applyAlignment="1" applyProtection="1">
      <alignment horizontal="center" vertical="center" textRotation="255"/>
      <protection/>
    </xf>
    <xf numFmtId="0" fontId="7" fillId="0" borderId="17" xfId="0" applyFont="1" applyFill="1" applyBorder="1" applyAlignment="1" applyProtection="1">
      <alignment horizontal="center" vertical="center" textRotation="255"/>
      <protection/>
    </xf>
    <xf numFmtId="0" fontId="7" fillId="0" borderId="0" xfId="0" applyFont="1" applyFill="1" applyBorder="1" applyAlignment="1" applyProtection="1">
      <alignment horizontal="center" vertical="center" textRotation="255"/>
      <protection/>
    </xf>
    <xf numFmtId="0" fontId="7" fillId="0" borderId="18" xfId="0" applyFont="1" applyFill="1" applyBorder="1" applyAlignment="1" applyProtection="1">
      <alignment horizontal="center" vertical="center" textRotation="255"/>
      <protection/>
    </xf>
    <xf numFmtId="0" fontId="7" fillId="0" borderId="14" xfId="0" applyFont="1" applyFill="1" applyBorder="1" applyAlignment="1" applyProtection="1">
      <alignment horizontal="center" vertical="center" textRotation="255"/>
      <protection/>
    </xf>
    <xf numFmtId="0" fontId="7" fillId="0" borderId="15" xfId="0" applyFont="1" applyFill="1" applyBorder="1" applyAlignment="1" applyProtection="1">
      <alignment horizontal="center" vertical="center" textRotation="255"/>
      <protection/>
    </xf>
    <xf numFmtId="0" fontId="12" fillId="0" borderId="25" xfId="0" applyFont="1" applyFill="1" applyBorder="1" applyAlignment="1" applyProtection="1">
      <alignment horizontal="center" vertical="center" textRotation="255"/>
      <protection/>
    </xf>
    <xf numFmtId="0" fontId="12" fillId="0" borderId="25" xfId="0" applyFont="1" applyFill="1" applyBorder="1" applyAlignment="1">
      <alignment horizontal="center" vertical="center" textRotation="255"/>
    </xf>
    <xf numFmtId="0" fontId="12" fillId="0" borderId="22" xfId="0" applyFont="1" applyFill="1" applyBorder="1" applyAlignment="1" applyProtection="1">
      <alignment horizontal="center" vertical="center" textRotation="255" wrapText="1"/>
      <protection/>
    </xf>
    <xf numFmtId="0" fontId="12" fillId="0" borderId="0" xfId="0" applyFont="1" applyFill="1" applyBorder="1" applyAlignment="1" applyProtection="1">
      <alignment horizontal="center" vertical="center" textRotation="255" wrapText="1"/>
      <protection/>
    </xf>
    <xf numFmtId="0" fontId="0" fillId="0" borderId="0" xfId="0" applyFont="1" applyFill="1" applyAlignment="1">
      <alignment horizontal="center" vertical="center" textRotation="255" wrapText="1"/>
    </xf>
    <xf numFmtId="0" fontId="0" fillId="0" borderId="14" xfId="0" applyFont="1" applyFill="1" applyBorder="1" applyAlignment="1">
      <alignment horizontal="center" vertical="center" textRotation="255" wrapText="1"/>
    </xf>
    <xf numFmtId="0" fontId="8" fillId="0" borderId="29"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31" xfId="0" applyFont="1" applyFill="1" applyBorder="1" applyAlignment="1">
      <alignment horizontal="center" vertical="center"/>
    </xf>
    <xf numFmtId="0" fontId="12" fillId="0" borderId="22"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8" fillId="0" borderId="24" xfId="0" applyFont="1" applyFill="1" applyBorder="1" applyAlignment="1">
      <alignment horizontal="center" vertical="center"/>
    </xf>
    <xf numFmtId="0" fontId="8" fillId="0" borderId="35" xfId="0" applyFont="1" applyFill="1" applyBorder="1" applyAlignment="1">
      <alignment horizontal="center" vertical="center"/>
    </xf>
    <xf numFmtId="0" fontId="12" fillId="0" borderId="17" xfId="0" applyFont="1" applyFill="1" applyBorder="1" applyAlignment="1" applyProtection="1">
      <alignment horizontal="center" vertical="center" textRotation="255" shrinkToFit="1"/>
      <protection/>
    </xf>
    <xf numFmtId="0" fontId="12" fillId="0" borderId="18" xfId="0" applyFont="1" applyFill="1" applyBorder="1" applyAlignment="1">
      <alignment horizontal="center" vertical="center" textRotation="255" shrinkToFit="1"/>
    </xf>
    <xf numFmtId="0" fontId="12" fillId="0" borderId="15" xfId="0" applyFont="1" applyFill="1" applyBorder="1" applyAlignment="1">
      <alignment horizontal="center" vertical="center" textRotation="255" shrinkToFit="1"/>
    </xf>
    <xf numFmtId="0" fontId="8" fillId="0" borderId="21"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15"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textRotation="255" shrinkToFit="1"/>
      <protection/>
    </xf>
    <xf numFmtId="0" fontId="8" fillId="0" borderId="18" xfId="0" applyFont="1" applyFill="1" applyBorder="1" applyAlignment="1">
      <alignment horizontal="center" vertical="center" textRotation="255" shrinkToFit="1"/>
    </xf>
    <xf numFmtId="0" fontId="8" fillId="0" borderId="15" xfId="0" applyFont="1" applyFill="1" applyBorder="1" applyAlignment="1">
      <alignment horizontal="center" vertical="center" textRotation="255" shrinkToFit="1"/>
    </xf>
    <xf numFmtId="0" fontId="8" fillId="0" borderId="20"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20"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8" fillId="0" borderId="0"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41" fontId="8" fillId="0" borderId="10" xfId="0" applyNumberFormat="1" applyFont="1" applyBorder="1" applyAlignment="1" applyProtection="1">
      <alignment horizontal="center" vertical="center"/>
      <protection/>
    </xf>
    <xf numFmtId="37" fontId="7" fillId="0" borderId="12" xfId="0" applyNumberFormat="1" applyFont="1" applyBorder="1" applyAlignment="1" applyProtection="1">
      <alignment horizontal="left" vertical="top" wrapText="1"/>
      <protection/>
    </xf>
    <xf numFmtId="44" fontId="7" fillId="0" borderId="12" xfId="0" applyNumberFormat="1" applyFont="1" applyBorder="1" applyAlignment="1" applyProtection="1">
      <alignment horizontal="right"/>
      <protection/>
    </xf>
    <xf numFmtId="0" fontId="8" fillId="0" borderId="11"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0" fillId="0" borderId="17" xfId="0" applyFont="1" applyBorder="1" applyAlignment="1">
      <alignment horizontal="center" vertical="center"/>
    </xf>
    <xf numFmtId="41" fontId="19" fillId="0" borderId="10" xfId="0" applyNumberFormat="1" applyFont="1" applyBorder="1" applyAlignment="1" applyProtection="1">
      <alignment horizontal="center"/>
      <protection/>
    </xf>
    <xf numFmtId="37" fontId="7" fillId="0" borderId="0" xfId="0" applyNumberFormat="1" applyFont="1" applyBorder="1" applyAlignment="1" applyProtection="1">
      <alignment vertical="top" wrapText="1"/>
      <protection/>
    </xf>
    <xf numFmtId="0" fontId="7" fillId="0" borderId="0" xfId="0" applyFont="1" applyAlignment="1">
      <alignment wrapText="1"/>
    </xf>
    <xf numFmtId="44" fontId="7" fillId="0" borderId="0" xfId="0" applyNumberFormat="1" applyFont="1" applyBorder="1" applyAlignment="1" applyProtection="1">
      <alignment horizontal="right"/>
      <protection/>
    </xf>
    <xf numFmtId="0" fontId="8" fillId="0" borderId="10" xfId="0" applyFont="1" applyBorder="1" applyAlignment="1" applyProtection="1">
      <alignment horizontal="right"/>
      <protection/>
    </xf>
    <xf numFmtId="0" fontId="8" fillId="0" borderId="19" xfId="0" applyFont="1" applyBorder="1" applyAlignment="1" applyProtection="1">
      <alignment horizontal="right"/>
      <protection/>
    </xf>
    <xf numFmtId="41" fontId="8" fillId="0" borderId="32" xfId="0" applyNumberFormat="1" applyFont="1" applyBorder="1" applyAlignment="1" applyProtection="1">
      <alignment horizontal="center"/>
      <protection/>
    </xf>
    <xf numFmtId="41" fontId="8" fillId="0" borderId="10" xfId="0" applyNumberFormat="1" applyFont="1" applyBorder="1" applyAlignment="1" applyProtection="1">
      <alignment horizontal="center"/>
      <protection/>
    </xf>
    <xf numFmtId="41" fontId="8" fillId="0" borderId="19" xfId="0" applyNumberFormat="1" applyFont="1" applyBorder="1" applyAlignment="1" applyProtection="1">
      <alignment horizontal="center"/>
      <protection/>
    </xf>
    <xf numFmtId="0" fontId="19" fillId="0" borderId="32" xfId="0" applyFont="1" applyBorder="1" applyAlignment="1" applyProtection="1">
      <alignment horizontal="right"/>
      <protection/>
    </xf>
    <xf numFmtId="0" fontId="19" fillId="0" borderId="19" xfId="0" applyFont="1" applyBorder="1" applyAlignment="1" applyProtection="1">
      <alignment horizontal="right"/>
      <protection/>
    </xf>
    <xf numFmtId="41" fontId="19" fillId="0" borderId="32" xfId="0" applyNumberFormat="1" applyFont="1" applyBorder="1" applyAlignment="1" applyProtection="1">
      <alignment horizontal="center"/>
      <protection/>
    </xf>
    <xf numFmtId="41" fontId="8" fillId="0" borderId="0" xfId="0" applyNumberFormat="1" applyFont="1" applyBorder="1" applyAlignment="1" applyProtection="1">
      <alignment horizontal="center"/>
      <protection/>
    </xf>
    <xf numFmtId="0" fontId="8" fillId="0" borderId="0" xfId="0" applyFont="1" applyBorder="1" applyAlignment="1" applyProtection="1">
      <alignment horizontal="right"/>
      <protection/>
    </xf>
    <xf numFmtId="0" fontId="8" fillId="0" borderId="18" xfId="0" applyFont="1" applyBorder="1" applyAlignment="1" applyProtection="1">
      <alignment horizontal="right"/>
      <protection/>
    </xf>
    <xf numFmtId="41" fontId="8" fillId="0" borderId="23" xfId="0" applyNumberFormat="1" applyFont="1" applyBorder="1" applyAlignment="1" applyProtection="1">
      <alignment horizontal="right"/>
      <protection/>
    </xf>
    <xf numFmtId="41" fontId="8" fillId="0" borderId="0" xfId="0" applyNumberFormat="1" applyFont="1" applyBorder="1" applyAlignment="1" applyProtection="1">
      <alignment horizontal="right"/>
      <protection/>
    </xf>
    <xf numFmtId="41" fontId="8" fillId="0" borderId="18" xfId="0" applyNumberFormat="1" applyFont="1" applyBorder="1" applyAlignment="1" applyProtection="1">
      <alignment horizontal="right"/>
      <protection/>
    </xf>
    <xf numFmtId="0" fontId="8" fillId="0" borderId="23" xfId="0" applyFont="1" applyBorder="1" applyAlignment="1" applyProtection="1">
      <alignment horizontal="right"/>
      <protection/>
    </xf>
    <xf numFmtId="41" fontId="8" fillId="0" borderId="23" xfId="0" applyNumberFormat="1" applyFont="1" applyBorder="1" applyAlignment="1" applyProtection="1">
      <alignment horizontal="center"/>
      <protection/>
    </xf>
    <xf numFmtId="41" fontId="8" fillId="0" borderId="0" xfId="0" applyNumberFormat="1" applyFont="1" applyBorder="1" applyAlignment="1" applyProtection="1">
      <alignment horizontal="left"/>
      <protection/>
    </xf>
    <xf numFmtId="41" fontId="8" fillId="0" borderId="0" xfId="0" applyNumberFormat="1" applyFont="1" applyBorder="1" applyAlignment="1" applyProtection="1">
      <alignment/>
      <protection/>
    </xf>
    <xf numFmtId="41" fontId="8" fillId="0" borderId="18" xfId="0" applyNumberFormat="1" applyFont="1" applyBorder="1" applyAlignment="1" applyProtection="1">
      <alignment/>
      <protection/>
    </xf>
    <xf numFmtId="41" fontId="8" fillId="0" borderId="22" xfId="0" applyNumberFormat="1" applyFont="1" applyBorder="1" applyAlignment="1" applyProtection="1">
      <alignment horizontal="right"/>
      <protection/>
    </xf>
    <xf numFmtId="41" fontId="8" fillId="0" borderId="22" xfId="0" applyNumberFormat="1" applyFont="1" applyBorder="1" applyAlignment="1" applyProtection="1">
      <alignment horizontal="center"/>
      <protection/>
    </xf>
    <xf numFmtId="0" fontId="8" fillId="0" borderId="22" xfId="0" applyFont="1" applyBorder="1" applyAlignment="1" applyProtection="1">
      <alignment horizontal="right"/>
      <protection/>
    </xf>
    <xf numFmtId="0" fontId="8" fillId="0" borderId="17" xfId="0" applyFont="1" applyBorder="1" applyAlignment="1" applyProtection="1">
      <alignment horizontal="right"/>
      <protection/>
    </xf>
    <xf numFmtId="41" fontId="8" fillId="0" borderId="21" xfId="0" applyNumberFormat="1" applyFont="1" applyBorder="1" applyAlignment="1" applyProtection="1">
      <alignment horizontal="right"/>
      <protection/>
    </xf>
    <xf numFmtId="41" fontId="8" fillId="0" borderId="22" xfId="0" applyNumberFormat="1" applyFont="1" applyBorder="1" applyAlignment="1" applyProtection="1">
      <alignment/>
      <protection/>
    </xf>
    <xf numFmtId="41" fontId="8" fillId="0" borderId="17" xfId="0" applyNumberFormat="1" applyFont="1" applyBorder="1" applyAlignment="1" applyProtection="1">
      <alignment/>
      <protection/>
    </xf>
    <xf numFmtId="0" fontId="8" fillId="0" borderId="21" xfId="0" applyFont="1" applyBorder="1" applyAlignment="1" applyProtection="1">
      <alignment horizontal="right"/>
      <protection/>
    </xf>
    <xf numFmtId="41" fontId="8" fillId="0" borderId="21" xfId="0" applyNumberFormat="1" applyFont="1" applyBorder="1" applyAlignment="1" applyProtection="1">
      <alignment horizontal="center"/>
      <protection/>
    </xf>
    <xf numFmtId="0" fontId="8" fillId="0" borderId="34"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7" fillId="0" borderId="12" xfId="0" applyFont="1" applyBorder="1" applyAlignment="1" applyProtection="1">
      <alignment horizontal="right"/>
      <protection/>
    </xf>
    <xf numFmtId="0" fontId="8" fillId="0" borderId="0" xfId="0" applyFont="1" applyBorder="1" applyAlignment="1" applyProtection="1">
      <alignment horizontal="center"/>
      <protection/>
    </xf>
    <xf numFmtId="178" fontId="8" fillId="0" borderId="0" xfId="0" applyNumberFormat="1" applyFont="1" applyBorder="1" applyAlignment="1" applyProtection="1">
      <alignment horizontal="right"/>
      <protection/>
    </xf>
    <xf numFmtId="178" fontId="8" fillId="0" borderId="23" xfId="0" applyNumberFormat="1" applyFont="1" applyBorder="1" applyAlignment="1" applyProtection="1">
      <alignment horizontal="right"/>
      <protection/>
    </xf>
    <xf numFmtId="0" fontId="11" fillId="0" borderId="0" xfId="0" applyFont="1" applyBorder="1" applyAlignment="1">
      <alignment horizontal="left"/>
    </xf>
    <xf numFmtId="0" fontId="8" fillId="0" borderId="12" xfId="0" applyFont="1" applyBorder="1" applyAlignment="1" applyProtection="1">
      <alignment horizontal="center" vertical="center"/>
      <protection/>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vertical="center"/>
    </xf>
    <xf numFmtId="0" fontId="8" fillId="0" borderId="20" xfId="0" applyFont="1" applyBorder="1" applyAlignment="1">
      <alignment vertical="center"/>
    </xf>
    <xf numFmtId="0" fontId="8" fillId="0" borderId="14" xfId="0" applyFont="1" applyBorder="1" applyAlignment="1">
      <alignment vertical="center"/>
    </xf>
    <xf numFmtId="41" fontId="68" fillId="0" borderId="32" xfId="0" applyNumberFormat="1" applyFont="1" applyBorder="1" applyAlignment="1" applyProtection="1">
      <alignment horizontal="center"/>
      <protection/>
    </xf>
    <xf numFmtId="41" fontId="68" fillId="0" borderId="10" xfId="0" applyNumberFormat="1" applyFont="1" applyBorder="1" applyAlignment="1" applyProtection="1">
      <alignment horizontal="center"/>
      <protection/>
    </xf>
    <xf numFmtId="41" fontId="68" fillId="0" borderId="10" xfId="0" applyNumberFormat="1" applyFont="1" applyBorder="1" applyAlignment="1" applyProtection="1">
      <alignment horizontal="right"/>
      <protection/>
    </xf>
    <xf numFmtId="41" fontId="68" fillId="0" borderId="23" xfId="0" applyNumberFormat="1" applyFont="1" applyBorder="1" applyAlignment="1" applyProtection="1">
      <alignment horizontal="center"/>
      <protection/>
    </xf>
    <xf numFmtId="41" fontId="68" fillId="0" borderId="0" xfId="0" applyNumberFormat="1" applyFont="1" applyBorder="1" applyAlignment="1" applyProtection="1">
      <alignment horizontal="center"/>
      <protection/>
    </xf>
    <xf numFmtId="41" fontId="68" fillId="0" borderId="0" xfId="0" applyNumberFormat="1" applyFont="1" applyBorder="1" applyAlignment="1" applyProtection="1">
      <alignment horizontal="right"/>
      <protection/>
    </xf>
    <xf numFmtId="41" fontId="75" fillId="0" borderId="21" xfId="0" applyNumberFormat="1" applyFont="1" applyBorder="1" applyAlignment="1" applyProtection="1">
      <alignment horizontal="center"/>
      <protection/>
    </xf>
    <xf numFmtId="41" fontId="75" fillId="0" borderId="22" xfId="0" applyNumberFormat="1" applyFont="1" applyBorder="1" applyAlignment="1" applyProtection="1">
      <alignment horizontal="center"/>
      <protection/>
    </xf>
    <xf numFmtId="41" fontId="75" fillId="0" borderId="22" xfId="0" applyNumberFormat="1" applyFont="1" applyBorder="1" applyAlignment="1" applyProtection="1">
      <alignment horizontal="right"/>
      <protection/>
    </xf>
    <xf numFmtId="0" fontId="0" fillId="0" borderId="36"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41" fontId="72" fillId="0" borderId="10" xfId="0" applyNumberFormat="1" applyFont="1" applyBorder="1" applyAlignment="1" applyProtection="1">
      <alignment/>
      <protection/>
    </xf>
    <xf numFmtId="41" fontId="72" fillId="0" borderId="10" xfId="0" applyNumberFormat="1" applyFont="1" applyBorder="1" applyAlignment="1" applyProtection="1">
      <alignment horizontal="right"/>
      <protection/>
    </xf>
    <xf numFmtId="0" fontId="74" fillId="0" borderId="0" xfId="0" applyFont="1" applyBorder="1" applyAlignment="1" applyProtection="1">
      <alignment horizontal="left"/>
      <protection/>
    </xf>
    <xf numFmtId="41" fontId="71" fillId="0" borderId="0" xfId="0" applyNumberFormat="1" applyFont="1" applyBorder="1" applyAlignment="1" applyProtection="1">
      <alignment/>
      <protection/>
    </xf>
    <xf numFmtId="41" fontId="72" fillId="0" borderId="32" xfId="0" applyNumberFormat="1" applyFont="1" applyBorder="1" applyAlignment="1" applyProtection="1">
      <alignment/>
      <protection/>
    </xf>
    <xf numFmtId="41" fontId="19" fillId="0" borderId="10" xfId="0" applyNumberFormat="1" applyFont="1" applyBorder="1" applyAlignment="1" applyProtection="1">
      <alignment/>
      <protection/>
    </xf>
    <xf numFmtId="41" fontId="71" fillId="0" borderId="23" xfId="0" applyNumberFormat="1" applyFont="1" applyBorder="1" applyAlignment="1" applyProtection="1">
      <alignment/>
      <protection/>
    </xf>
    <xf numFmtId="41" fontId="71" fillId="0" borderId="22" xfId="0" applyNumberFormat="1" applyFont="1" applyBorder="1" applyAlignment="1" applyProtection="1">
      <alignment/>
      <protection/>
    </xf>
    <xf numFmtId="41" fontId="71" fillId="0" borderId="21" xfId="0" applyNumberFormat="1" applyFont="1" applyBorder="1" applyAlignment="1" applyProtection="1">
      <alignment/>
      <protection/>
    </xf>
    <xf numFmtId="0" fontId="0" fillId="0" borderId="28"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33" borderId="34" xfId="0" applyFont="1" applyFill="1" applyBorder="1" applyAlignment="1" applyProtection="1">
      <alignment horizontal="center" vertical="center"/>
      <protection/>
    </xf>
    <xf numFmtId="0" fontId="11" fillId="0" borderId="0" xfId="0" applyFont="1" applyBorder="1" applyAlignment="1">
      <alignment horizontal="left" vertical="top" wrapText="1"/>
    </xf>
    <xf numFmtId="0" fontId="11" fillId="0" borderId="10" xfId="0" applyFont="1" applyBorder="1" applyAlignment="1" applyProtection="1">
      <alignment horizontal="left"/>
      <protection/>
    </xf>
    <xf numFmtId="41" fontId="0" fillId="0" borderId="32" xfId="0" applyNumberFormat="1" applyFont="1" applyBorder="1" applyAlignment="1" applyProtection="1">
      <alignment horizontal="right"/>
      <protection/>
    </xf>
    <xf numFmtId="41" fontId="0" fillId="0" borderId="10" xfId="0" applyNumberFormat="1" applyFont="1" applyBorder="1" applyAlignment="1" applyProtection="1">
      <alignment horizontal="right"/>
      <protection/>
    </xf>
    <xf numFmtId="37" fontId="7" fillId="0" borderId="0" xfId="0" applyNumberFormat="1" applyFont="1" applyBorder="1" applyAlignment="1" applyProtection="1">
      <alignment horizontal="right"/>
      <protection/>
    </xf>
    <xf numFmtId="41" fontId="0" fillId="0" borderId="23"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41" fontId="68" fillId="0" borderId="10" xfId="0" applyNumberFormat="1" applyFont="1" applyBorder="1" applyAlignment="1">
      <alignment horizontal="right"/>
    </xf>
    <xf numFmtId="41" fontId="16" fillId="0" borderId="21" xfId="0" applyNumberFormat="1" applyFont="1" applyBorder="1" applyAlignment="1" applyProtection="1">
      <alignment horizontal="right"/>
      <protection/>
    </xf>
    <xf numFmtId="41" fontId="16" fillId="0" borderId="22" xfId="0" applyNumberFormat="1" applyFont="1" applyBorder="1" applyAlignment="1" applyProtection="1">
      <alignment horizontal="right"/>
      <protection/>
    </xf>
    <xf numFmtId="41" fontId="68" fillId="0" borderId="0" xfId="0" applyNumberFormat="1" applyFont="1" applyBorder="1" applyAlignment="1">
      <alignment horizontal="right"/>
    </xf>
    <xf numFmtId="41" fontId="68" fillId="0" borderId="32" xfId="0" applyNumberFormat="1" applyFont="1" applyBorder="1" applyAlignment="1" applyProtection="1">
      <alignment horizontal="right"/>
      <protection/>
    </xf>
    <xf numFmtId="41" fontId="68" fillId="0" borderId="23" xfId="0" applyNumberFormat="1" applyFont="1" applyBorder="1" applyAlignment="1" applyProtection="1">
      <alignment horizontal="right"/>
      <protection/>
    </xf>
    <xf numFmtId="41" fontId="68" fillId="0" borderId="0" xfId="0" applyNumberFormat="1" applyFont="1" applyFill="1" applyBorder="1" applyAlignment="1">
      <alignment horizontal="right"/>
    </xf>
    <xf numFmtId="41" fontId="68" fillId="0" borderId="0" xfId="0" applyNumberFormat="1" applyFont="1" applyBorder="1" applyAlignment="1">
      <alignment/>
    </xf>
    <xf numFmtId="41" fontId="75" fillId="0" borderId="22" xfId="0" applyNumberFormat="1" applyFont="1" applyBorder="1" applyAlignment="1">
      <alignment/>
    </xf>
    <xf numFmtId="41" fontId="68" fillId="0" borderId="22" xfId="0" applyNumberFormat="1" applyFont="1" applyBorder="1" applyAlignment="1">
      <alignment/>
    </xf>
    <xf numFmtId="41" fontId="75" fillId="0" borderId="22" xfId="0" applyNumberFormat="1" applyFont="1" applyBorder="1" applyAlignment="1">
      <alignment horizontal="right"/>
    </xf>
    <xf numFmtId="0" fontId="0" fillId="0" borderId="16" xfId="0" applyFont="1" applyBorder="1" applyAlignment="1">
      <alignment horizontal="center" vertical="center"/>
    </xf>
    <xf numFmtId="0" fontId="0" fillId="0" borderId="35" xfId="0" applyFont="1" applyBorder="1" applyAlignment="1">
      <alignment/>
    </xf>
    <xf numFmtId="0" fontId="0" fillId="0" borderId="24" xfId="0" applyFont="1" applyBorder="1" applyAlignment="1">
      <alignment horizontal="center" vertical="center"/>
    </xf>
    <xf numFmtId="41" fontId="75" fillId="0" borderId="21" xfId="0" applyNumberFormat="1" applyFont="1" applyBorder="1" applyAlignment="1" applyProtection="1">
      <alignment horizontal="right"/>
      <protection/>
    </xf>
    <xf numFmtId="0" fontId="0" fillId="0" borderId="35" xfId="0" applyFont="1" applyBorder="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Border="1" applyAlignment="1">
      <alignment horizontal="right"/>
    </xf>
    <xf numFmtId="0" fontId="0" fillId="0" borderId="34" xfId="0" applyFont="1" applyBorder="1" applyAlignment="1">
      <alignment horizontal="center" vertical="center"/>
    </xf>
    <xf numFmtId="0" fontId="0" fillId="0" borderId="25" xfId="0" applyFont="1" applyBorder="1" applyAlignment="1">
      <alignment horizontal="center" vertical="center"/>
    </xf>
    <xf numFmtId="41" fontId="71" fillId="0" borderId="14" xfId="0" applyNumberFormat="1" applyFont="1" applyBorder="1" applyAlignment="1" applyProtection="1">
      <alignment horizontal="right"/>
      <protection/>
    </xf>
    <xf numFmtId="41" fontId="71" fillId="0" borderId="0" xfId="0" applyNumberFormat="1" applyFont="1" applyBorder="1" applyAlignment="1" applyProtection="1">
      <alignment horizontal="right"/>
      <protection/>
    </xf>
    <xf numFmtId="41" fontId="71" fillId="0" borderId="0" xfId="0" applyNumberFormat="1" applyFont="1" applyBorder="1" applyAlignment="1" applyProtection="1">
      <alignment horizontal="center"/>
      <protection/>
    </xf>
    <xf numFmtId="41" fontId="71" fillId="0" borderId="20" xfId="0" applyNumberFormat="1" applyFont="1" applyBorder="1" applyAlignment="1" applyProtection="1">
      <alignment horizontal="center"/>
      <protection/>
    </xf>
    <xf numFmtId="41" fontId="71" fillId="0" borderId="14" xfId="0" applyNumberFormat="1" applyFont="1" applyBorder="1" applyAlignment="1" applyProtection="1">
      <alignment horizontal="center"/>
      <protection/>
    </xf>
    <xf numFmtId="41" fontId="71" fillId="0" borderId="23" xfId="0" applyNumberFormat="1" applyFont="1" applyBorder="1" applyAlignment="1" applyProtection="1">
      <alignment horizontal="center"/>
      <protection/>
    </xf>
    <xf numFmtId="179" fontId="71" fillId="0" borderId="0" xfId="0" applyNumberFormat="1" applyFont="1" applyBorder="1" applyAlignment="1" applyProtection="1">
      <alignment horizontal="right"/>
      <protection/>
    </xf>
    <xf numFmtId="41" fontId="72" fillId="0" borderId="22" xfId="0" applyNumberFormat="1" applyFont="1" applyBorder="1" applyAlignment="1" applyProtection="1">
      <alignment horizontal="right"/>
      <protection/>
    </xf>
    <xf numFmtId="41" fontId="72" fillId="0" borderId="22" xfId="0" applyNumberFormat="1" applyFont="1" applyBorder="1" applyAlignment="1" applyProtection="1">
      <alignment horizontal="center"/>
      <protection/>
    </xf>
    <xf numFmtId="41" fontId="72" fillId="0" borderId="21" xfId="0" applyNumberFormat="1" applyFont="1" applyBorder="1" applyAlignment="1" applyProtection="1">
      <alignment horizontal="center"/>
      <protection/>
    </xf>
    <xf numFmtId="179" fontId="72" fillId="0" borderId="22" xfId="0" applyNumberFormat="1" applyFont="1" applyBorder="1" applyAlignment="1" applyProtection="1">
      <alignment/>
      <protection/>
    </xf>
    <xf numFmtId="0" fontId="0" fillId="0" borderId="20"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1" fillId="0" borderId="10" xfId="0" applyFont="1" applyFill="1" applyBorder="1" applyAlignment="1" applyProtection="1">
      <alignment horizontal="left"/>
      <protection/>
    </xf>
    <xf numFmtId="0" fontId="0" fillId="0" borderId="15" xfId="0" applyFont="1" applyBorder="1" applyAlignment="1" applyProtection="1">
      <alignment horizontal="center" vertical="center"/>
      <protection/>
    </xf>
    <xf numFmtId="41" fontId="74" fillId="0" borderId="0" xfId="0" applyNumberFormat="1" applyFont="1" applyBorder="1" applyAlignment="1" applyProtection="1">
      <alignment horizontal="right"/>
      <protection/>
    </xf>
    <xf numFmtId="41" fontId="74" fillId="0" borderId="10" xfId="0" applyNumberFormat="1" applyFont="1" applyBorder="1" applyAlignment="1">
      <alignment horizontal="right"/>
    </xf>
    <xf numFmtId="41" fontId="74" fillId="0" borderId="10" xfId="0" applyNumberFormat="1" applyFont="1" applyBorder="1" applyAlignment="1" applyProtection="1">
      <alignment horizontal="right"/>
      <protection/>
    </xf>
    <xf numFmtId="41" fontId="74" fillId="0" borderId="10" xfId="0" applyNumberFormat="1" applyFont="1" applyBorder="1" applyAlignment="1" applyProtection="1">
      <alignment horizontal="center"/>
      <protection/>
    </xf>
    <xf numFmtId="0" fontId="0" fillId="0" borderId="12" xfId="0" applyFont="1" applyBorder="1" applyAlignment="1">
      <alignment horizontal="right"/>
    </xf>
    <xf numFmtId="41" fontId="74" fillId="0" borderId="32" xfId="0" applyNumberFormat="1" applyFont="1" applyBorder="1" applyAlignment="1" applyProtection="1">
      <alignment horizontal="center"/>
      <protection/>
    </xf>
    <xf numFmtId="41" fontId="74" fillId="0" borderId="0" xfId="0" applyNumberFormat="1" applyFont="1" applyBorder="1" applyAlignment="1" applyProtection="1">
      <alignment horizontal="center"/>
      <protection/>
    </xf>
    <xf numFmtId="41" fontId="74" fillId="0" borderId="0" xfId="0" applyNumberFormat="1" applyFont="1" applyBorder="1" applyAlignment="1">
      <alignment horizontal="right"/>
    </xf>
    <xf numFmtId="41" fontId="74" fillId="0" borderId="23" xfId="0" applyNumberFormat="1" applyFont="1" applyBorder="1" applyAlignment="1" applyProtection="1">
      <alignment horizontal="center"/>
      <protection/>
    </xf>
    <xf numFmtId="41" fontId="73" fillId="0" borderId="22" xfId="0" applyNumberFormat="1" applyFont="1" applyBorder="1" applyAlignment="1" applyProtection="1">
      <alignment horizontal="right"/>
      <protection/>
    </xf>
    <xf numFmtId="41" fontId="73" fillId="0" borderId="22" xfId="0" applyNumberFormat="1" applyFont="1" applyBorder="1" applyAlignment="1" applyProtection="1">
      <alignment horizontal="center"/>
      <protection/>
    </xf>
    <xf numFmtId="41" fontId="73" fillId="0" borderId="21" xfId="0" applyNumberFormat="1" applyFont="1" applyBorder="1" applyAlignment="1" applyProtection="1">
      <alignment horizontal="center"/>
      <protection/>
    </xf>
    <xf numFmtId="41" fontId="73" fillId="0" borderId="22" xfId="0" applyNumberFormat="1" applyFont="1" applyBorder="1" applyAlignment="1">
      <alignment horizontal="right"/>
    </xf>
    <xf numFmtId="0" fontId="0" fillId="0" borderId="16" xfId="0" applyFont="1" applyBorder="1" applyAlignment="1" applyProtection="1">
      <alignment horizontal="center" vertical="center" textRotation="255"/>
      <protection/>
    </xf>
    <xf numFmtId="0" fontId="0" fillId="0" borderId="35" xfId="0" applyFont="1" applyBorder="1" applyAlignment="1" applyProtection="1">
      <alignment horizontal="center" vertical="center" textRotation="255"/>
      <protection/>
    </xf>
    <xf numFmtId="37" fontId="0" fillId="0" borderId="16" xfId="0" applyNumberFormat="1" applyFont="1" applyBorder="1" applyAlignment="1" applyProtection="1">
      <alignment horizontal="center" vertical="center"/>
      <protection/>
    </xf>
    <xf numFmtId="37" fontId="0" fillId="0" borderId="24" xfId="0" applyNumberFormat="1" applyFont="1" applyBorder="1" applyAlignment="1" applyProtection="1">
      <alignment horizontal="center" vertical="center"/>
      <protection/>
    </xf>
    <xf numFmtId="37" fontId="0" fillId="0" borderId="35" xfId="0" applyNumberFormat="1" applyFont="1" applyBorder="1" applyAlignment="1" applyProtection="1">
      <alignment horizontal="center" vertical="center"/>
      <protection/>
    </xf>
    <xf numFmtId="0" fontId="0" fillId="0" borderId="28" xfId="0"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27" xfId="0" applyFont="1" applyBorder="1" applyAlignment="1" applyProtection="1">
      <alignment horizontal="distributed" vertical="center"/>
      <protection/>
    </xf>
    <xf numFmtId="37" fontId="0" fillId="0" borderId="16" xfId="0" applyNumberFormat="1" applyFont="1" applyBorder="1" applyAlignment="1" applyProtection="1">
      <alignment horizontal="center" vertical="center" textRotation="255"/>
      <protection/>
    </xf>
    <xf numFmtId="37" fontId="0" fillId="0" borderId="35" xfId="0" applyNumberFormat="1" applyFont="1" applyBorder="1" applyAlignment="1" applyProtection="1">
      <alignment horizontal="center" vertical="center" textRotation="255"/>
      <protection/>
    </xf>
    <xf numFmtId="39" fontId="7" fillId="0" borderId="12" xfId="62" applyNumberFormat="1" applyFont="1" applyBorder="1" applyAlignment="1" applyProtection="1">
      <alignment horizontal="right"/>
      <protection/>
    </xf>
    <xf numFmtId="37" fontId="0" fillId="0" borderId="23" xfId="62" applyNumberFormat="1" applyFont="1" applyBorder="1" applyAlignment="1" applyProtection="1">
      <alignment horizontal="distributed" vertical="center"/>
      <protection/>
    </xf>
    <xf numFmtId="37" fontId="0" fillId="0" borderId="0" xfId="62" applyNumberFormat="1" applyFont="1" applyBorder="1" applyAlignment="1" applyProtection="1">
      <alignment horizontal="distributed" vertical="center"/>
      <protection/>
    </xf>
    <xf numFmtId="37" fontId="0" fillId="0" borderId="18" xfId="62" applyNumberFormat="1" applyFont="1" applyBorder="1" applyAlignment="1" applyProtection="1">
      <alignment horizontal="distributed" vertical="center"/>
      <protection/>
    </xf>
    <xf numFmtId="41" fontId="0" fillId="0" borderId="23" xfId="62" applyNumberFormat="1" applyFont="1" applyBorder="1" applyAlignment="1" applyProtection="1">
      <alignment horizontal="right"/>
      <protection/>
    </xf>
    <xf numFmtId="41" fontId="0" fillId="0" borderId="0" xfId="62" applyNumberFormat="1" applyFont="1" applyBorder="1" applyAlignment="1" applyProtection="1">
      <alignment horizontal="right"/>
      <protection/>
    </xf>
    <xf numFmtId="41" fontId="0" fillId="0" borderId="18" xfId="62" applyNumberFormat="1" applyFont="1" applyBorder="1" applyAlignment="1" applyProtection="1">
      <alignment horizontal="right"/>
      <protection/>
    </xf>
    <xf numFmtId="41" fontId="0" fillId="0" borderId="20" xfId="62" applyNumberFormat="1" applyFont="1" applyBorder="1" applyAlignment="1" applyProtection="1">
      <alignment horizontal="right"/>
      <protection/>
    </xf>
    <xf numFmtId="41" fontId="0" fillId="0" borderId="14" xfId="62" applyNumberFormat="1" applyFont="1" applyBorder="1" applyAlignment="1" applyProtection="1">
      <alignment horizontal="right"/>
      <protection/>
    </xf>
    <xf numFmtId="37" fontId="0" fillId="0" borderId="22" xfId="62" applyNumberFormat="1" applyFont="1" applyBorder="1" applyAlignment="1" applyProtection="1">
      <alignment horizontal="center" vertical="center"/>
      <protection/>
    </xf>
    <xf numFmtId="0" fontId="0" fillId="0" borderId="17"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19" xfId="62" applyFont="1" applyBorder="1" applyAlignment="1">
      <alignment horizontal="center" vertical="center"/>
      <protection/>
    </xf>
    <xf numFmtId="37" fontId="0" fillId="0" borderId="21" xfId="62" applyNumberFormat="1" applyFont="1" applyBorder="1" applyAlignment="1" applyProtection="1">
      <alignment horizontal="distributed" vertical="center"/>
      <protection/>
    </xf>
    <xf numFmtId="37" fontId="0" fillId="0" borderId="22" xfId="62" applyNumberFormat="1" applyFont="1" applyBorder="1" applyAlignment="1" applyProtection="1">
      <alignment horizontal="distributed" vertical="center"/>
      <protection/>
    </xf>
    <xf numFmtId="37" fontId="0" fillId="0" borderId="17" xfId="62" applyNumberFormat="1" applyFont="1" applyBorder="1" applyAlignment="1" applyProtection="1">
      <alignment horizontal="distributed" vertical="center"/>
      <protection/>
    </xf>
    <xf numFmtId="41" fontId="0" fillId="0" borderId="22" xfId="62" applyNumberFormat="1" applyFont="1" applyBorder="1" applyAlignment="1" applyProtection="1">
      <alignment horizontal="right"/>
      <protection/>
    </xf>
    <xf numFmtId="41" fontId="0" fillId="0" borderId="17" xfId="62" applyNumberFormat="1" applyFont="1" applyBorder="1" applyAlignment="1" applyProtection="1">
      <alignment horizontal="right"/>
      <protection/>
    </xf>
    <xf numFmtId="41" fontId="0" fillId="0" borderId="21" xfId="62" applyNumberFormat="1" applyFont="1" applyBorder="1" applyAlignment="1" applyProtection="1">
      <alignment horizontal="right"/>
      <protection/>
    </xf>
    <xf numFmtId="37" fontId="0" fillId="0" borderId="32" xfId="62" applyNumberFormat="1" applyFont="1" applyBorder="1" applyAlignment="1" applyProtection="1">
      <alignment horizontal="distributed" vertical="center"/>
      <protection/>
    </xf>
    <xf numFmtId="37" fontId="0" fillId="0" borderId="10" xfId="62" applyNumberFormat="1" applyFont="1" applyBorder="1" applyAlignment="1" applyProtection="1">
      <alignment horizontal="distributed" vertical="center"/>
      <protection/>
    </xf>
    <xf numFmtId="37" fontId="0" fillId="0" borderId="19" xfId="62" applyNumberFormat="1" applyFont="1" applyBorder="1" applyAlignment="1" applyProtection="1">
      <alignment horizontal="distributed" vertical="center"/>
      <protection/>
    </xf>
    <xf numFmtId="41" fontId="0" fillId="0" borderId="10" xfId="62" applyNumberFormat="1" applyFont="1" applyBorder="1" applyAlignment="1" applyProtection="1">
      <alignment horizontal="right"/>
      <protection/>
    </xf>
    <xf numFmtId="41" fontId="0" fillId="0" borderId="32" xfId="62" applyNumberFormat="1" applyFont="1" applyBorder="1" applyAlignment="1" applyProtection="1">
      <alignment horizontal="right"/>
      <protection/>
    </xf>
    <xf numFmtId="37" fontId="0" fillId="0" borderId="11" xfId="62" applyNumberFormat="1" applyFont="1" applyBorder="1" applyAlignment="1" applyProtection="1">
      <alignment horizontal="distributed" vertical="center"/>
      <protection/>
    </xf>
    <xf numFmtId="37" fontId="0" fillId="0" borderId="27" xfId="62" applyNumberFormat="1" applyFont="1" applyBorder="1" applyAlignment="1" applyProtection="1">
      <alignment horizontal="distributed" vertical="center"/>
      <protection/>
    </xf>
    <xf numFmtId="41" fontId="0" fillId="0" borderId="28" xfId="62" applyNumberFormat="1" applyFont="1" applyBorder="1" applyAlignment="1" applyProtection="1">
      <alignment horizontal="right"/>
      <protection/>
    </xf>
    <xf numFmtId="41" fontId="0" fillId="0" borderId="11" xfId="62" applyNumberFormat="1" applyFont="1" applyBorder="1" applyAlignment="1">
      <alignment horizontal="right"/>
      <protection/>
    </xf>
    <xf numFmtId="41" fontId="0" fillId="0" borderId="27" xfId="62" applyNumberFormat="1" applyFont="1" applyBorder="1" applyAlignment="1">
      <alignment horizontal="right"/>
      <protection/>
    </xf>
    <xf numFmtId="37" fontId="0" fillId="0" borderId="36" xfId="62" applyNumberFormat="1" applyFont="1" applyBorder="1" applyAlignment="1" applyProtection="1">
      <alignment horizontal="center" vertical="center"/>
      <protection/>
    </xf>
    <xf numFmtId="0" fontId="0" fillId="0" borderId="12"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0" xfId="62" applyFont="1" applyAlignment="1">
      <alignment horizontal="center" vertical="center"/>
      <protection/>
    </xf>
    <xf numFmtId="37" fontId="0" fillId="0" borderId="24" xfId="62" applyNumberFormat="1" applyFont="1" applyBorder="1" applyAlignment="1" applyProtection="1">
      <alignment horizontal="distributed" vertical="center"/>
      <protection/>
    </xf>
    <xf numFmtId="37" fontId="0" fillId="0" borderId="35" xfId="62" applyNumberFormat="1" applyFont="1" applyBorder="1" applyAlignment="1" applyProtection="1">
      <alignment horizontal="distributed" vertical="center"/>
      <protection/>
    </xf>
    <xf numFmtId="41" fontId="0" fillId="0" borderId="16" xfId="62" applyNumberFormat="1" applyFont="1" applyBorder="1" applyAlignment="1" applyProtection="1">
      <alignment horizontal="right"/>
      <protection/>
    </xf>
    <xf numFmtId="41" fontId="0" fillId="0" borderId="24" xfId="62" applyNumberFormat="1" applyFont="1" applyBorder="1" applyAlignment="1" applyProtection="1">
      <alignment horizontal="right"/>
      <protection/>
    </xf>
    <xf numFmtId="41" fontId="0" fillId="0" borderId="35" xfId="62" applyNumberFormat="1" applyFont="1" applyBorder="1" applyAlignment="1" applyProtection="1">
      <alignment horizontal="right"/>
      <protection/>
    </xf>
    <xf numFmtId="37" fontId="0" fillId="0" borderId="22" xfId="62" applyNumberFormat="1" applyFont="1" applyBorder="1" applyAlignment="1" applyProtection="1">
      <alignment horizontal="center" vertical="center" shrinkToFit="1"/>
      <protection/>
    </xf>
    <xf numFmtId="0" fontId="0" fillId="0" borderId="17" xfId="62" applyFont="1" applyBorder="1" applyAlignment="1">
      <alignment horizontal="center" vertical="center" shrinkToFit="1"/>
      <protection/>
    </xf>
    <xf numFmtId="0" fontId="0" fillId="0" borderId="0" xfId="62" applyFont="1" applyAlignment="1">
      <alignment horizontal="center" vertical="center" shrinkToFit="1"/>
      <protection/>
    </xf>
    <xf numFmtId="0" fontId="0" fillId="0" borderId="18" xfId="62" applyFont="1" applyBorder="1" applyAlignment="1">
      <alignment horizontal="center" vertical="center" shrinkToFit="1"/>
      <protection/>
    </xf>
    <xf numFmtId="0" fontId="0" fillId="0" borderId="10" xfId="62" applyFont="1" applyBorder="1" applyAlignment="1" applyProtection="1">
      <alignment horizontal="distributed" vertical="center"/>
      <protection/>
    </xf>
    <xf numFmtId="0" fontId="0" fillId="0" borderId="19" xfId="62" applyFont="1" applyBorder="1" applyAlignment="1">
      <alignment horizontal="distributed" vertical="center"/>
      <protection/>
    </xf>
    <xf numFmtId="41" fontId="0" fillId="0" borderId="32" xfId="62" applyNumberFormat="1" applyFont="1" applyBorder="1" applyAlignment="1" applyProtection="1">
      <alignment horizontal="center"/>
      <protection/>
    </xf>
    <xf numFmtId="41" fontId="0" fillId="0" borderId="10" xfId="62" applyNumberFormat="1" applyFont="1" applyBorder="1" applyAlignment="1" applyProtection="1">
      <alignment horizontal="center"/>
      <protection/>
    </xf>
    <xf numFmtId="37" fontId="11" fillId="0" borderId="0" xfId="62" applyNumberFormat="1" applyFont="1" applyBorder="1" applyAlignment="1" applyProtection="1">
      <alignment horizontal="left"/>
      <protection/>
    </xf>
    <xf numFmtId="0" fontId="7" fillId="0" borderId="10" xfId="62" applyFont="1" applyBorder="1" applyAlignment="1" applyProtection="1">
      <alignment horizontal="right"/>
      <protection/>
    </xf>
    <xf numFmtId="0" fontId="0" fillId="0" borderId="0" xfId="62" applyFont="1" applyBorder="1" applyAlignment="1" applyProtection="1">
      <alignment horizontal="distributed" vertical="center"/>
      <protection/>
    </xf>
    <xf numFmtId="0" fontId="0" fillId="0" borderId="18" xfId="62" applyFont="1" applyBorder="1" applyAlignment="1">
      <alignment horizontal="distributed" vertical="center"/>
      <protection/>
    </xf>
    <xf numFmtId="41" fontId="0" fillId="0" borderId="23" xfId="62" applyNumberFormat="1" applyFont="1" applyBorder="1" applyAlignment="1" applyProtection="1">
      <alignment horizontal="center"/>
      <protection/>
    </xf>
    <xf numFmtId="41" fontId="0" fillId="0" borderId="0" xfId="62" applyNumberFormat="1" applyFont="1" applyBorder="1" applyAlignment="1" applyProtection="1">
      <alignment horizontal="center"/>
      <protection/>
    </xf>
    <xf numFmtId="0" fontId="11" fillId="0" borderId="10" xfId="62" applyFont="1" applyBorder="1" applyAlignment="1" applyProtection="1">
      <alignment horizontal="left"/>
      <protection/>
    </xf>
    <xf numFmtId="0" fontId="0" fillId="0" borderId="28" xfId="62" applyFont="1" applyBorder="1" applyAlignment="1" applyProtection="1">
      <alignment horizontal="center" vertical="center"/>
      <protection/>
    </xf>
    <xf numFmtId="0" fontId="0" fillId="0" borderId="11" xfId="62" applyFont="1" applyBorder="1" applyAlignment="1" applyProtection="1">
      <alignment horizontal="center" vertical="center"/>
      <protection/>
    </xf>
    <xf numFmtId="0" fontId="0" fillId="0" borderId="27" xfId="62" applyFont="1" applyBorder="1" applyAlignment="1" applyProtection="1">
      <alignment horizontal="center" vertical="center"/>
      <protection/>
    </xf>
    <xf numFmtId="0" fontId="16" fillId="0" borderId="0" xfId="62" applyFont="1" applyBorder="1" applyAlignment="1" applyProtection="1">
      <alignment horizontal="distributed" vertical="center"/>
      <protection/>
    </xf>
    <xf numFmtId="0" fontId="16" fillId="0" borderId="18" xfId="62" applyFont="1" applyBorder="1" applyAlignment="1">
      <alignment horizontal="distributed" vertical="center"/>
      <protection/>
    </xf>
    <xf numFmtId="41" fontId="16" fillId="0" borderId="0" xfId="62" applyNumberFormat="1" applyFont="1" applyBorder="1" applyAlignment="1" applyProtection="1">
      <alignment horizontal="center"/>
      <protection/>
    </xf>
    <xf numFmtId="49" fontId="0" fillId="0" borderId="0" xfId="62" applyNumberFormat="1" applyFont="1" applyBorder="1" applyAlignment="1" applyProtection="1">
      <alignment horizontal="right"/>
      <protection/>
    </xf>
    <xf numFmtId="49" fontId="0" fillId="0" borderId="18" xfId="62" applyNumberFormat="1" applyFont="1" applyBorder="1" applyAlignment="1" applyProtection="1">
      <alignment horizontal="right"/>
      <protection/>
    </xf>
    <xf numFmtId="0" fontId="16" fillId="0" borderId="22" xfId="62" applyFont="1" applyBorder="1" applyAlignment="1" applyProtection="1">
      <alignment horizontal="distributed" vertical="center"/>
      <protection/>
    </xf>
    <xf numFmtId="0" fontId="16" fillId="0" borderId="17" xfId="62" applyFont="1" applyBorder="1" applyAlignment="1">
      <alignment horizontal="distributed" vertical="center"/>
      <protection/>
    </xf>
    <xf numFmtId="41" fontId="16" fillId="0" borderId="21" xfId="62" applyNumberFormat="1" applyFont="1" applyBorder="1" applyAlignment="1" applyProtection="1">
      <alignment horizontal="right"/>
      <protection/>
    </xf>
    <xf numFmtId="41" fontId="16" fillId="0" borderId="22" xfId="62" applyNumberFormat="1" applyFont="1" applyBorder="1" applyAlignment="1" applyProtection="1">
      <alignment horizontal="right"/>
      <protection/>
    </xf>
    <xf numFmtId="0" fontId="10" fillId="0" borderId="0" xfId="62" applyFont="1" applyAlignment="1">
      <alignment horizontal="left" vertical="top"/>
      <protection/>
    </xf>
    <xf numFmtId="0" fontId="0" fillId="0" borderId="0" xfId="62" applyFont="1" applyAlignment="1">
      <alignment horizontal="left" vertical="top" wrapText="1"/>
      <protection/>
    </xf>
    <xf numFmtId="0" fontId="8" fillId="0" borderId="0" xfId="0" applyFont="1" applyFill="1" applyBorder="1" applyAlignment="1" applyProtection="1">
      <alignment horizontal="distributed" vertical="center"/>
      <protection/>
    </xf>
    <xf numFmtId="0" fontId="8" fillId="0" borderId="18" xfId="0" applyFont="1" applyFill="1" applyBorder="1" applyAlignment="1">
      <alignment/>
    </xf>
    <xf numFmtId="0" fontId="8" fillId="0" borderId="10" xfId="0" applyFont="1" applyFill="1" applyBorder="1" applyAlignment="1" applyProtection="1">
      <alignment horizontal="distributed" vertical="center"/>
      <protection/>
    </xf>
    <xf numFmtId="0" fontId="8" fillId="0" borderId="19" xfId="0" applyFont="1" applyFill="1" applyBorder="1" applyAlignment="1">
      <alignment/>
    </xf>
    <xf numFmtId="37" fontId="7" fillId="0" borderId="12" xfId="0" applyNumberFormat="1" applyFont="1" applyFill="1" applyBorder="1" applyAlignment="1" applyProtection="1">
      <alignment horizontal="right"/>
      <protection/>
    </xf>
    <xf numFmtId="0" fontId="8" fillId="0" borderId="22" xfId="0" applyFont="1" applyFill="1" applyBorder="1" applyAlignment="1" applyProtection="1">
      <alignment horizontal="distributed" vertical="center"/>
      <protection/>
    </xf>
    <xf numFmtId="0" fontId="8" fillId="0" borderId="17" xfId="0" applyFont="1" applyFill="1" applyBorder="1" applyAlignment="1">
      <alignment/>
    </xf>
    <xf numFmtId="0" fontId="8" fillId="0" borderId="22" xfId="0" applyFont="1" applyBorder="1" applyAlignment="1" applyProtection="1">
      <alignment horizontal="distributed" vertical="center"/>
      <protection/>
    </xf>
    <xf numFmtId="0" fontId="8" fillId="0" borderId="17" xfId="0" applyFont="1" applyBorder="1" applyAlignment="1">
      <alignment/>
    </xf>
    <xf numFmtId="0" fontId="8" fillId="0" borderId="0" xfId="0" applyFont="1" applyBorder="1" applyAlignment="1" applyProtection="1">
      <alignment horizontal="distributed" vertical="center"/>
      <protection/>
    </xf>
    <xf numFmtId="0" fontId="8" fillId="0" borderId="18" xfId="0" applyFont="1" applyBorder="1" applyAlignment="1">
      <alignment/>
    </xf>
    <xf numFmtId="0" fontId="8" fillId="0" borderId="0" xfId="0" applyFont="1" applyFill="1" applyBorder="1" applyAlignment="1" applyProtection="1">
      <alignment horizontal="distributed" vertical="justify"/>
      <protection/>
    </xf>
    <xf numFmtId="0" fontId="8" fillId="0" borderId="18" xfId="0" applyFont="1" applyFill="1" applyBorder="1" applyAlignment="1">
      <alignment horizontal="distributed" vertical="justify"/>
    </xf>
    <xf numFmtId="0" fontId="8" fillId="0" borderId="18" xfId="0" applyFont="1" applyFill="1" applyBorder="1" applyAlignment="1" applyProtection="1">
      <alignment horizontal="distributed" vertical="center"/>
      <protection/>
    </xf>
    <xf numFmtId="0" fontId="10" fillId="0" borderId="0" xfId="0" applyFont="1" applyFill="1" applyAlignment="1">
      <alignment horizontal="left"/>
    </xf>
    <xf numFmtId="0" fontId="0" fillId="0" borderId="0" xfId="0" applyFont="1" applyFill="1" applyAlignment="1">
      <alignment horizontal="left" vertical="top" wrapText="1"/>
    </xf>
    <xf numFmtId="0" fontId="21" fillId="0" borderId="0" xfId="0" applyFont="1" applyFill="1" applyAlignment="1">
      <alignment horizontal="left"/>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11" xfId="0" applyFont="1" applyFill="1" applyBorder="1" applyAlignment="1">
      <alignment vertical="center"/>
    </xf>
    <xf numFmtId="0" fontId="0" fillId="0" borderId="27" xfId="0" applyFont="1" applyFill="1" applyBorder="1" applyAlignment="1">
      <alignment vertical="center"/>
    </xf>
    <xf numFmtId="41" fontId="16" fillId="0" borderId="23" xfId="0" applyNumberFormat="1" applyFont="1" applyFill="1" applyBorder="1" applyAlignment="1" applyProtection="1">
      <alignment horizontal="right"/>
      <protection/>
    </xf>
    <xf numFmtId="0" fontId="0" fillId="0" borderId="0" xfId="0" applyFont="1" applyBorder="1" applyAlignment="1">
      <alignment horizontal="right"/>
    </xf>
    <xf numFmtId="41" fontId="0" fillId="0" borderId="0" xfId="0" applyNumberFormat="1" applyFont="1" applyFill="1" applyBorder="1" applyAlignment="1">
      <alignment horizontal="right"/>
    </xf>
    <xf numFmtId="41" fontId="16" fillId="0" borderId="21" xfId="0" applyNumberFormat="1" applyFont="1" applyFill="1" applyBorder="1" applyAlignment="1" applyProtection="1">
      <alignment horizontal="right"/>
      <protection/>
    </xf>
    <xf numFmtId="0" fontId="16" fillId="0" borderId="22" xfId="0" applyFont="1" applyBorder="1" applyAlignment="1">
      <alignment horizontal="right"/>
    </xf>
    <xf numFmtId="41" fontId="16" fillId="0" borderId="22" xfId="0" applyNumberFormat="1" applyFont="1" applyFill="1" applyBorder="1" applyAlignment="1">
      <alignment horizontal="right"/>
    </xf>
    <xf numFmtId="41" fontId="0" fillId="0" borderId="23" xfId="0" applyNumberFormat="1" applyFont="1" applyFill="1" applyBorder="1" applyAlignment="1" applyProtection="1">
      <alignment horizontal="right"/>
      <protection/>
    </xf>
    <xf numFmtId="0" fontId="7" fillId="0" borderId="0" xfId="0" applyFont="1" applyBorder="1" applyAlignment="1" applyProtection="1">
      <alignment horizontal="left" wrapText="1"/>
      <protection/>
    </xf>
    <xf numFmtId="0" fontId="0" fillId="0" borderId="17" xfId="0" applyFont="1" applyBorder="1" applyAlignment="1" applyProtection="1">
      <alignment horizontal="center" vertical="center"/>
      <protection/>
    </xf>
    <xf numFmtId="0" fontId="0" fillId="0" borderId="19" xfId="0" applyFont="1" applyBorder="1" applyAlignment="1">
      <alignment horizontal="center" vertical="center"/>
    </xf>
    <xf numFmtId="41" fontId="0" fillId="0" borderId="23" xfId="0" applyNumberFormat="1" applyFont="1" applyFill="1" applyBorder="1" applyAlignment="1" applyProtection="1">
      <alignment horizontal="center" vertical="center"/>
      <protection/>
    </xf>
    <xf numFmtId="41" fontId="0" fillId="0" borderId="0" xfId="0" applyNumberFormat="1"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0" fillId="0" borderId="10" xfId="0" applyFont="1" applyFill="1" applyBorder="1" applyAlignment="1">
      <alignment horizontal="center" vertical="center"/>
    </xf>
    <xf numFmtId="41" fontId="0"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right" vertical="center"/>
    </xf>
    <xf numFmtId="0" fontId="7" fillId="0" borderId="12" xfId="0" applyFont="1" applyBorder="1" applyAlignment="1" applyProtection="1">
      <alignment horizontal="left"/>
      <protection/>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lignment horizontal="right" vertical="center"/>
    </xf>
    <xf numFmtId="0" fontId="16" fillId="0" borderId="17" xfId="0" applyFont="1" applyBorder="1" applyAlignment="1" applyProtection="1">
      <alignment horizontal="center" vertical="center"/>
      <protection/>
    </xf>
    <xf numFmtId="0" fontId="16" fillId="0" borderId="15" xfId="0" applyFont="1" applyBorder="1" applyAlignment="1" applyProtection="1">
      <alignment horizontal="center" vertical="center"/>
      <protection/>
    </xf>
    <xf numFmtId="41" fontId="16" fillId="0" borderId="21" xfId="0" applyNumberFormat="1" applyFont="1" applyFill="1" applyBorder="1" applyAlignment="1" applyProtection="1">
      <alignment horizontal="center" vertical="center"/>
      <protection/>
    </xf>
    <xf numFmtId="41" fontId="16" fillId="0" borderId="22" xfId="0" applyNumberFormat="1" applyFont="1" applyFill="1" applyBorder="1" applyAlignment="1" applyProtection="1">
      <alignment horizontal="center" vertical="center"/>
      <protection/>
    </xf>
    <xf numFmtId="0" fontId="16" fillId="0" borderId="23" xfId="0" applyFont="1" applyFill="1" applyBorder="1" applyAlignment="1">
      <alignment horizontal="center" vertical="center"/>
    </xf>
    <xf numFmtId="0" fontId="16" fillId="0" borderId="0" xfId="0" applyFont="1" applyFill="1" applyBorder="1" applyAlignment="1">
      <alignment horizontal="center" vertical="center"/>
    </xf>
    <xf numFmtId="41" fontId="16" fillId="0" borderId="0" xfId="0" applyNumberFormat="1" applyFont="1" applyFill="1" applyBorder="1" applyAlignment="1" applyProtection="1">
      <alignment horizontal="center" vertical="center"/>
      <protection/>
    </xf>
    <xf numFmtId="0" fontId="16" fillId="0" borderId="22" xfId="0" applyFont="1" applyFill="1" applyBorder="1" applyAlignment="1" applyProtection="1">
      <alignment horizontal="center"/>
      <protection/>
    </xf>
    <xf numFmtId="0" fontId="16" fillId="0" borderId="0" xfId="0" applyFont="1" applyFill="1" applyBorder="1" applyAlignment="1" applyProtection="1">
      <alignment horizontal="center" vertical="top"/>
      <protection/>
    </xf>
    <xf numFmtId="0" fontId="10" fillId="0" borderId="0" xfId="0" applyFont="1" applyBorder="1" applyAlignment="1">
      <alignment horizontal="left"/>
    </xf>
    <xf numFmtId="0" fontId="0" fillId="0" borderId="11"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平成１６年度（家庭用品）"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17</xdr:col>
      <xdr:colOff>0</xdr:colOff>
      <xdr:row>21</xdr:row>
      <xdr:rowOff>0</xdr:rowOff>
    </xdr:to>
    <xdr:sp>
      <xdr:nvSpPr>
        <xdr:cNvPr id="1" name="Line 1"/>
        <xdr:cNvSpPr>
          <a:spLocks/>
        </xdr:cNvSpPr>
      </xdr:nvSpPr>
      <xdr:spPr>
        <a:xfrm flipH="1" flipV="1">
          <a:off x="0" y="7867650"/>
          <a:ext cx="3190875" cy="7810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Z30"/>
  <sheetViews>
    <sheetView tabSelected="1" zoomScaleSheetLayoutView="85" zoomScalePageLayoutView="0" workbookViewId="0" topLeftCell="A1">
      <selection activeCell="AI22" sqref="AI22:AY22"/>
    </sheetView>
  </sheetViews>
  <sheetFormatPr defaultColWidth="8.83203125" defaultRowHeight="18"/>
  <cols>
    <col min="1" max="1" width="2.16015625" style="5" customWidth="1"/>
    <col min="2" max="2" width="1.91015625" style="5" customWidth="1"/>
    <col min="3" max="4" width="1.66015625" style="5" customWidth="1"/>
    <col min="5" max="7" width="1.83203125" style="5" customWidth="1"/>
    <col min="8" max="43" width="1.50390625" style="5" customWidth="1"/>
    <col min="44" max="49" width="1.83203125" style="5" customWidth="1"/>
    <col min="50" max="58" width="1.50390625" style="5" customWidth="1"/>
    <col min="59" max="61" width="1.40625" style="5" customWidth="1"/>
    <col min="62" max="64" width="1.50390625" style="5" customWidth="1"/>
    <col min="65" max="76" width="1.40625" style="5" customWidth="1"/>
    <col min="77" max="78" width="1.40625" style="2" customWidth="1"/>
    <col min="79" max="16384" width="8.83203125" style="2" customWidth="1"/>
  </cols>
  <sheetData>
    <row r="1" spans="1:78" ht="25.5">
      <c r="A1" s="351" t="s">
        <v>25</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6"/>
      <c r="BT1" s="6"/>
      <c r="BU1" s="6"/>
      <c r="BV1" s="6"/>
      <c r="BW1" s="6"/>
      <c r="BX1" s="6"/>
      <c r="BY1" s="1"/>
      <c r="BZ1" s="1"/>
    </row>
    <row r="2" spans="1:22" ht="21">
      <c r="A2" s="315" t="s">
        <v>26</v>
      </c>
      <c r="B2" s="315"/>
      <c r="C2" s="315"/>
      <c r="D2" s="315"/>
      <c r="E2" s="315"/>
      <c r="F2" s="315"/>
      <c r="G2" s="315"/>
      <c r="H2" s="315"/>
      <c r="I2" s="315"/>
      <c r="J2" s="315"/>
      <c r="K2" s="315"/>
      <c r="L2" s="315"/>
      <c r="M2" s="315"/>
      <c r="N2" s="315"/>
      <c r="O2" s="315"/>
      <c r="P2" s="315"/>
      <c r="Q2" s="315"/>
      <c r="R2" s="315"/>
      <c r="S2" s="315"/>
      <c r="T2" s="315"/>
      <c r="U2" s="315"/>
      <c r="V2" s="315"/>
    </row>
    <row r="3" spans="1:8" ht="16.5" customHeight="1">
      <c r="A3" s="7"/>
      <c r="B3" s="7"/>
      <c r="C3" s="7"/>
      <c r="D3" s="7"/>
      <c r="E3" s="7"/>
      <c r="F3" s="7"/>
      <c r="G3" s="7"/>
      <c r="H3" s="7"/>
    </row>
    <row r="4" spans="1:78" ht="81.75" customHeight="1">
      <c r="A4" s="8"/>
      <c r="B4" s="318" t="s">
        <v>54</v>
      </c>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c r="BQ4" s="318"/>
      <c r="BR4" s="318"/>
      <c r="BS4" s="4"/>
      <c r="BT4" s="4"/>
      <c r="BU4" s="4"/>
      <c r="BV4" s="4"/>
      <c r="BW4" s="4"/>
      <c r="BX4" s="4"/>
      <c r="BY4" s="3"/>
      <c r="BZ4" s="3"/>
    </row>
    <row r="5" spans="1:78" ht="30" customHeight="1">
      <c r="A5" s="8"/>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t="s">
        <v>20</v>
      </c>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3"/>
      <c r="BZ5" s="3"/>
    </row>
    <row r="6" spans="1:55" ht="18.75">
      <c r="A6" s="316" t="s">
        <v>21</v>
      </c>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row>
    <row r="7" spans="1:70" ht="16.5" thickBo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I7" s="10"/>
      <c r="BJ7" s="10"/>
      <c r="BK7" s="10"/>
      <c r="BL7" s="10"/>
      <c r="BM7" s="11"/>
      <c r="BN7" s="11"/>
      <c r="BO7" s="11"/>
      <c r="BP7" s="11"/>
      <c r="BQ7" s="11"/>
      <c r="BR7" s="10" t="s">
        <v>46</v>
      </c>
    </row>
    <row r="8" spans="1:70" ht="148.5" customHeight="1">
      <c r="A8" s="12"/>
      <c r="B8" s="12"/>
      <c r="C8" s="12"/>
      <c r="D8" s="12"/>
      <c r="E8" s="312" t="s">
        <v>0</v>
      </c>
      <c r="F8" s="321"/>
      <c r="G8" s="322"/>
      <c r="H8" s="312" t="s">
        <v>1</v>
      </c>
      <c r="I8" s="313"/>
      <c r="J8" s="314"/>
      <c r="K8" s="312" t="s">
        <v>8</v>
      </c>
      <c r="L8" s="313"/>
      <c r="M8" s="314"/>
      <c r="N8" s="312" t="s">
        <v>9</v>
      </c>
      <c r="O8" s="313"/>
      <c r="P8" s="314"/>
      <c r="Q8" s="312" t="s">
        <v>10</v>
      </c>
      <c r="R8" s="313"/>
      <c r="S8" s="314"/>
      <c r="T8" s="312" t="s">
        <v>11</v>
      </c>
      <c r="U8" s="313"/>
      <c r="V8" s="314"/>
      <c r="W8" s="312" t="s">
        <v>12</v>
      </c>
      <c r="X8" s="313"/>
      <c r="Y8" s="314"/>
      <c r="Z8" s="317" t="s">
        <v>27</v>
      </c>
      <c r="AA8" s="313"/>
      <c r="AB8" s="314"/>
      <c r="AC8" s="312" t="s">
        <v>28</v>
      </c>
      <c r="AD8" s="313"/>
      <c r="AE8" s="314"/>
      <c r="AF8" s="317" t="s">
        <v>24</v>
      </c>
      <c r="AG8" s="313"/>
      <c r="AH8" s="314"/>
      <c r="AI8" s="312" t="s">
        <v>29</v>
      </c>
      <c r="AJ8" s="313"/>
      <c r="AK8" s="314"/>
      <c r="AL8" s="312" t="s">
        <v>30</v>
      </c>
      <c r="AM8" s="313"/>
      <c r="AN8" s="314"/>
      <c r="AO8" s="312" t="s">
        <v>31</v>
      </c>
      <c r="AP8" s="313"/>
      <c r="AQ8" s="314"/>
      <c r="AR8" s="312" t="s">
        <v>32</v>
      </c>
      <c r="AS8" s="313"/>
      <c r="AT8" s="314"/>
      <c r="AU8" s="312" t="s">
        <v>33</v>
      </c>
      <c r="AV8" s="313"/>
      <c r="AW8" s="314"/>
      <c r="AX8" s="312" t="s">
        <v>34</v>
      </c>
      <c r="AY8" s="313"/>
      <c r="AZ8" s="314"/>
      <c r="BA8" s="312" t="s">
        <v>35</v>
      </c>
      <c r="BB8" s="313"/>
      <c r="BC8" s="314"/>
      <c r="BD8" s="312" t="s">
        <v>36</v>
      </c>
      <c r="BE8" s="313"/>
      <c r="BF8" s="314"/>
      <c r="BG8" s="312" t="s">
        <v>37</v>
      </c>
      <c r="BH8" s="313"/>
      <c r="BI8" s="314"/>
      <c r="BJ8" s="312" t="s">
        <v>38</v>
      </c>
      <c r="BK8" s="313"/>
      <c r="BL8" s="314"/>
      <c r="BM8" s="323" t="s">
        <v>39</v>
      </c>
      <c r="BN8" s="320"/>
      <c r="BO8" s="324"/>
      <c r="BP8" s="319" t="s">
        <v>40</v>
      </c>
      <c r="BQ8" s="320"/>
      <c r="BR8" s="320"/>
    </row>
    <row r="9" spans="1:71" ht="29.25" customHeight="1">
      <c r="A9" s="346" t="s">
        <v>2</v>
      </c>
      <c r="B9" s="347"/>
      <c r="C9" s="347"/>
      <c r="D9" s="348"/>
      <c r="E9" s="341">
        <v>54365</v>
      </c>
      <c r="F9" s="341"/>
      <c r="G9" s="341"/>
      <c r="H9" s="336">
        <v>89</v>
      </c>
      <c r="I9" s="336"/>
      <c r="J9" s="336"/>
      <c r="K9" s="336">
        <v>912</v>
      </c>
      <c r="L9" s="336"/>
      <c r="M9" s="336"/>
      <c r="N9" s="336">
        <v>296</v>
      </c>
      <c r="O9" s="336"/>
      <c r="P9" s="336"/>
      <c r="Q9" s="341">
        <v>988</v>
      </c>
      <c r="R9" s="341"/>
      <c r="S9" s="341"/>
      <c r="T9" s="341">
        <v>3209</v>
      </c>
      <c r="U9" s="341"/>
      <c r="V9" s="341"/>
      <c r="W9" s="341">
        <v>1311</v>
      </c>
      <c r="X9" s="341"/>
      <c r="Y9" s="341"/>
      <c r="Z9" s="336">
        <v>48</v>
      </c>
      <c r="AA9" s="336"/>
      <c r="AB9" s="336"/>
      <c r="AC9" s="336">
        <v>61</v>
      </c>
      <c r="AD9" s="336"/>
      <c r="AE9" s="336"/>
      <c r="AF9" s="336" t="s">
        <v>41</v>
      </c>
      <c r="AG9" s="336"/>
      <c r="AH9" s="336"/>
      <c r="AI9" s="336">
        <v>92</v>
      </c>
      <c r="AJ9" s="336"/>
      <c r="AK9" s="336"/>
      <c r="AL9" s="336">
        <v>131</v>
      </c>
      <c r="AM9" s="336"/>
      <c r="AN9" s="336"/>
      <c r="AO9" s="341">
        <v>4275</v>
      </c>
      <c r="AP9" s="341"/>
      <c r="AQ9" s="341"/>
      <c r="AR9" s="341">
        <v>18112</v>
      </c>
      <c r="AS9" s="341"/>
      <c r="AT9" s="341"/>
      <c r="AU9" s="341">
        <v>22094</v>
      </c>
      <c r="AV9" s="341"/>
      <c r="AW9" s="341"/>
      <c r="AX9" s="336">
        <v>972</v>
      </c>
      <c r="AY9" s="336"/>
      <c r="AZ9" s="336"/>
      <c r="BA9" s="336">
        <v>84</v>
      </c>
      <c r="BB9" s="336"/>
      <c r="BC9" s="336"/>
      <c r="BD9" s="341">
        <v>1211</v>
      </c>
      <c r="BE9" s="341"/>
      <c r="BF9" s="341"/>
      <c r="BG9" s="336">
        <v>2</v>
      </c>
      <c r="BH9" s="336"/>
      <c r="BI9" s="336"/>
      <c r="BJ9" s="336">
        <v>442</v>
      </c>
      <c r="BK9" s="336"/>
      <c r="BL9" s="336"/>
      <c r="BM9" s="337" t="s">
        <v>47</v>
      </c>
      <c r="BN9" s="337"/>
      <c r="BO9" s="337"/>
      <c r="BP9" s="336">
        <v>36</v>
      </c>
      <c r="BQ9" s="336"/>
      <c r="BR9" s="338"/>
      <c r="BS9" s="13"/>
    </row>
    <row r="10" spans="1:70" ht="29.25" customHeight="1">
      <c r="A10" s="346" t="s">
        <v>3</v>
      </c>
      <c r="B10" s="347"/>
      <c r="C10" s="347"/>
      <c r="D10" s="348"/>
      <c r="E10" s="342">
        <v>1650</v>
      </c>
      <c r="F10" s="342"/>
      <c r="G10" s="342"/>
      <c r="H10" s="342">
        <v>7</v>
      </c>
      <c r="I10" s="342"/>
      <c r="J10" s="342"/>
      <c r="K10" s="342">
        <v>293</v>
      </c>
      <c r="L10" s="343"/>
      <c r="M10" s="343"/>
      <c r="N10" s="342">
        <v>22</v>
      </c>
      <c r="O10" s="343"/>
      <c r="P10" s="343"/>
      <c r="Q10" s="342">
        <v>31</v>
      </c>
      <c r="R10" s="343"/>
      <c r="S10" s="343"/>
      <c r="T10" s="342">
        <v>259</v>
      </c>
      <c r="U10" s="343"/>
      <c r="V10" s="343"/>
      <c r="W10" s="342">
        <v>31</v>
      </c>
      <c r="X10" s="343"/>
      <c r="Y10" s="343"/>
      <c r="Z10" s="336">
        <v>2</v>
      </c>
      <c r="AA10" s="336"/>
      <c r="AB10" s="336"/>
      <c r="AC10" s="336">
        <v>1</v>
      </c>
      <c r="AD10" s="336"/>
      <c r="AE10" s="336"/>
      <c r="AF10" s="336" t="s">
        <v>42</v>
      </c>
      <c r="AG10" s="336"/>
      <c r="AH10" s="336"/>
      <c r="AI10" s="345">
        <v>6</v>
      </c>
      <c r="AJ10" s="345"/>
      <c r="AK10" s="345"/>
      <c r="AL10" s="342">
        <v>3</v>
      </c>
      <c r="AM10" s="342"/>
      <c r="AN10" s="342"/>
      <c r="AO10" s="342">
        <v>40</v>
      </c>
      <c r="AP10" s="342"/>
      <c r="AQ10" s="342"/>
      <c r="AR10" s="344" t="s">
        <v>44</v>
      </c>
      <c r="AS10" s="344"/>
      <c r="AT10" s="344"/>
      <c r="AU10" s="342">
        <v>913</v>
      </c>
      <c r="AV10" s="342"/>
      <c r="AW10" s="342"/>
      <c r="AX10" s="342">
        <v>30</v>
      </c>
      <c r="AY10" s="342"/>
      <c r="AZ10" s="342"/>
      <c r="BA10" s="342">
        <v>2</v>
      </c>
      <c r="BB10" s="342"/>
      <c r="BC10" s="342"/>
      <c r="BD10" s="350">
        <v>3</v>
      </c>
      <c r="BE10" s="350"/>
      <c r="BF10" s="350"/>
      <c r="BG10" s="336" t="s">
        <v>42</v>
      </c>
      <c r="BH10" s="336"/>
      <c r="BI10" s="336"/>
      <c r="BJ10" s="342">
        <v>6</v>
      </c>
      <c r="BK10" s="342"/>
      <c r="BL10" s="342"/>
      <c r="BM10" s="337" t="s">
        <v>43</v>
      </c>
      <c r="BN10" s="337"/>
      <c r="BO10" s="337"/>
      <c r="BP10" s="342">
        <v>1</v>
      </c>
      <c r="BQ10" s="342"/>
      <c r="BR10" s="349"/>
    </row>
    <row r="11" spans="1:70" ht="29.25" customHeight="1">
      <c r="A11" s="346" t="s">
        <v>6</v>
      </c>
      <c r="B11" s="347"/>
      <c r="C11" s="347"/>
      <c r="D11" s="348"/>
      <c r="E11" s="342">
        <v>579</v>
      </c>
      <c r="F11" s="342"/>
      <c r="G11" s="342"/>
      <c r="H11" s="342">
        <v>8</v>
      </c>
      <c r="I11" s="343"/>
      <c r="J11" s="343"/>
      <c r="K11" s="342">
        <v>100</v>
      </c>
      <c r="L11" s="343"/>
      <c r="M11" s="343"/>
      <c r="N11" s="342">
        <v>14</v>
      </c>
      <c r="O11" s="343"/>
      <c r="P11" s="343"/>
      <c r="Q11" s="342">
        <v>51</v>
      </c>
      <c r="R11" s="343"/>
      <c r="S11" s="343"/>
      <c r="T11" s="342">
        <v>203</v>
      </c>
      <c r="U11" s="343"/>
      <c r="V11" s="343"/>
      <c r="W11" s="342">
        <v>41</v>
      </c>
      <c r="X11" s="343"/>
      <c r="Y11" s="343"/>
      <c r="Z11" s="336">
        <v>3</v>
      </c>
      <c r="AA11" s="336"/>
      <c r="AB11" s="336"/>
      <c r="AC11" s="336">
        <v>1</v>
      </c>
      <c r="AD11" s="336"/>
      <c r="AE11" s="336"/>
      <c r="AF11" s="336">
        <v>1</v>
      </c>
      <c r="AG11" s="336"/>
      <c r="AH11" s="336"/>
      <c r="AI11" s="342">
        <v>8</v>
      </c>
      <c r="AJ11" s="343"/>
      <c r="AK11" s="343"/>
      <c r="AL11" s="342">
        <v>3</v>
      </c>
      <c r="AM11" s="343"/>
      <c r="AN11" s="343"/>
      <c r="AO11" s="342">
        <v>90</v>
      </c>
      <c r="AP11" s="343"/>
      <c r="AQ11" s="343"/>
      <c r="AR11" s="344" t="s">
        <v>45</v>
      </c>
      <c r="AS11" s="356"/>
      <c r="AT11" s="356"/>
      <c r="AU11" s="357">
        <v>1</v>
      </c>
      <c r="AV11" s="358"/>
      <c r="AW11" s="359"/>
      <c r="AX11" s="342">
        <v>7</v>
      </c>
      <c r="AY11" s="343"/>
      <c r="AZ11" s="343"/>
      <c r="BA11" s="342">
        <v>3</v>
      </c>
      <c r="BB11" s="343"/>
      <c r="BC11" s="343"/>
      <c r="BD11" s="350">
        <v>23</v>
      </c>
      <c r="BE11" s="350"/>
      <c r="BF11" s="350"/>
      <c r="BG11" s="336" t="s">
        <v>42</v>
      </c>
      <c r="BH11" s="336"/>
      <c r="BI11" s="336"/>
      <c r="BJ11" s="342">
        <v>20</v>
      </c>
      <c r="BK11" s="342"/>
      <c r="BL11" s="342"/>
      <c r="BM11" s="337" t="s">
        <v>43</v>
      </c>
      <c r="BN11" s="337"/>
      <c r="BO11" s="337"/>
      <c r="BP11" s="342">
        <v>2</v>
      </c>
      <c r="BQ11" s="342"/>
      <c r="BR11" s="349"/>
    </row>
    <row r="12" spans="1:70" ht="29.25" customHeight="1" thickBot="1">
      <c r="A12" s="353" t="s">
        <v>19</v>
      </c>
      <c r="B12" s="354"/>
      <c r="C12" s="354"/>
      <c r="D12" s="355"/>
      <c r="E12" s="325">
        <v>5630</v>
      </c>
      <c r="F12" s="325"/>
      <c r="G12" s="325"/>
      <c r="H12" s="325">
        <v>32</v>
      </c>
      <c r="I12" s="325"/>
      <c r="J12" s="325"/>
      <c r="K12" s="339">
        <v>1312</v>
      </c>
      <c r="L12" s="339"/>
      <c r="M12" s="339"/>
      <c r="N12" s="325">
        <v>266</v>
      </c>
      <c r="O12" s="325"/>
      <c r="P12" s="325"/>
      <c r="Q12" s="325">
        <v>315</v>
      </c>
      <c r="R12" s="325"/>
      <c r="S12" s="325"/>
      <c r="T12" s="340">
        <v>1047</v>
      </c>
      <c r="U12" s="340"/>
      <c r="V12" s="340"/>
      <c r="W12" s="325">
        <v>186</v>
      </c>
      <c r="X12" s="325"/>
      <c r="Y12" s="325"/>
      <c r="Z12" s="325">
        <v>2</v>
      </c>
      <c r="AA12" s="325"/>
      <c r="AB12" s="325"/>
      <c r="AC12" s="325">
        <v>146</v>
      </c>
      <c r="AD12" s="325"/>
      <c r="AE12" s="325"/>
      <c r="AF12" s="325" t="s">
        <v>41</v>
      </c>
      <c r="AG12" s="325"/>
      <c r="AH12" s="325"/>
      <c r="AI12" s="325">
        <v>59</v>
      </c>
      <c r="AJ12" s="325"/>
      <c r="AK12" s="325"/>
      <c r="AL12" s="325">
        <v>153</v>
      </c>
      <c r="AM12" s="325"/>
      <c r="AN12" s="325"/>
      <c r="AO12" s="325">
        <v>442</v>
      </c>
      <c r="AP12" s="325"/>
      <c r="AQ12" s="325"/>
      <c r="AR12" s="325">
        <v>413</v>
      </c>
      <c r="AS12" s="325"/>
      <c r="AT12" s="325"/>
      <c r="AU12" s="325">
        <v>78</v>
      </c>
      <c r="AV12" s="325"/>
      <c r="AW12" s="325"/>
      <c r="AX12" s="325">
        <v>199</v>
      </c>
      <c r="AY12" s="325"/>
      <c r="AZ12" s="325"/>
      <c r="BA12" s="325">
        <v>52</v>
      </c>
      <c r="BB12" s="325"/>
      <c r="BC12" s="325"/>
      <c r="BD12" s="325">
        <v>77</v>
      </c>
      <c r="BE12" s="325"/>
      <c r="BF12" s="325"/>
      <c r="BG12" s="325" t="s">
        <v>41</v>
      </c>
      <c r="BH12" s="325"/>
      <c r="BI12" s="325"/>
      <c r="BJ12" s="325">
        <v>111</v>
      </c>
      <c r="BK12" s="325"/>
      <c r="BL12" s="325"/>
      <c r="BM12" s="325">
        <v>736</v>
      </c>
      <c r="BN12" s="325"/>
      <c r="BO12" s="325"/>
      <c r="BP12" s="325">
        <v>4</v>
      </c>
      <c r="BQ12" s="325"/>
      <c r="BR12" s="326"/>
    </row>
    <row r="13" spans="62:70" ht="15.75">
      <c r="BJ13" s="14"/>
      <c r="BK13" s="14"/>
      <c r="BL13" s="14"/>
      <c r="BM13" s="14"/>
      <c r="BN13" s="14"/>
      <c r="BO13" s="14"/>
      <c r="BP13" s="14"/>
      <c r="BQ13" s="14"/>
      <c r="BR13" s="14"/>
    </row>
    <row r="14" spans="1:70" ht="24.75" customHeight="1">
      <c r="A14" s="15" t="s">
        <v>49</v>
      </c>
      <c r="BJ14" s="327" t="s">
        <v>5</v>
      </c>
      <c r="BK14" s="327"/>
      <c r="BL14" s="327"/>
      <c r="BM14" s="327"/>
      <c r="BN14" s="327"/>
      <c r="BO14" s="327"/>
      <c r="BP14" s="327"/>
      <c r="BQ14" s="327"/>
      <c r="BR14" s="327"/>
    </row>
    <row r="18" ht="18.75">
      <c r="A18" s="16" t="s">
        <v>22</v>
      </c>
    </row>
    <row r="19" spans="1:48" ht="30.75" customHeight="1" thickBot="1">
      <c r="A19" s="16"/>
      <c r="B19" s="17"/>
      <c r="C19" s="17"/>
      <c r="D19" s="17"/>
      <c r="AV19" s="32" t="s">
        <v>48</v>
      </c>
    </row>
    <row r="20" spans="1:51" ht="30.75" customHeight="1">
      <c r="A20" s="18"/>
      <c r="B20" s="19"/>
      <c r="C20" s="18"/>
      <c r="D20" s="18"/>
      <c r="E20" s="18"/>
      <c r="F20" s="18"/>
      <c r="G20" s="18"/>
      <c r="H20" s="19"/>
      <c r="I20" s="18"/>
      <c r="J20" s="18"/>
      <c r="K20" s="18"/>
      <c r="L20" s="18"/>
      <c r="M20" s="18"/>
      <c r="N20" s="18"/>
      <c r="O20" s="18"/>
      <c r="P20" s="20" t="s">
        <v>23</v>
      </c>
      <c r="Q20" s="21"/>
      <c r="R20" s="330" t="s">
        <v>7</v>
      </c>
      <c r="S20" s="331"/>
      <c r="T20" s="331"/>
      <c r="U20" s="331"/>
      <c r="V20" s="331"/>
      <c r="W20" s="331"/>
      <c r="X20" s="331"/>
      <c r="Y20" s="331"/>
      <c r="Z20" s="331"/>
      <c r="AA20" s="331"/>
      <c r="AB20" s="331"/>
      <c r="AC20" s="331"/>
      <c r="AD20" s="331"/>
      <c r="AE20" s="331"/>
      <c r="AF20" s="331"/>
      <c r="AG20" s="331"/>
      <c r="AH20" s="332"/>
      <c r="AI20" s="330" t="s">
        <v>4</v>
      </c>
      <c r="AJ20" s="331"/>
      <c r="AK20" s="331"/>
      <c r="AL20" s="331"/>
      <c r="AM20" s="331"/>
      <c r="AN20" s="331"/>
      <c r="AO20" s="331"/>
      <c r="AP20" s="331"/>
      <c r="AQ20" s="331"/>
      <c r="AR20" s="331"/>
      <c r="AS20" s="331"/>
      <c r="AT20" s="331"/>
      <c r="AU20" s="331"/>
      <c r="AV20" s="331"/>
      <c r="AW20" s="331"/>
      <c r="AX20" s="331"/>
      <c r="AY20" s="331"/>
    </row>
    <row r="21" spans="1:51" ht="30.75" customHeight="1">
      <c r="A21" s="22"/>
      <c r="B21" s="23"/>
      <c r="C21" s="23"/>
      <c r="D21" s="23"/>
      <c r="E21" s="23"/>
      <c r="F21" s="23"/>
      <c r="G21" s="23"/>
      <c r="H21" s="23"/>
      <c r="I21" s="23"/>
      <c r="J21" s="23"/>
      <c r="K21" s="23"/>
      <c r="L21" s="23"/>
      <c r="M21" s="23"/>
      <c r="N21" s="23"/>
      <c r="O21" s="24"/>
      <c r="P21" s="24"/>
      <c r="Q21" s="25"/>
      <c r="R21" s="333"/>
      <c r="S21" s="334"/>
      <c r="T21" s="334"/>
      <c r="U21" s="334"/>
      <c r="V21" s="334"/>
      <c r="W21" s="334"/>
      <c r="X21" s="334"/>
      <c r="Y21" s="334"/>
      <c r="Z21" s="334"/>
      <c r="AA21" s="334"/>
      <c r="AB21" s="334"/>
      <c r="AC21" s="334"/>
      <c r="AD21" s="334"/>
      <c r="AE21" s="334"/>
      <c r="AF21" s="334"/>
      <c r="AG21" s="334"/>
      <c r="AH21" s="335"/>
      <c r="AI21" s="333"/>
      <c r="AJ21" s="334"/>
      <c r="AK21" s="334"/>
      <c r="AL21" s="334"/>
      <c r="AM21" s="334"/>
      <c r="AN21" s="334"/>
      <c r="AO21" s="334"/>
      <c r="AP21" s="334"/>
      <c r="AQ21" s="334"/>
      <c r="AR21" s="334"/>
      <c r="AS21" s="334"/>
      <c r="AT21" s="334"/>
      <c r="AU21" s="334"/>
      <c r="AV21" s="334"/>
      <c r="AW21" s="334"/>
      <c r="AX21" s="334"/>
      <c r="AY21" s="334"/>
    </row>
    <row r="22" spans="1:51" ht="30.75" customHeight="1">
      <c r="A22" s="328" t="s">
        <v>17</v>
      </c>
      <c r="B22" s="329"/>
      <c r="C22" s="329"/>
      <c r="D22" s="329"/>
      <c r="E22" s="329"/>
      <c r="F22" s="329"/>
      <c r="G22" s="329"/>
      <c r="H22" s="329"/>
      <c r="I22" s="329"/>
      <c r="J22" s="329"/>
      <c r="K22" s="329"/>
      <c r="L22" s="329"/>
      <c r="M22" s="329"/>
      <c r="N22" s="329"/>
      <c r="O22" s="329"/>
      <c r="P22" s="329"/>
      <c r="Q22" s="329"/>
      <c r="R22" s="309" t="s">
        <v>13</v>
      </c>
      <c r="S22" s="304"/>
      <c r="T22" s="304"/>
      <c r="U22" s="304"/>
      <c r="V22" s="304"/>
      <c r="W22" s="304"/>
      <c r="X22" s="304"/>
      <c r="Y22" s="304"/>
      <c r="Z22" s="304"/>
      <c r="AA22" s="304"/>
      <c r="AB22" s="304"/>
      <c r="AC22" s="304"/>
      <c r="AD22" s="304"/>
      <c r="AE22" s="304"/>
      <c r="AF22" s="304"/>
      <c r="AG22" s="304"/>
      <c r="AH22" s="304"/>
      <c r="AI22" s="301">
        <v>4476</v>
      </c>
      <c r="AJ22" s="302"/>
      <c r="AK22" s="302"/>
      <c r="AL22" s="302"/>
      <c r="AM22" s="302"/>
      <c r="AN22" s="302"/>
      <c r="AO22" s="302"/>
      <c r="AP22" s="302"/>
      <c r="AQ22" s="302"/>
      <c r="AR22" s="302"/>
      <c r="AS22" s="302"/>
      <c r="AT22" s="302"/>
      <c r="AU22" s="302"/>
      <c r="AV22" s="302"/>
      <c r="AW22" s="302"/>
      <c r="AX22" s="302"/>
      <c r="AY22" s="302"/>
    </row>
    <row r="23" spans="1:51" ht="30.75" customHeight="1">
      <c r="A23" s="303" t="s">
        <v>16</v>
      </c>
      <c r="B23" s="304"/>
      <c r="C23" s="304"/>
      <c r="D23" s="304"/>
      <c r="E23" s="304"/>
      <c r="F23" s="304"/>
      <c r="G23" s="304"/>
      <c r="H23" s="304"/>
      <c r="I23" s="304"/>
      <c r="J23" s="304"/>
      <c r="K23" s="304"/>
      <c r="L23" s="304"/>
      <c r="M23" s="304"/>
      <c r="N23" s="304"/>
      <c r="O23" s="304"/>
      <c r="P23" s="304"/>
      <c r="Q23" s="304"/>
      <c r="R23" s="309" t="s">
        <v>14</v>
      </c>
      <c r="S23" s="304"/>
      <c r="T23" s="304"/>
      <c r="U23" s="304"/>
      <c r="V23" s="304"/>
      <c r="W23" s="304"/>
      <c r="X23" s="304"/>
      <c r="Y23" s="304"/>
      <c r="Z23" s="304"/>
      <c r="AA23" s="304"/>
      <c r="AB23" s="304"/>
      <c r="AC23" s="304"/>
      <c r="AD23" s="304"/>
      <c r="AE23" s="304"/>
      <c r="AF23" s="304"/>
      <c r="AG23" s="304"/>
      <c r="AH23" s="304"/>
      <c r="AI23" s="301">
        <v>3774</v>
      </c>
      <c r="AJ23" s="302"/>
      <c r="AK23" s="302"/>
      <c r="AL23" s="302"/>
      <c r="AM23" s="302"/>
      <c r="AN23" s="302"/>
      <c r="AO23" s="302"/>
      <c r="AP23" s="302"/>
      <c r="AQ23" s="302"/>
      <c r="AR23" s="302"/>
      <c r="AS23" s="302"/>
      <c r="AT23" s="302"/>
      <c r="AU23" s="302"/>
      <c r="AV23" s="302"/>
      <c r="AW23" s="302"/>
      <c r="AX23" s="302"/>
      <c r="AY23" s="302"/>
    </row>
    <row r="24" spans="1:51" ht="30.75" customHeight="1">
      <c r="A24" s="305"/>
      <c r="B24" s="306"/>
      <c r="C24" s="306"/>
      <c r="D24" s="306"/>
      <c r="E24" s="306"/>
      <c r="F24" s="306"/>
      <c r="G24" s="306"/>
      <c r="H24" s="306"/>
      <c r="I24" s="306"/>
      <c r="J24" s="306"/>
      <c r="K24" s="306"/>
      <c r="L24" s="306"/>
      <c r="M24" s="306"/>
      <c r="N24" s="306"/>
      <c r="O24" s="306"/>
      <c r="P24" s="306"/>
      <c r="Q24" s="306"/>
      <c r="R24" s="310" t="s">
        <v>15</v>
      </c>
      <c r="S24" s="306"/>
      <c r="T24" s="306"/>
      <c r="U24" s="306"/>
      <c r="V24" s="306"/>
      <c r="W24" s="306"/>
      <c r="X24" s="306"/>
      <c r="Y24" s="306"/>
      <c r="Z24" s="306"/>
      <c r="AA24" s="306"/>
      <c r="AB24" s="306"/>
      <c r="AC24" s="306"/>
      <c r="AD24" s="306"/>
      <c r="AE24" s="306"/>
      <c r="AF24" s="306"/>
      <c r="AG24" s="306"/>
      <c r="AH24" s="306"/>
      <c r="AI24" s="301">
        <v>640</v>
      </c>
      <c r="AJ24" s="302"/>
      <c r="AK24" s="302"/>
      <c r="AL24" s="302"/>
      <c r="AM24" s="302"/>
      <c r="AN24" s="302"/>
      <c r="AO24" s="302"/>
      <c r="AP24" s="302"/>
      <c r="AQ24" s="302"/>
      <c r="AR24" s="302"/>
      <c r="AS24" s="302"/>
      <c r="AT24" s="302"/>
      <c r="AU24" s="302"/>
      <c r="AV24" s="302"/>
      <c r="AW24" s="302"/>
      <c r="AX24" s="302"/>
      <c r="AY24" s="302"/>
    </row>
    <row r="25" spans="1:51" ht="30.75" customHeight="1" thickBot="1">
      <c r="A25" s="307" t="s">
        <v>18</v>
      </c>
      <c r="B25" s="308"/>
      <c r="C25" s="308"/>
      <c r="D25" s="308"/>
      <c r="E25" s="308"/>
      <c r="F25" s="308"/>
      <c r="G25" s="308"/>
      <c r="H25" s="308"/>
      <c r="I25" s="308"/>
      <c r="J25" s="308"/>
      <c r="K25" s="308"/>
      <c r="L25" s="308"/>
      <c r="M25" s="308"/>
      <c r="N25" s="308"/>
      <c r="O25" s="308"/>
      <c r="P25" s="308"/>
      <c r="Q25" s="308"/>
      <c r="R25" s="311" t="s">
        <v>14</v>
      </c>
      <c r="S25" s="308"/>
      <c r="T25" s="308"/>
      <c r="U25" s="308"/>
      <c r="V25" s="308"/>
      <c r="W25" s="308"/>
      <c r="X25" s="308"/>
      <c r="Y25" s="308"/>
      <c r="Z25" s="308"/>
      <c r="AA25" s="308"/>
      <c r="AB25" s="308"/>
      <c r="AC25" s="308"/>
      <c r="AD25" s="308"/>
      <c r="AE25" s="308"/>
      <c r="AF25" s="308"/>
      <c r="AG25" s="308"/>
      <c r="AH25" s="308"/>
      <c r="AI25" s="299">
        <v>62</v>
      </c>
      <c r="AJ25" s="300"/>
      <c r="AK25" s="300"/>
      <c r="AL25" s="300"/>
      <c r="AM25" s="300"/>
      <c r="AN25" s="300"/>
      <c r="AO25" s="300"/>
      <c r="AP25" s="300"/>
      <c r="AQ25" s="300"/>
      <c r="AR25" s="300"/>
      <c r="AS25" s="300"/>
      <c r="AT25" s="300"/>
      <c r="AU25" s="300"/>
      <c r="AV25" s="300"/>
      <c r="AW25" s="300"/>
      <c r="AX25" s="300"/>
      <c r="AY25" s="300"/>
    </row>
    <row r="26" spans="1:4" ht="20.25" customHeight="1">
      <c r="A26" s="26" t="s">
        <v>50</v>
      </c>
      <c r="B26" s="27"/>
      <c r="C26" s="15"/>
      <c r="D26" s="28"/>
    </row>
    <row r="27" spans="1:4" ht="18.75" customHeight="1">
      <c r="A27" s="29" t="s">
        <v>51</v>
      </c>
      <c r="B27" s="15"/>
      <c r="C27" s="15"/>
      <c r="D27" s="15"/>
    </row>
    <row r="28" spans="1:4" ht="18.75" customHeight="1">
      <c r="A28" s="29" t="s">
        <v>52</v>
      </c>
      <c r="B28" s="15"/>
      <c r="C28" s="15"/>
      <c r="D28" s="15"/>
    </row>
    <row r="29" spans="1:2" ht="17.25" customHeight="1">
      <c r="A29" s="15" t="s">
        <v>53</v>
      </c>
      <c r="B29" s="15"/>
    </row>
    <row r="30" spans="1:67" ht="17.25" customHeight="1">
      <c r="A30" s="30"/>
      <c r="BO30" s="31" t="s">
        <v>5</v>
      </c>
    </row>
  </sheetData>
  <sheetProtection/>
  <mergeCells count="132">
    <mergeCell ref="A1:BR1"/>
    <mergeCell ref="A12:D12"/>
    <mergeCell ref="E10:G10"/>
    <mergeCell ref="E11:G11"/>
    <mergeCell ref="A10:D10"/>
    <mergeCell ref="BG10:BI10"/>
    <mergeCell ref="BJ10:BL10"/>
    <mergeCell ref="AR11:AT11"/>
    <mergeCell ref="AU11:AW11"/>
    <mergeCell ref="AX11:AZ11"/>
    <mergeCell ref="A9:D9"/>
    <mergeCell ref="A11:D11"/>
    <mergeCell ref="BM10:BO10"/>
    <mergeCell ref="BP10:BR10"/>
    <mergeCell ref="BG11:BI11"/>
    <mergeCell ref="BJ11:BL11"/>
    <mergeCell ref="BM11:BO11"/>
    <mergeCell ref="BP11:BR11"/>
    <mergeCell ref="BD10:BF10"/>
    <mergeCell ref="BD11:BF11"/>
    <mergeCell ref="AF11:AH11"/>
    <mergeCell ref="AI11:AK11"/>
    <mergeCell ref="AL11:AN11"/>
    <mergeCell ref="AO11:AQ11"/>
    <mergeCell ref="AX10:AZ10"/>
    <mergeCell ref="BA10:BC10"/>
    <mergeCell ref="BA11:BC11"/>
    <mergeCell ref="H11:J11"/>
    <mergeCell ref="K11:M11"/>
    <mergeCell ref="N11:P11"/>
    <mergeCell ref="Q11:S11"/>
    <mergeCell ref="T11:V11"/>
    <mergeCell ref="W11:Y11"/>
    <mergeCell ref="Z11:AB11"/>
    <mergeCell ref="AC11:AE11"/>
    <mergeCell ref="AL10:AN10"/>
    <mergeCell ref="AO10:AQ10"/>
    <mergeCell ref="AR10:AT10"/>
    <mergeCell ref="AU10:AW10"/>
    <mergeCell ref="Z10:AB10"/>
    <mergeCell ref="AC10:AE10"/>
    <mergeCell ref="AF10:AH10"/>
    <mergeCell ref="AI10:AK10"/>
    <mergeCell ref="H10:J10"/>
    <mergeCell ref="K10:M10"/>
    <mergeCell ref="N10:P10"/>
    <mergeCell ref="Q10:S10"/>
    <mergeCell ref="T10:V10"/>
    <mergeCell ref="W10:Y10"/>
    <mergeCell ref="E9:G9"/>
    <mergeCell ref="H9:J9"/>
    <mergeCell ref="K9:M9"/>
    <mergeCell ref="N9:P9"/>
    <mergeCell ref="Z9:AB9"/>
    <mergeCell ref="AC9:AE9"/>
    <mergeCell ref="Q9:S9"/>
    <mergeCell ref="T9:V9"/>
    <mergeCell ref="W9:Y9"/>
    <mergeCell ref="AF9:AH9"/>
    <mergeCell ref="AI9:AK9"/>
    <mergeCell ref="BA9:BC9"/>
    <mergeCell ref="BD9:BF9"/>
    <mergeCell ref="BG9:BI9"/>
    <mergeCell ref="AL9:AN9"/>
    <mergeCell ref="AO9:AQ9"/>
    <mergeCell ref="AR9:AT9"/>
    <mergeCell ref="AU9:AW9"/>
    <mergeCell ref="BJ9:BL9"/>
    <mergeCell ref="BM9:BO9"/>
    <mergeCell ref="BP9:BR9"/>
    <mergeCell ref="E12:G12"/>
    <mergeCell ref="H12:J12"/>
    <mergeCell ref="K12:M12"/>
    <mergeCell ref="N12:P12"/>
    <mergeCell ref="Q12:S12"/>
    <mergeCell ref="T12:V12"/>
    <mergeCell ref="AX9:AZ9"/>
    <mergeCell ref="BD12:BF12"/>
    <mergeCell ref="W12:Y12"/>
    <mergeCell ref="Z12:AB12"/>
    <mergeCell ref="AC12:AE12"/>
    <mergeCell ref="AF12:AH12"/>
    <mergeCell ref="AI12:AK12"/>
    <mergeCell ref="AL12:AN12"/>
    <mergeCell ref="BP12:BR12"/>
    <mergeCell ref="BJ14:BR14"/>
    <mergeCell ref="A22:Q22"/>
    <mergeCell ref="R22:AH22"/>
    <mergeCell ref="R20:AH21"/>
    <mergeCell ref="AI20:AY21"/>
    <mergeCell ref="AI22:AY22"/>
    <mergeCell ref="AO12:AQ12"/>
    <mergeCell ref="AR12:AT12"/>
    <mergeCell ref="AU12:AW12"/>
    <mergeCell ref="BM8:BO8"/>
    <mergeCell ref="BD8:BF8"/>
    <mergeCell ref="BJ8:BL8"/>
    <mergeCell ref="AX8:AZ8"/>
    <mergeCell ref="BA8:BC8"/>
    <mergeCell ref="BG12:BI12"/>
    <mergeCell ref="BJ12:BL12"/>
    <mergeCell ref="BM12:BO12"/>
    <mergeCell ref="AX12:AZ12"/>
    <mergeCell ref="BA12:BC12"/>
    <mergeCell ref="N8:P8"/>
    <mergeCell ref="Q8:S8"/>
    <mergeCell ref="T8:V8"/>
    <mergeCell ref="W8:Y8"/>
    <mergeCell ref="Z8:AB8"/>
    <mergeCell ref="B4:BR4"/>
    <mergeCell ref="BP8:BR8"/>
    <mergeCell ref="E8:G8"/>
    <mergeCell ref="H8:J8"/>
    <mergeCell ref="K8:M8"/>
    <mergeCell ref="AU8:AW8"/>
    <mergeCell ref="A2:V2"/>
    <mergeCell ref="A6:BC6"/>
    <mergeCell ref="BG8:BI8"/>
    <mergeCell ref="AO8:AQ8"/>
    <mergeCell ref="AR8:AT8"/>
    <mergeCell ref="AC8:AE8"/>
    <mergeCell ref="AF8:AH8"/>
    <mergeCell ref="AI8:AK8"/>
    <mergeCell ref="AL8:AN8"/>
    <mergeCell ref="AI25:AY25"/>
    <mergeCell ref="AI24:AY24"/>
    <mergeCell ref="AI23:AY23"/>
    <mergeCell ref="A23:Q24"/>
    <mergeCell ref="A25:Q25"/>
    <mergeCell ref="R23:AH23"/>
    <mergeCell ref="R24:AH24"/>
    <mergeCell ref="R25:AH25"/>
  </mergeCells>
  <printOptions/>
  <pageMargins left="0.1968503937007874" right="0.1968503937007874" top="0.5905511811023623" bottom="0.7874015748031497" header="0.5118110236220472" footer="0.5118110236220472"/>
  <pageSetup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K66"/>
  <sheetViews>
    <sheetView showGridLines="0" zoomScalePageLayoutView="0" workbookViewId="0" topLeftCell="A1">
      <selection activeCell="B3" sqref="B3:H3"/>
    </sheetView>
  </sheetViews>
  <sheetFormatPr defaultColWidth="8.83203125" defaultRowHeight="18"/>
  <cols>
    <col min="1" max="1" width="2.66015625" style="277" customWidth="1"/>
    <col min="2" max="2" width="28.91015625" style="277" customWidth="1"/>
    <col min="3" max="8" width="11.66015625" style="277" customWidth="1"/>
    <col min="9" max="10" width="8.66015625" style="277" customWidth="1"/>
    <col min="11" max="16384" width="8.83203125" style="277" customWidth="1"/>
  </cols>
  <sheetData>
    <row r="1" spans="1:2" ht="22.5" customHeight="1">
      <c r="A1" s="728" t="s">
        <v>412</v>
      </c>
      <c r="B1" s="728"/>
    </row>
    <row r="2" spans="1:2" ht="7.5" customHeight="1">
      <c r="A2" s="276"/>
      <c r="B2" s="276"/>
    </row>
    <row r="3" spans="2:8" ht="126" customHeight="1">
      <c r="B3" s="729" t="s">
        <v>413</v>
      </c>
      <c r="C3" s="729"/>
      <c r="D3" s="729"/>
      <c r="E3" s="729"/>
      <c r="F3" s="729"/>
      <c r="G3" s="729"/>
      <c r="H3" s="729"/>
    </row>
    <row r="4" spans="2:8" ht="15" customHeight="1">
      <c r="B4" s="278"/>
      <c r="C4" s="278"/>
      <c r="D4" s="278"/>
      <c r="E4" s="278"/>
      <c r="F4" s="278"/>
      <c r="G4" s="278"/>
      <c r="H4" s="278"/>
    </row>
    <row r="5" spans="1:11" ht="18.75" customHeight="1" thickBot="1">
      <c r="A5" s="439" t="s">
        <v>414</v>
      </c>
      <c r="B5" s="730"/>
      <c r="C5" s="279"/>
      <c r="D5" s="146"/>
      <c r="E5" s="146"/>
      <c r="F5" s="146"/>
      <c r="G5" s="146"/>
      <c r="H5" s="280" t="s">
        <v>415</v>
      </c>
      <c r="I5" s="135"/>
      <c r="J5" s="135"/>
      <c r="K5" s="135"/>
    </row>
    <row r="6" spans="1:11" ht="17.25" customHeight="1">
      <c r="A6" s="731" t="s">
        <v>416</v>
      </c>
      <c r="B6" s="732"/>
      <c r="C6" s="735" t="s">
        <v>0</v>
      </c>
      <c r="D6" s="737" t="s">
        <v>417</v>
      </c>
      <c r="E6" s="738"/>
      <c r="F6" s="739"/>
      <c r="G6" s="735" t="s">
        <v>418</v>
      </c>
      <c r="H6" s="281" t="s">
        <v>419</v>
      </c>
      <c r="I6" s="135"/>
      <c r="J6" s="135"/>
      <c r="K6" s="135"/>
    </row>
    <row r="7" spans="1:11" ht="17.25" customHeight="1">
      <c r="A7" s="733"/>
      <c r="B7" s="734"/>
      <c r="C7" s="736"/>
      <c r="D7" s="282" t="s">
        <v>420</v>
      </c>
      <c r="E7" s="282" t="s">
        <v>421</v>
      </c>
      <c r="F7" s="282" t="s">
        <v>422</v>
      </c>
      <c r="G7" s="736"/>
      <c r="H7" s="283" t="s">
        <v>423</v>
      </c>
      <c r="I7" s="135"/>
      <c r="J7" s="135"/>
      <c r="K7" s="135"/>
    </row>
    <row r="8" spans="1:11" ht="15.75" customHeight="1">
      <c r="A8" s="719" t="s">
        <v>424</v>
      </c>
      <c r="B8" s="720"/>
      <c r="C8" s="284">
        <f>SUM(D8:H8)</f>
        <v>1069</v>
      </c>
      <c r="D8" s="285">
        <v>1057</v>
      </c>
      <c r="E8" s="286">
        <v>12</v>
      </c>
      <c r="F8" s="286">
        <v>0</v>
      </c>
      <c r="G8" s="287" t="s">
        <v>42</v>
      </c>
      <c r="H8" s="288" t="s">
        <v>42</v>
      </c>
      <c r="I8" s="289"/>
      <c r="J8" s="289"/>
      <c r="K8" s="135"/>
    </row>
    <row r="9" spans="1:11" ht="15.75" customHeight="1">
      <c r="A9" s="714" t="s">
        <v>425</v>
      </c>
      <c r="B9" s="715"/>
      <c r="C9" s="290">
        <f>SUM(D9:H9)</f>
        <v>420</v>
      </c>
      <c r="D9" s="291">
        <v>420</v>
      </c>
      <c r="E9" s="288">
        <v>0</v>
      </c>
      <c r="F9" s="288">
        <v>0</v>
      </c>
      <c r="G9" s="288" t="s">
        <v>42</v>
      </c>
      <c r="H9" s="288" t="s">
        <v>42</v>
      </c>
      <c r="I9" s="289"/>
      <c r="J9" s="289"/>
      <c r="K9" s="135"/>
    </row>
    <row r="10" spans="1:11" ht="15.75" customHeight="1">
      <c r="A10" s="714" t="s">
        <v>426</v>
      </c>
      <c r="B10" s="715"/>
      <c r="C10" s="290">
        <f>SUM(D10:H10)</f>
        <v>561</v>
      </c>
      <c r="D10" s="291">
        <v>561</v>
      </c>
      <c r="E10" s="288">
        <v>0</v>
      </c>
      <c r="F10" s="288">
        <v>0</v>
      </c>
      <c r="G10" s="288" t="s">
        <v>42</v>
      </c>
      <c r="H10" s="288" t="s">
        <v>42</v>
      </c>
      <c r="I10" s="289"/>
      <c r="J10" s="289"/>
      <c r="K10" s="135"/>
    </row>
    <row r="11" spans="1:11" ht="15.75" customHeight="1">
      <c r="A11" s="714" t="s">
        <v>427</v>
      </c>
      <c r="B11" s="715"/>
      <c r="C11" s="290">
        <f>SUM(D11:H11)</f>
        <v>35</v>
      </c>
      <c r="D11" s="288" t="s">
        <v>42</v>
      </c>
      <c r="E11" s="291">
        <v>35</v>
      </c>
      <c r="F11" s="288">
        <v>0</v>
      </c>
      <c r="G11" s="288" t="s">
        <v>42</v>
      </c>
      <c r="H11" s="288" t="s">
        <v>42</v>
      </c>
      <c r="I11" s="289"/>
      <c r="J11" s="289"/>
      <c r="K11" s="135"/>
    </row>
    <row r="12" spans="1:11" ht="15.75" customHeight="1">
      <c r="A12" s="719" t="s">
        <v>428</v>
      </c>
      <c r="B12" s="720"/>
      <c r="C12" s="290">
        <f aca="true" t="shared" si="0" ref="C12:C19">SUM(D12:H12)</f>
        <v>2249</v>
      </c>
      <c r="D12" s="288" t="s">
        <v>42</v>
      </c>
      <c r="E12" s="288" t="s">
        <v>42</v>
      </c>
      <c r="F12" s="288" t="s">
        <v>41</v>
      </c>
      <c r="G12" s="288" t="s">
        <v>42</v>
      </c>
      <c r="H12" s="291">
        <v>2249</v>
      </c>
      <c r="I12" s="135"/>
      <c r="J12" s="289"/>
      <c r="K12" s="135"/>
    </row>
    <row r="13" spans="1:11" ht="15.75" customHeight="1">
      <c r="A13" s="714" t="s">
        <v>429</v>
      </c>
      <c r="B13" s="715"/>
      <c r="C13" s="290">
        <f t="shared" si="0"/>
        <v>2249</v>
      </c>
      <c r="D13" s="288" t="s">
        <v>42</v>
      </c>
      <c r="E13" s="288" t="s">
        <v>42</v>
      </c>
      <c r="F13" s="288" t="s">
        <v>41</v>
      </c>
      <c r="G13" s="288" t="s">
        <v>42</v>
      </c>
      <c r="H13" s="291">
        <v>2249</v>
      </c>
      <c r="I13" s="135"/>
      <c r="J13" s="289"/>
      <c r="K13" s="135"/>
    </row>
    <row r="14" spans="1:11" ht="15.75" customHeight="1">
      <c r="A14" s="714" t="s">
        <v>430</v>
      </c>
      <c r="B14" s="715"/>
      <c r="C14" s="290">
        <f t="shared" si="0"/>
        <v>506</v>
      </c>
      <c r="D14" s="291">
        <v>506</v>
      </c>
      <c r="E14" s="288" t="s">
        <v>42</v>
      </c>
      <c r="F14" s="288" t="s">
        <v>42</v>
      </c>
      <c r="G14" s="288" t="s">
        <v>42</v>
      </c>
      <c r="H14" s="288" t="s">
        <v>42</v>
      </c>
      <c r="I14" s="292"/>
      <c r="J14" s="289"/>
      <c r="K14" s="135"/>
    </row>
    <row r="15" spans="1:11" ht="15.75" customHeight="1">
      <c r="A15" s="714" t="s">
        <v>431</v>
      </c>
      <c r="B15" s="715"/>
      <c r="C15" s="290">
        <f t="shared" si="0"/>
        <v>56</v>
      </c>
      <c r="D15" s="291">
        <v>56</v>
      </c>
      <c r="E15" s="288" t="s">
        <v>42</v>
      </c>
      <c r="F15" s="288" t="s">
        <v>42</v>
      </c>
      <c r="G15" s="288" t="s">
        <v>42</v>
      </c>
      <c r="H15" s="288" t="s">
        <v>42</v>
      </c>
      <c r="I15" s="289"/>
      <c r="J15" s="289"/>
      <c r="K15" s="135"/>
    </row>
    <row r="16" spans="1:11" ht="15.75" customHeight="1">
      <c r="A16" s="714" t="s">
        <v>432</v>
      </c>
      <c r="B16" s="727"/>
      <c r="C16" s="290">
        <f t="shared" si="0"/>
        <v>48</v>
      </c>
      <c r="D16" s="288">
        <v>48</v>
      </c>
      <c r="E16" s="288" t="s">
        <v>42</v>
      </c>
      <c r="F16" s="288" t="s">
        <v>41</v>
      </c>
      <c r="G16" s="288">
        <v>0</v>
      </c>
      <c r="H16" s="288" t="s">
        <v>42</v>
      </c>
      <c r="I16" s="289"/>
      <c r="J16" s="289"/>
      <c r="K16" s="135"/>
    </row>
    <row r="17" spans="1:11" ht="15.75" customHeight="1">
      <c r="A17" s="714" t="s">
        <v>433</v>
      </c>
      <c r="B17" s="715"/>
      <c r="C17" s="290">
        <f t="shared" si="0"/>
        <v>129</v>
      </c>
      <c r="D17" s="288">
        <v>129</v>
      </c>
      <c r="E17" s="288" t="s">
        <v>42</v>
      </c>
      <c r="F17" s="288" t="s">
        <v>434</v>
      </c>
      <c r="G17" s="288" t="s">
        <v>42</v>
      </c>
      <c r="H17" s="288" t="s">
        <v>42</v>
      </c>
      <c r="I17" s="289"/>
      <c r="J17" s="289"/>
      <c r="K17" s="135"/>
    </row>
    <row r="18" spans="1:11" ht="15.75" customHeight="1">
      <c r="A18" s="714" t="s">
        <v>435</v>
      </c>
      <c r="B18" s="715"/>
      <c r="C18" s="290">
        <f t="shared" si="0"/>
        <v>1979</v>
      </c>
      <c r="D18" s="288">
        <v>1979</v>
      </c>
      <c r="E18" s="288" t="s">
        <v>42</v>
      </c>
      <c r="F18" s="288" t="s">
        <v>42</v>
      </c>
      <c r="G18" s="288" t="s">
        <v>42</v>
      </c>
      <c r="H18" s="291">
        <v>0</v>
      </c>
      <c r="I18" s="289"/>
      <c r="J18" s="289"/>
      <c r="K18" s="135"/>
    </row>
    <row r="19" spans="1:11" ht="15.75" customHeight="1">
      <c r="A19" s="714" t="s">
        <v>436</v>
      </c>
      <c r="B19" s="715"/>
      <c r="C19" s="290">
        <f t="shared" si="0"/>
        <v>1148</v>
      </c>
      <c r="D19" s="288" t="s">
        <v>42</v>
      </c>
      <c r="E19" s="288" t="s">
        <v>42</v>
      </c>
      <c r="F19" s="288" t="s">
        <v>41</v>
      </c>
      <c r="G19" s="288" t="s">
        <v>42</v>
      </c>
      <c r="H19" s="291">
        <v>1148</v>
      </c>
      <c r="I19" s="289"/>
      <c r="J19" s="289"/>
      <c r="K19" s="135"/>
    </row>
    <row r="20" spans="1:11" ht="15.75" customHeight="1">
      <c r="A20" s="719" t="s">
        <v>437</v>
      </c>
      <c r="B20" s="720"/>
      <c r="C20" s="290">
        <f>SUM(D20:H20)</f>
        <v>0</v>
      </c>
      <c r="D20" s="288" t="s">
        <v>42</v>
      </c>
      <c r="E20" s="288">
        <v>0</v>
      </c>
      <c r="F20" s="288">
        <v>0</v>
      </c>
      <c r="G20" s="288">
        <v>0</v>
      </c>
      <c r="H20" s="288">
        <v>0</v>
      </c>
      <c r="I20" s="289"/>
      <c r="J20" s="289"/>
      <c r="K20" s="135"/>
    </row>
    <row r="21" spans="1:11" ht="15.75" customHeight="1">
      <c r="A21" s="714" t="s">
        <v>438</v>
      </c>
      <c r="B21" s="715"/>
      <c r="C21" s="290">
        <f aca="true" t="shared" si="1" ref="C21:C26">SUM(D21:H21)</f>
        <v>3288</v>
      </c>
      <c r="D21" s="288">
        <v>3288</v>
      </c>
      <c r="E21" s="288">
        <v>0</v>
      </c>
      <c r="F21" s="288">
        <v>0</v>
      </c>
      <c r="G21" s="288">
        <v>0</v>
      </c>
      <c r="H21" s="288">
        <v>0</v>
      </c>
      <c r="I21" s="289"/>
      <c r="J21" s="289"/>
      <c r="K21" s="135"/>
    </row>
    <row r="22" spans="1:11" ht="15.75" customHeight="1">
      <c r="A22" s="714" t="s">
        <v>439</v>
      </c>
      <c r="B22" s="715"/>
      <c r="C22" s="290">
        <f t="shared" si="1"/>
        <v>191</v>
      </c>
      <c r="D22" s="288">
        <v>191</v>
      </c>
      <c r="E22" s="288">
        <v>0</v>
      </c>
      <c r="F22" s="288">
        <v>0</v>
      </c>
      <c r="G22" s="288">
        <v>0</v>
      </c>
      <c r="H22" s="288">
        <v>0</v>
      </c>
      <c r="I22" s="289"/>
      <c r="J22" s="289"/>
      <c r="K22" s="135"/>
    </row>
    <row r="23" spans="1:11" ht="15.75" customHeight="1">
      <c r="A23" s="714" t="s">
        <v>440</v>
      </c>
      <c r="B23" s="715"/>
      <c r="C23" s="290">
        <f t="shared" si="1"/>
        <v>2</v>
      </c>
      <c r="D23" s="288">
        <v>2</v>
      </c>
      <c r="E23" s="288">
        <v>0</v>
      </c>
      <c r="F23" s="288">
        <v>0</v>
      </c>
      <c r="G23" s="288">
        <v>0</v>
      </c>
      <c r="H23" s="288">
        <v>0</v>
      </c>
      <c r="I23" s="289"/>
      <c r="J23" s="289"/>
      <c r="K23" s="135"/>
    </row>
    <row r="24" spans="1:11" ht="15.75" customHeight="1">
      <c r="A24" s="725" t="s">
        <v>441</v>
      </c>
      <c r="B24" s="726"/>
      <c r="C24" s="290">
        <f t="shared" si="1"/>
        <v>106</v>
      </c>
      <c r="D24" s="288">
        <v>0</v>
      </c>
      <c r="E24" s="288">
        <v>0</v>
      </c>
      <c r="F24" s="288">
        <v>0</v>
      </c>
      <c r="G24" s="288">
        <v>106</v>
      </c>
      <c r="H24" s="288">
        <v>0</v>
      </c>
      <c r="I24" s="289"/>
      <c r="J24" s="289"/>
      <c r="K24" s="135"/>
    </row>
    <row r="25" spans="1:11" ht="15.75" customHeight="1">
      <c r="A25" s="714" t="s">
        <v>442</v>
      </c>
      <c r="B25" s="715"/>
      <c r="C25" s="290">
        <f t="shared" si="1"/>
        <v>188</v>
      </c>
      <c r="D25" s="288">
        <v>188</v>
      </c>
      <c r="E25" s="288">
        <v>0</v>
      </c>
      <c r="F25" s="288">
        <v>0</v>
      </c>
      <c r="G25" s="288">
        <v>0</v>
      </c>
      <c r="H25" s="288">
        <v>0</v>
      </c>
      <c r="I25" s="289"/>
      <c r="J25" s="289"/>
      <c r="K25" s="135"/>
    </row>
    <row r="26" spans="1:11" ht="15.75" customHeight="1">
      <c r="A26" s="714" t="s">
        <v>443</v>
      </c>
      <c r="B26" s="715"/>
      <c r="C26" s="290">
        <f t="shared" si="1"/>
        <v>920</v>
      </c>
      <c r="D26" s="288">
        <f>905+15</f>
        <v>920</v>
      </c>
      <c r="E26" s="288">
        <v>0</v>
      </c>
      <c r="F26" s="288">
        <v>0</v>
      </c>
      <c r="G26" s="288">
        <v>0</v>
      </c>
      <c r="H26" s="288">
        <v>0</v>
      </c>
      <c r="I26" s="289"/>
      <c r="J26" s="289"/>
      <c r="K26" s="135"/>
    </row>
    <row r="27" spans="1:11" ht="15.75" customHeight="1">
      <c r="A27" s="721" t="s">
        <v>444</v>
      </c>
      <c r="B27" s="722"/>
      <c r="C27" s="290">
        <f>SUM(D27:H27)</f>
        <v>279</v>
      </c>
      <c r="D27" s="293">
        <v>279</v>
      </c>
      <c r="E27" s="294" t="s">
        <v>41</v>
      </c>
      <c r="F27" s="294" t="s">
        <v>41</v>
      </c>
      <c r="G27" s="294" t="s">
        <v>41</v>
      </c>
      <c r="H27" s="294" t="s">
        <v>41</v>
      </c>
      <c r="I27" s="289"/>
      <c r="J27" s="289"/>
      <c r="K27" s="135"/>
    </row>
    <row r="28" spans="1:11" ht="15.75" customHeight="1">
      <c r="A28" s="723" t="s">
        <v>445</v>
      </c>
      <c r="B28" s="724"/>
      <c r="C28" s="290">
        <f aca="true" t="shared" si="2" ref="C28:C36">SUM(D28:H28)</f>
        <v>77</v>
      </c>
      <c r="D28" s="293">
        <v>77</v>
      </c>
      <c r="E28" s="294" t="s">
        <v>41</v>
      </c>
      <c r="F28" s="294" t="s">
        <v>41</v>
      </c>
      <c r="G28" s="294" t="s">
        <v>41</v>
      </c>
      <c r="H28" s="294" t="s">
        <v>41</v>
      </c>
      <c r="I28" s="289"/>
      <c r="J28" s="289"/>
      <c r="K28" s="135"/>
    </row>
    <row r="29" spans="1:11" ht="15.75" customHeight="1">
      <c r="A29" s="723" t="s">
        <v>425</v>
      </c>
      <c r="B29" s="724"/>
      <c r="C29" s="290">
        <f t="shared" si="2"/>
        <v>16</v>
      </c>
      <c r="D29" s="293">
        <v>16</v>
      </c>
      <c r="E29" s="294" t="s">
        <v>41</v>
      </c>
      <c r="F29" s="294" t="s">
        <v>41</v>
      </c>
      <c r="G29" s="294" t="s">
        <v>41</v>
      </c>
      <c r="H29" s="294" t="s">
        <v>41</v>
      </c>
      <c r="I29" s="289"/>
      <c r="J29" s="289"/>
      <c r="K29" s="135"/>
    </row>
    <row r="30" spans="1:11" ht="15.75" customHeight="1">
      <c r="A30" s="723" t="s">
        <v>446</v>
      </c>
      <c r="B30" s="724"/>
      <c r="C30" s="290">
        <f t="shared" si="2"/>
        <v>60</v>
      </c>
      <c r="D30" s="293">
        <v>60</v>
      </c>
      <c r="E30" s="294" t="s">
        <v>41</v>
      </c>
      <c r="F30" s="294" t="s">
        <v>41</v>
      </c>
      <c r="G30" s="294" t="s">
        <v>41</v>
      </c>
      <c r="H30" s="294" t="s">
        <v>41</v>
      </c>
      <c r="I30" s="289"/>
      <c r="J30" s="289"/>
      <c r="K30" s="135"/>
    </row>
    <row r="31" spans="1:11" ht="15.75" customHeight="1">
      <c r="A31" s="723" t="s">
        <v>69</v>
      </c>
      <c r="B31" s="724"/>
      <c r="C31" s="290">
        <f t="shared" si="2"/>
        <v>127</v>
      </c>
      <c r="D31" s="293">
        <v>127</v>
      </c>
      <c r="E31" s="294" t="s">
        <v>41</v>
      </c>
      <c r="F31" s="294">
        <v>0</v>
      </c>
      <c r="G31" s="294">
        <v>0</v>
      </c>
      <c r="H31" s="293">
        <v>0</v>
      </c>
      <c r="I31" s="289"/>
      <c r="J31" s="289"/>
      <c r="K31" s="135"/>
    </row>
    <row r="32" spans="1:11" ht="15.75" customHeight="1">
      <c r="A32" s="721" t="s">
        <v>411</v>
      </c>
      <c r="B32" s="722"/>
      <c r="C32" s="290">
        <f t="shared" si="2"/>
        <v>114</v>
      </c>
      <c r="D32" s="293">
        <v>99</v>
      </c>
      <c r="E32" s="294" t="s">
        <v>41</v>
      </c>
      <c r="F32" s="294">
        <v>15</v>
      </c>
      <c r="G32" s="294" t="s">
        <v>434</v>
      </c>
      <c r="H32" s="294" t="s">
        <v>41</v>
      </c>
      <c r="I32" s="289"/>
      <c r="J32" s="289"/>
      <c r="K32" s="135"/>
    </row>
    <row r="33" spans="1:11" ht="15.75" customHeight="1">
      <c r="A33" s="723" t="s">
        <v>447</v>
      </c>
      <c r="B33" s="724"/>
      <c r="C33" s="290">
        <f t="shared" si="2"/>
        <v>0</v>
      </c>
      <c r="D33" s="294" t="s">
        <v>434</v>
      </c>
      <c r="E33" s="294" t="s">
        <v>41</v>
      </c>
      <c r="F33" s="294" t="s">
        <v>434</v>
      </c>
      <c r="G33" s="294" t="s">
        <v>41</v>
      </c>
      <c r="H33" s="294" t="s">
        <v>41</v>
      </c>
      <c r="I33" s="289"/>
      <c r="J33" s="289"/>
      <c r="K33" s="135"/>
    </row>
    <row r="34" spans="1:11" ht="15.75" customHeight="1">
      <c r="A34" s="723" t="s">
        <v>448</v>
      </c>
      <c r="B34" s="724"/>
      <c r="C34" s="290">
        <f t="shared" si="2"/>
        <v>41</v>
      </c>
      <c r="D34" s="293">
        <v>41</v>
      </c>
      <c r="E34" s="294" t="s">
        <v>41</v>
      </c>
      <c r="F34" s="294">
        <v>0</v>
      </c>
      <c r="G34" s="294" t="s">
        <v>434</v>
      </c>
      <c r="H34" s="294" t="s">
        <v>41</v>
      </c>
      <c r="I34" s="289"/>
      <c r="J34" s="289"/>
      <c r="K34" s="135"/>
    </row>
    <row r="35" spans="1:11" ht="15.75" customHeight="1">
      <c r="A35" s="723" t="s">
        <v>449</v>
      </c>
      <c r="B35" s="724"/>
      <c r="C35" s="290">
        <f t="shared" si="2"/>
        <v>8</v>
      </c>
      <c r="D35" s="293">
        <v>8</v>
      </c>
      <c r="E35" s="294" t="s">
        <v>41</v>
      </c>
      <c r="F35" s="294" t="s">
        <v>41</v>
      </c>
      <c r="G35" s="294" t="s">
        <v>41</v>
      </c>
      <c r="H35" s="294" t="s">
        <v>41</v>
      </c>
      <c r="I35" s="289"/>
      <c r="J35" s="289"/>
      <c r="K35" s="135"/>
    </row>
    <row r="36" spans="1:11" ht="15.75" customHeight="1">
      <c r="A36" s="723" t="s">
        <v>450</v>
      </c>
      <c r="B36" s="724"/>
      <c r="C36" s="290">
        <f t="shared" si="2"/>
        <v>49</v>
      </c>
      <c r="D36" s="293">
        <v>1</v>
      </c>
      <c r="E36" s="294" t="s">
        <v>41</v>
      </c>
      <c r="F36" s="294" t="s">
        <v>41</v>
      </c>
      <c r="G36" s="294">
        <v>48</v>
      </c>
      <c r="H36" s="294" t="s">
        <v>41</v>
      </c>
      <c r="I36" s="289"/>
      <c r="J36" s="289"/>
      <c r="K36" s="135"/>
    </row>
    <row r="37" spans="1:11" ht="15.75" customHeight="1">
      <c r="A37" s="719" t="s">
        <v>451</v>
      </c>
      <c r="B37" s="720"/>
      <c r="C37" s="290">
        <v>999</v>
      </c>
      <c r="D37" s="288" t="s">
        <v>452</v>
      </c>
      <c r="E37" s="288" t="s">
        <v>41</v>
      </c>
      <c r="F37" s="288" t="s">
        <v>41</v>
      </c>
      <c r="G37" s="288" t="s">
        <v>41</v>
      </c>
      <c r="H37" s="291">
        <v>999</v>
      </c>
      <c r="I37" s="289"/>
      <c r="J37" s="289"/>
      <c r="K37" s="135"/>
    </row>
    <row r="38" spans="1:11" ht="15.75" customHeight="1">
      <c r="A38" s="714" t="s">
        <v>453</v>
      </c>
      <c r="B38" s="715"/>
      <c r="C38" s="290">
        <v>115</v>
      </c>
      <c r="D38" s="291">
        <v>115</v>
      </c>
      <c r="E38" s="288" t="s">
        <v>41</v>
      </c>
      <c r="F38" s="288" t="s">
        <v>41</v>
      </c>
      <c r="G38" s="288" t="s">
        <v>41</v>
      </c>
      <c r="H38" s="288" t="s">
        <v>41</v>
      </c>
      <c r="I38" s="289"/>
      <c r="J38" s="289"/>
      <c r="K38" s="135"/>
    </row>
    <row r="39" spans="1:11" ht="15.75" customHeight="1">
      <c r="A39" s="714" t="s">
        <v>454</v>
      </c>
      <c r="B39" s="715"/>
      <c r="C39" s="290">
        <v>64</v>
      </c>
      <c r="D39" s="288" t="s">
        <v>41</v>
      </c>
      <c r="E39" s="288" t="s">
        <v>41</v>
      </c>
      <c r="F39" s="291">
        <v>64</v>
      </c>
      <c r="G39" s="288" t="s">
        <v>41</v>
      </c>
      <c r="H39" s="288" t="s">
        <v>41</v>
      </c>
      <c r="I39" s="289"/>
      <c r="J39" s="289"/>
      <c r="K39" s="135"/>
    </row>
    <row r="40" spans="1:11" ht="15.75" customHeight="1">
      <c r="A40" s="714" t="s">
        <v>455</v>
      </c>
      <c r="B40" s="715"/>
      <c r="C40" s="290">
        <v>57</v>
      </c>
      <c r="D40" s="288">
        <v>0</v>
      </c>
      <c r="E40" s="291">
        <v>57</v>
      </c>
      <c r="F40" s="288" t="s">
        <v>41</v>
      </c>
      <c r="G40" s="288" t="s">
        <v>41</v>
      </c>
      <c r="H40" s="288" t="s">
        <v>41</v>
      </c>
      <c r="I40" s="289"/>
      <c r="J40" s="289"/>
      <c r="K40" s="135"/>
    </row>
    <row r="41" spans="1:11" ht="15.75" customHeight="1">
      <c r="A41" s="714" t="s">
        <v>456</v>
      </c>
      <c r="B41" s="715"/>
      <c r="C41" s="290">
        <v>36</v>
      </c>
      <c r="D41" s="288" t="s">
        <v>41</v>
      </c>
      <c r="E41" s="291">
        <v>36</v>
      </c>
      <c r="F41" s="288" t="s">
        <v>41</v>
      </c>
      <c r="G41" s="288" t="s">
        <v>41</v>
      </c>
      <c r="H41" s="288" t="s">
        <v>41</v>
      </c>
      <c r="I41" s="289"/>
      <c r="J41" s="289"/>
      <c r="K41" s="135"/>
    </row>
    <row r="42" spans="1:11" ht="15.75" customHeight="1">
      <c r="A42" s="714" t="s">
        <v>457</v>
      </c>
      <c r="B42" s="715"/>
      <c r="C42" s="290">
        <v>75</v>
      </c>
      <c r="D42" s="288" t="s">
        <v>41</v>
      </c>
      <c r="E42" s="291">
        <v>75</v>
      </c>
      <c r="F42" s="288" t="s">
        <v>41</v>
      </c>
      <c r="G42" s="288" t="s">
        <v>434</v>
      </c>
      <c r="H42" s="288" t="s">
        <v>41</v>
      </c>
      <c r="I42" s="289"/>
      <c r="J42" s="289"/>
      <c r="K42" s="135"/>
    </row>
    <row r="43" spans="1:11" ht="15.75" customHeight="1">
      <c r="A43" s="714" t="s">
        <v>458</v>
      </c>
      <c r="B43" s="715"/>
      <c r="C43" s="290">
        <v>4</v>
      </c>
      <c r="D43" s="288" t="s">
        <v>434</v>
      </c>
      <c r="E43" s="288">
        <v>4</v>
      </c>
      <c r="F43" s="288" t="s">
        <v>41</v>
      </c>
      <c r="G43" s="288" t="s">
        <v>41</v>
      </c>
      <c r="H43" s="288" t="s">
        <v>41</v>
      </c>
      <c r="I43" s="289"/>
      <c r="J43" s="289"/>
      <c r="K43" s="135"/>
    </row>
    <row r="44" spans="1:11" ht="15.75" customHeight="1">
      <c r="A44" s="714" t="s">
        <v>355</v>
      </c>
      <c r="B44" s="715"/>
      <c r="C44" s="290">
        <v>138</v>
      </c>
      <c r="D44" s="288" t="s">
        <v>41</v>
      </c>
      <c r="E44" s="288">
        <v>47</v>
      </c>
      <c r="F44" s="288">
        <v>16</v>
      </c>
      <c r="G44" s="288">
        <v>75</v>
      </c>
      <c r="H44" s="288" t="s">
        <v>41</v>
      </c>
      <c r="I44" s="289"/>
      <c r="J44" s="289"/>
      <c r="K44" s="295"/>
    </row>
    <row r="45" spans="1:11" ht="15.75" customHeight="1">
      <c r="A45" s="719" t="s">
        <v>459</v>
      </c>
      <c r="B45" s="720"/>
      <c r="C45" s="290">
        <v>11</v>
      </c>
      <c r="D45" s="288" t="s">
        <v>41</v>
      </c>
      <c r="E45" s="291">
        <v>11</v>
      </c>
      <c r="F45" s="288" t="s">
        <v>41</v>
      </c>
      <c r="G45" s="288" t="s">
        <v>41</v>
      </c>
      <c r="H45" s="288" t="s">
        <v>41</v>
      </c>
      <c r="I45" s="289"/>
      <c r="J45" s="289"/>
      <c r="K45" s="135"/>
    </row>
    <row r="46" spans="1:11" ht="15.75" customHeight="1">
      <c r="A46" s="714" t="s">
        <v>460</v>
      </c>
      <c r="B46" s="715"/>
      <c r="C46" s="290">
        <v>1</v>
      </c>
      <c r="D46" s="288" t="s">
        <v>41</v>
      </c>
      <c r="E46" s="288">
        <v>1</v>
      </c>
      <c r="F46" s="288" t="s">
        <v>41</v>
      </c>
      <c r="G46" s="288" t="s">
        <v>41</v>
      </c>
      <c r="H46" s="288" t="s">
        <v>41</v>
      </c>
      <c r="I46" s="289"/>
      <c r="J46" s="289"/>
      <c r="K46" s="135"/>
    </row>
    <row r="47" spans="1:11" ht="15.75" customHeight="1">
      <c r="A47" s="714" t="s">
        <v>461</v>
      </c>
      <c r="B47" s="715"/>
      <c r="C47" s="290">
        <v>21</v>
      </c>
      <c r="D47" s="288" t="s">
        <v>41</v>
      </c>
      <c r="E47" s="291">
        <v>21</v>
      </c>
      <c r="F47" s="288" t="s">
        <v>41</v>
      </c>
      <c r="G47" s="288">
        <v>0</v>
      </c>
      <c r="H47" s="288" t="s">
        <v>41</v>
      </c>
      <c r="I47" s="289"/>
      <c r="J47" s="289"/>
      <c r="K47" s="135"/>
    </row>
    <row r="48" spans="1:11" ht="15.75" customHeight="1">
      <c r="A48" s="714" t="s">
        <v>462</v>
      </c>
      <c r="B48" s="715"/>
      <c r="C48" s="290">
        <v>8</v>
      </c>
      <c r="D48" s="288" t="s">
        <v>41</v>
      </c>
      <c r="E48" s="291">
        <v>8</v>
      </c>
      <c r="F48" s="288" t="s">
        <v>41</v>
      </c>
      <c r="G48" s="288" t="s">
        <v>41</v>
      </c>
      <c r="H48" s="288" t="s">
        <v>41</v>
      </c>
      <c r="I48" s="289"/>
      <c r="J48" s="289"/>
      <c r="K48" s="135"/>
    </row>
    <row r="49" spans="1:11" ht="15.75" customHeight="1">
      <c r="A49" s="714" t="s">
        <v>463</v>
      </c>
      <c r="B49" s="715"/>
      <c r="C49" s="290">
        <v>92</v>
      </c>
      <c r="D49" s="288" t="s">
        <v>434</v>
      </c>
      <c r="E49" s="296">
        <v>92</v>
      </c>
      <c r="F49" s="288" t="s">
        <v>434</v>
      </c>
      <c r="G49" s="288" t="s">
        <v>41</v>
      </c>
      <c r="H49" s="288" t="s">
        <v>434</v>
      </c>
      <c r="I49" s="289"/>
      <c r="J49" s="289"/>
      <c r="K49" s="135"/>
    </row>
    <row r="50" spans="1:11" ht="15.75" customHeight="1">
      <c r="A50" s="714" t="s">
        <v>464</v>
      </c>
      <c r="B50" s="715"/>
      <c r="C50" s="290">
        <v>54</v>
      </c>
      <c r="D50" s="288" t="s">
        <v>41</v>
      </c>
      <c r="E50" s="291">
        <v>54</v>
      </c>
      <c r="F50" s="288" t="s">
        <v>41</v>
      </c>
      <c r="G50" s="288" t="s">
        <v>41</v>
      </c>
      <c r="H50" s="288" t="s">
        <v>41</v>
      </c>
      <c r="I50" s="289"/>
      <c r="J50" s="289"/>
      <c r="K50" s="135"/>
    </row>
    <row r="51" spans="1:11" ht="15.75" customHeight="1">
      <c r="A51" s="714" t="s">
        <v>465</v>
      </c>
      <c r="B51" s="715"/>
      <c r="C51" s="290">
        <v>6</v>
      </c>
      <c r="D51" s="288" t="s">
        <v>41</v>
      </c>
      <c r="E51" s="291">
        <v>6</v>
      </c>
      <c r="F51" s="288" t="s">
        <v>452</v>
      </c>
      <c r="G51" s="288" t="s">
        <v>41</v>
      </c>
      <c r="H51" s="288" t="s">
        <v>41</v>
      </c>
      <c r="I51" s="289"/>
      <c r="J51" s="289"/>
      <c r="K51" s="135"/>
    </row>
    <row r="52" spans="1:11" ht="15.75" customHeight="1">
      <c r="A52" s="714" t="s">
        <v>466</v>
      </c>
      <c r="B52" s="715"/>
      <c r="C52" s="290">
        <v>159</v>
      </c>
      <c r="D52" s="288" t="s">
        <v>41</v>
      </c>
      <c r="E52" s="288">
        <v>159</v>
      </c>
      <c r="F52" s="288" t="s">
        <v>41</v>
      </c>
      <c r="G52" s="288" t="s">
        <v>41</v>
      </c>
      <c r="H52" s="288" t="s">
        <v>41</v>
      </c>
      <c r="I52" s="289"/>
      <c r="J52" s="289"/>
      <c r="K52" s="135"/>
    </row>
    <row r="53" spans="1:11" ht="15.75" customHeight="1" thickBot="1">
      <c r="A53" s="716" t="s">
        <v>39</v>
      </c>
      <c r="B53" s="717"/>
      <c r="C53" s="297">
        <v>1</v>
      </c>
      <c r="D53" s="288" t="s">
        <v>41</v>
      </c>
      <c r="E53" s="288">
        <v>1</v>
      </c>
      <c r="F53" s="288" t="s">
        <v>41</v>
      </c>
      <c r="G53" s="288" t="s">
        <v>41</v>
      </c>
      <c r="H53" s="288" t="s">
        <v>41</v>
      </c>
      <c r="I53" s="289"/>
      <c r="J53" s="289"/>
      <c r="K53" s="135"/>
    </row>
    <row r="54" spans="2:11" ht="15.75">
      <c r="B54" s="135"/>
      <c r="C54" s="298"/>
      <c r="D54" s="718" t="s">
        <v>467</v>
      </c>
      <c r="E54" s="718"/>
      <c r="F54" s="718"/>
      <c r="G54" s="718"/>
      <c r="H54" s="718"/>
      <c r="I54" s="289"/>
      <c r="J54" s="289"/>
      <c r="K54" s="135"/>
    </row>
    <row r="55" spans="2:11" ht="15.75">
      <c r="B55" s="135"/>
      <c r="C55" s="135"/>
      <c r="D55" s="289"/>
      <c r="E55" s="289"/>
      <c r="F55" s="289"/>
      <c r="G55" s="289"/>
      <c r="H55" s="289"/>
      <c r="I55" s="289"/>
      <c r="J55" s="289"/>
      <c r="K55" s="135"/>
    </row>
    <row r="56" spans="2:11" ht="15.75">
      <c r="B56" s="135"/>
      <c r="C56" s="135"/>
      <c r="D56" s="289"/>
      <c r="E56" s="289"/>
      <c r="F56" s="289"/>
      <c r="G56" s="289"/>
      <c r="H56" s="289"/>
      <c r="I56" s="289"/>
      <c r="J56" s="289"/>
      <c r="K56" s="135"/>
    </row>
    <row r="57" spans="2:11" ht="15.75">
      <c r="B57" s="135"/>
      <c r="C57" s="135"/>
      <c r="D57" s="289"/>
      <c r="E57" s="289"/>
      <c r="F57" s="289"/>
      <c r="G57" s="289"/>
      <c r="H57" s="289"/>
      <c r="I57" s="289"/>
      <c r="J57" s="289"/>
      <c r="K57" s="135"/>
    </row>
    <row r="58" spans="2:11" ht="15.75">
      <c r="B58" s="135"/>
      <c r="C58" s="135"/>
      <c r="D58" s="289"/>
      <c r="E58" s="289"/>
      <c r="F58" s="289"/>
      <c r="G58" s="289"/>
      <c r="H58" s="289"/>
      <c r="I58" s="289"/>
      <c r="J58" s="289"/>
      <c r="K58" s="135"/>
    </row>
    <row r="59" spans="2:11" ht="15.75">
      <c r="B59" s="135"/>
      <c r="C59" s="135"/>
      <c r="D59" s="289"/>
      <c r="E59" s="289"/>
      <c r="F59" s="289"/>
      <c r="G59" s="289"/>
      <c r="H59" s="289"/>
      <c r="I59" s="289"/>
      <c r="J59" s="289"/>
      <c r="K59" s="135"/>
    </row>
    <row r="60" spans="2:11" ht="15.75">
      <c r="B60" s="135"/>
      <c r="C60" s="135"/>
      <c r="D60" s="289"/>
      <c r="E60" s="289"/>
      <c r="F60" s="289"/>
      <c r="G60" s="289"/>
      <c r="H60" s="289"/>
      <c r="I60" s="289"/>
      <c r="J60" s="289"/>
      <c r="K60" s="135"/>
    </row>
    <row r="61" spans="2:11" ht="15.75">
      <c r="B61" s="135"/>
      <c r="C61" s="135"/>
      <c r="D61" s="289"/>
      <c r="E61" s="289"/>
      <c r="F61" s="289"/>
      <c r="G61" s="289"/>
      <c r="H61" s="289"/>
      <c r="I61" s="289"/>
      <c r="J61" s="289"/>
      <c r="K61" s="135"/>
    </row>
    <row r="62" spans="2:11" ht="15.75">
      <c r="B62" s="135"/>
      <c r="C62" s="135"/>
      <c r="D62" s="289"/>
      <c r="E62" s="289"/>
      <c r="F62" s="289"/>
      <c r="G62" s="289"/>
      <c r="H62" s="289"/>
      <c r="I62" s="289"/>
      <c r="J62" s="289"/>
      <c r="K62" s="135"/>
    </row>
    <row r="63" spans="2:11" ht="15.75">
      <c r="B63" s="135"/>
      <c r="C63" s="135"/>
      <c r="D63" s="289"/>
      <c r="E63" s="289"/>
      <c r="F63" s="289"/>
      <c r="G63" s="289"/>
      <c r="H63" s="289"/>
      <c r="I63" s="289"/>
      <c r="J63" s="289"/>
      <c r="K63" s="135"/>
    </row>
    <row r="64" spans="2:11" ht="15.75">
      <c r="B64" s="135"/>
      <c r="C64" s="135"/>
      <c r="D64" s="289"/>
      <c r="E64" s="289"/>
      <c r="F64" s="289"/>
      <c r="G64" s="289"/>
      <c r="H64" s="289"/>
      <c r="I64" s="289"/>
      <c r="J64" s="289"/>
      <c r="K64" s="135"/>
    </row>
    <row r="65" spans="2:11" ht="15.75">
      <c r="B65" s="135"/>
      <c r="C65" s="135"/>
      <c r="D65" s="289"/>
      <c r="E65" s="289"/>
      <c r="F65" s="289"/>
      <c r="G65" s="289"/>
      <c r="H65" s="289"/>
      <c r="I65" s="289"/>
      <c r="J65" s="289"/>
      <c r="K65" s="135"/>
    </row>
    <row r="66" spans="2:11" ht="15.75">
      <c r="B66" s="135"/>
      <c r="C66" s="135"/>
      <c r="D66" s="289"/>
      <c r="E66" s="289"/>
      <c r="F66" s="289"/>
      <c r="G66" s="289"/>
      <c r="H66" s="289"/>
      <c r="I66" s="289"/>
      <c r="J66" s="289"/>
      <c r="K66" s="135"/>
    </row>
  </sheetData>
  <sheetProtection/>
  <mergeCells count="54">
    <mergeCell ref="A1:B1"/>
    <mergeCell ref="B3:H3"/>
    <mergeCell ref="A5:B5"/>
    <mergeCell ref="A6:B7"/>
    <mergeCell ref="C6:C7"/>
    <mergeCell ref="D6:F6"/>
    <mergeCell ref="G6:G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49:B49"/>
    <mergeCell ref="A38:B38"/>
    <mergeCell ref="A39:B39"/>
    <mergeCell ref="A40:B40"/>
    <mergeCell ref="A41:B41"/>
    <mergeCell ref="A42:B42"/>
    <mergeCell ref="A43:B43"/>
    <mergeCell ref="A50:B50"/>
    <mergeCell ref="A51:B51"/>
    <mergeCell ref="A52:B52"/>
    <mergeCell ref="A53:B53"/>
    <mergeCell ref="D54:H54"/>
    <mergeCell ref="A44:B44"/>
    <mergeCell ref="A45:B45"/>
    <mergeCell ref="A46:B46"/>
    <mergeCell ref="A47:B47"/>
    <mergeCell ref="A48:B48"/>
  </mergeCells>
  <printOptions horizontalCentered="1"/>
  <pageMargins left="0.7" right="0.7" top="0.75" bottom="0.75" header="0.3" footer="0.3"/>
  <pageSetup fitToHeight="1" fitToWidth="1" horizontalDpi="600" verticalDpi="600" orientation="portrait" paperSize="9" scale="68" r:id="rId3"/>
  <legacyDrawing r:id="rId2"/>
</worksheet>
</file>

<file path=xl/worksheets/sheet11.xml><?xml version="1.0" encoding="utf-8"?>
<worksheet xmlns="http://schemas.openxmlformats.org/spreadsheetml/2006/main" xmlns:r="http://schemas.openxmlformats.org/officeDocument/2006/relationships">
  <sheetPr transitionEvaluation="1"/>
  <dimension ref="A1:N24"/>
  <sheetViews>
    <sheetView showGridLines="0" zoomScale="70" zoomScaleNormal="70" zoomScalePageLayoutView="0" workbookViewId="0" topLeftCell="A1">
      <selection activeCell="E9" sqref="E9:G10"/>
    </sheetView>
  </sheetViews>
  <sheetFormatPr defaultColWidth="8.83203125" defaultRowHeight="18"/>
  <cols>
    <col min="1" max="1" width="13.41015625" style="5" customWidth="1"/>
    <col min="2" max="13" width="7.33203125" style="5" customWidth="1"/>
    <col min="14" max="16384" width="8.83203125" style="5" customWidth="1"/>
  </cols>
  <sheetData>
    <row r="1" spans="1:14" ht="22.5" customHeight="1">
      <c r="A1" s="771" t="s">
        <v>55</v>
      </c>
      <c r="B1" s="771"/>
      <c r="C1" s="771"/>
      <c r="D1" s="8"/>
      <c r="E1" s="8"/>
      <c r="F1" s="8"/>
      <c r="G1" s="8"/>
      <c r="H1" s="8"/>
      <c r="I1" s="8"/>
      <c r="J1" s="8"/>
      <c r="K1" s="8"/>
      <c r="L1" s="8"/>
      <c r="M1" s="8"/>
      <c r="N1" s="8"/>
    </row>
    <row r="2" spans="1:14" ht="22.5" customHeight="1" thickBot="1">
      <c r="A2" s="573" t="s">
        <v>56</v>
      </c>
      <c r="B2" s="573"/>
      <c r="C2" s="573"/>
      <c r="D2" s="9"/>
      <c r="E2" s="9"/>
      <c r="F2" s="9"/>
      <c r="G2" s="9"/>
      <c r="H2" s="9"/>
      <c r="I2" s="9"/>
      <c r="J2" s="9"/>
      <c r="K2" s="382" t="s">
        <v>57</v>
      </c>
      <c r="L2" s="382"/>
      <c r="M2" s="382"/>
      <c r="N2" s="8"/>
    </row>
    <row r="3" spans="1:14" s="38" customFormat="1" ht="30" customHeight="1">
      <c r="A3" s="36"/>
      <c r="B3" s="737" t="s">
        <v>58</v>
      </c>
      <c r="C3" s="772"/>
      <c r="D3" s="772"/>
      <c r="E3" s="772"/>
      <c r="F3" s="772"/>
      <c r="G3" s="773"/>
      <c r="H3" s="563" t="s">
        <v>59</v>
      </c>
      <c r="I3" s="564"/>
      <c r="J3" s="564"/>
      <c r="K3" s="564"/>
      <c r="L3" s="564"/>
      <c r="M3" s="564"/>
      <c r="N3" s="37"/>
    </row>
    <row r="4" spans="1:14" s="38" customFormat="1" ht="30" customHeight="1">
      <c r="A4" s="39"/>
      <c r="B4" s="774" t="s">
        <v>60</v>
      </c>
      <c r="C4" s="775"/>
      <c r="D4" s="776"/>
      <c r="E4" s="774" t="s">
        <v>61</v>
      </c>
      <c r="F4" s="775"/>
      <c r="G4" s="776"/>
      <c r="H4" s="566" t="s">
        <v>60</v>
      </c>
      <c r="I4" s="567"/>
      <c r="J4" s="568"/>
      <c r="K4" s="566" t="s">
        <v>62</v>
      </c>
      <c r="L4" s="567"/>
      <c r="M4" s="567"/>
      <c r="N4" s="37"/>
    </row>
    <row r="5" spans="1:14" ht="30" customHeight="1">
      <c r="A5" s="762" t="s">
        <v>0</v>
      </c>
      <c r="B5" s="764">
        <f>B7+B9+B11</f>
        <v>796</v>
      </c>
      <c r="C5" s="765"/>
      <c r="D5" s="765"/>
      <c r="E5" s="765">
        <f>E7+E9+E11</f>
        <v>610186</v>
      </c>
      <c r="F5" s="765"/>
      <c r="G5" s="765"/>
      <c r="H5" s="765">
        <v>2</v>
      </c>
      <c r="I5" s="765"/>
      <c r="J5" s="765"/>
      <c r="K5" s="769" t="s">
        <v>63</v>
      </c>
      <c r="L5" s="769"/>
      <c r="M5" s="769"/>
      <c r="N5" s="8"/>
    </row>
    <row r="6" spans="1:14" ht="30" customHeight="1">
      <c r="A6" s="763"/>
      <c r="B6" s="766"/>
      <c r="C6" s="767"/>
      <c r="D6" s="767"/>
      <c r="E6" s="768"/>
      <c r="F6" s="768"/>
      <c r="G6" s="768"/>
      <c r="H6" s="767"/>
      <c r="I6" s="767"/>
      <c r="J6" s="767"/>
      <c r="K6" s="770" t="s">
        <v>64</v>
      </c>
      <c r="L6" s="770"/>
      <c r="M6" s="770"/>
      <c r="N6" s="8"/>
    </row>
    <row r="7" spans="1:14" ht="30" customHeight="1">
      <c r="A7" s="41" t="s">
        <v>65</v>
      </c>
      <c r="B7" s="750">
        <v>75</v>
      </c>
      <c r="C7" s="751"/>
      <c r="D7" s="751"/>
      <c r="E7" s="751">
        <v>51330</v>
      </c>
      <c r="F7" s="751"/>
      <c r="G7" s="751"/>
      <c r="H7" s="751">
        <v>2</v>
      </c>
      <c r="I7" s="751"/>
      <c r="J7" s="751"/>
      <c r="K7" s="759" t="s">
        <v>66</v>
      </c>
      <c r="L7" s="759"/>
      <c r="M7" s="759"/>
      <c r="N7" s="8"/>
    </row>
    <row r="8" spans="1:14" ht="30" customHeight="1">
      <c r="A8" s="42" t="s">
        <v>67</v>
      </c>
      <c r="B8" s="757"/>
      <c r="C8" s="758"/>
      <c r="D8" s="758"/>
      <c r="E8" s="758"/>
      <c r="F8" s="758"/>
      <c r="G8" s="758"/>
      <c r="H8" s="758"/>
      <c r="I8" s="758"/>
      <c r="J8" s="758"/>
      <c r="K8" s="760" t="s">
        <v>64</v>
      </c>
      <c r="L8" s="760"/>
      <c r="M8" s="760"/>
      <c r="N8" s="8"/>
    </row>
    <row r="9" spans="1:14" ht="30" customHeight="1">
      <c r="A9" s="748" t="s">
        <v>68</v>
      </c>
      <c r="B9" s="750">
        <v>141</v>
      </c>
      <c r="C9" s="751"/>
      <c r="D9" s="751"/>
      <c r="E9" s="751">
        <v>117252</v>
      </c>
      <c r="F9" s="751"/>
      <c r="G9" s="751"/>
      <c r="H9" s="754" t="s">
        <v>43</v>
      </c>
      <c r="I9" s="754"/>
      <c r="J9" s="754"/>
      <c r="K9" s="754" t="s">
        <v>43</v>
      </c>
      <c r="L9" s="754"/>
      <c r="M9" s="754"/>
      <c r="N9" s="8"/>
    </row>
    <row r="10" spans="1:14" ht="30" customHeight="1">
      <c r="A10" s="621"/>
      <c r="B10" s="757"/>
      <c r="C10" s="758"/>
      <c r="D10" s="758"/>
      <c r="E10" s="758"/>
      <c r="F10" s="758"/>
      <c r="G10" s="758"/>
      <c r="H10" s="761"/>
      <c r="I10" s="761"/>
      <c r="J10" s="761"/>
      <c r="K10" s="761"/>
      <c r="L10" s="761"/>
      <c r="M10" s="761"/>
      <c r="N10" s="8"/>
    </row>
    <row r="11" spans="1:14" ht="30" customHeight="1">
      <c r="A11" s="748" t="s">
        <v>69</v>
      </c>
      <c r="B11" s="750">
        <v>580</v>
      </c>
      <c r="C11" s="751"/>
      <c r="D11" s="751"/>
      <c r="E11" s="751">
        <v>441604</v>
      </c>
      <c r="F11" s="751"/>
      <c r="G11" s="751"/>
      <c r="H11" s="754" t="s">
        <v>43</v>
      </c>
      <c r="I11" s="754"/>
      <c r="J11" s="754"/>
      <c r="K11" s="754" t="s">
        <v>43</v>
      </c>
      <c r="L11" s="754"/>
      <c r="M11" s="754"/>
      <c r="N11" s="8"/>
    </row>
    <row r="12" spans="1:14" ht="30" customHeight="1" thickBot="1">
      <c r="A12" s="749"/>
      <c r="B12" s="752"/>
      <c r="C12" s="753"/>
      <c r="D12" s="753"/>
      <c r="E12" s="753"/>
      <c r="F12" s="753"/>
      <c r="G12" s="753"/>
      <c r="H12" s="755"/>
      <c r="I12" s="755"/>
      <c r="J12" s="755"/>
      <c r="K12" s="755"/>
      <c r="L12" s="755"/>
      <c r="M12" s="755"/>
      <c r="N12" s="8"/>
    </row>
    <row r="13" spans="1:14" ht="15.75">
      <c r="A13" s="756" t="s">
        <v>70</v>
      </c>
      <c r="B13" s="756"/>
      <c r="C13" s="756"/>
      <c r="D13" s="756"/>
      <c r="E13" s="756"/>
      <c r="F13" s="756"/>
      <c r="G13" s="756"/>
      <c r="H13" s="756"/>
      <c r="I13" s="18"/>
      <c r="J13" s="18"/>
      <c r="K13" s="398" t="s">
        <v>71</v>
      </c>
      <c r="L13" s="398"/>
      <c r="M13" s="398"/>
      <c r="N13" s="8"/>
    </row>
    <row r="14" spans="1:14" ht="30" customHeight="1">
      <c r="A14" s="747"/>
      <c r="B14" s="747"/>
      <c r="C14" s="747"/>
      <c r="D14" s="747"/>
      <c r="E14" s="747"/>
      <c r="F14" s="747"/>
      <c r="G14" s="747"/>
      <c r="H14" s="747"/>
      <c r="I14" s="747"/>
      <c r="J14" s="747"/>
      <c r="K14" s="747"/>
      <c r="L14" s="747"/>
      <c r="M14" s="747"/>
      <c r="N14" s="8"/>
    </row>
    <row r="15" spans="1:13" ht="37.5" customHeight="1">
      <c r="A15" s="8"/>
      <c r="B15" s="8"/>
      <c r="C15" s="8"/>
      <c r="D15" s="8"/>
      <c r="E15" s="8"/>
      <c r="F15" s="8"/>
      <c r="G15" s="8"/>
      <c r="H15" s="8"/>
      <c r="I15" s="8"/>
      <c r="J15" s="8"/>
      <c r="K15" s="8"/>
      <c r="L15" s="8"/>
      <c r="M15" s="8"/>
    </row>
    <row r="16" spans="1:13" ht="22.5" customHeight="1" thickBot="1">
      <c r="A16" s="316" t="s">
        <v>72</v>
      </c>
      <c r="B16" s="316"/>
      <c r="C16" s="316"/>
      <c r="D16" s="316"/>
      <c r="E16" s="316"/>
      <c r="F16" s="8"/>
      <c r="G16" s="8"/>
      <c r="H16" s="8"/>
      <c r="I16" s="8"/>
      <c r="J16" s="43"/>
      <c r="K16" s="382" t="str">
        <f>+K2</f>
        <v>令和元年度末現在</v>
      </c>
      <c r="L16" s="382"/>
      <c r="M16" s="382"/>
    </row>
    <row r="17" spans="1:13" s="38" customFormat="1" ht="30" customHeight="1">
      <c r="A17" s="36"/>
      <c r="B17" s="570" t="s">
        <v>73</v>
      </c>
      <c r="C17" s="570"/>
      <c r="D17" s="570"/>
      <c r="E17" s="570"/>
      <c r="F17" s="570"/>
      <c r="G17" s="570"/>
      <c r="H17" s="570"/>
      <c r="I17" s="570"/>
      <c r="J17" s="570"/>
      <c r="K17" s="570"/>
      <c r="L17" s="570"/>
      <c r="M17" s="563"/>
    </row>
    <row r="18" spans="1:13" s="38" customFormat="1" ht="30" customHeight="1">
      <c r="A18" s="39"/>
      <c r="B18" s="566" t="s">
        <v>0</v>
      </c>
      <c r="C18" s="567"/>
      <c r="D18" s="568"/>
      <c r="E18" s="566" t="s">
        <v>74</v>
      </c>
      <c r="F18" s="592"/>
      <c r="G18" s="568"/>
      <c r="H18" s="566" t="s">
        <v>75</v>
      </c>
      <c r="I18" s="567"/>
      <c r="J18" s="594"/>
      <c r="K18" s="566" t="s">
        <v>76</v>
      </c>
      <c r="L18" s="592"/>
      <c r="M18" s="592"/>
    </row>
    <row r="19" spans="1:13" s="45" customFormat="1" ht="30" customHeight="1">
      <c r="A19" s="44" t="s">
        <v>0</v>
      </c>
      <c r="B19" s="743">
        <f>SUM(E19:M19)</f>
        <v>11445</v>
      </c>
      <c r="C19" s="744"/>
      <c r="D19" s="744"/>
      <c r="E19" s="745">
        <f>SUM(E20:G21)</f>
        <v>10963</v>
      </c>
      <c r="F19" s="745"/>
      <c r="G19" s="745"/>
      <c r="H19" s="745">
        <f>SUM(H20:J21)</f>
        <v>456</v>
      </c>
      <c r="I19" s="745"/>
      <c r="J19" s="745"/>
      <c r="K19" s="745">
        <f>SUM(K20:M21)</f>
        <v>26</v>
      </c>
      <c r="L19" s="745"/>
      <c r="M19" s="745"/>
    </row>
    <row r="20" spans="1:13" ht="30" customHeight="1">
      <c r="A20" s="46" t="s">
        <v>77</v>
      </c>
      <c r="B20" s="746">
        <f>SUM(E20:M20)</f>
        <v>11445</v>
      </c>
      <c r="C20" s="741"/>
      <c r="D20" s="741"/>
      <c r="E20" s="742">
        <v>10963</v>
      </c>
      <c r="F20" s="741"/>
      <c r="G20" s="741"/>
      <c r="H20" s="742">
        <v>456</v>
      </c>
      <c r="I20" s="741"/>
      <c r="J20" s="741"/>
      <c r="K20" s="742">
        <v>26</v>
      </c>
      <c r="L20" s="742"/>
      <c r="M20" s="742"/>
    </row>
    <row r="21" spans="1:13" ht="30" customHeight="1" thickBot="1">
      <c r="A21" s="48" t="s">
        <v>78</v>
      </c>
      <c r="B21" s="740">
        <f>SUM(E21:M21)</f>
        <v>0</v>
      </c>
      <c r="C21" s="741"/>
      <c r="D21" s="741"/>
      <c r="E21" s="742">
        <v>0</v>
      </c>
      <c r="F21" s="741"/>
      <c r="G21" s="741"/>
      <c r="H21" s="742">
        <v>0</v>
      </c>
      <c r="I21" s="741"/>
      <c r="J21" s="741"/>
      <c r="K21" s="742">
        <v>0</v>
      </c>
      <c r="L21" s="742"/>
      <c r="M21" s="742"/>
    </row>
    <row r="22" spans="1:13" ht="15.75">
      <c r="A22" s="18"/>
      <c r="B22" s="49"/>
      <c r="C22" s="49"/>
      <c r="D22" s="49"/>
      <c r="E22" s="18"/>
      <c r="F22" s="49"/>
      <c r="G22" s="49"/>
      <c r="H22" s="49"/>
      <c r="I22" s="18"/>
      <c r="J22" s="398" t="s">
        <v>71</v>
      </c>
      <c r="K22" s="398"/>
      <c r="L22" s="398"/>
      <c r="M22" s="398"/>
    </row>
    <row r="23" spans="1:13" ht="15.75">
      <c r="A23" s="8"/>
      <c r="B23" s="8"/>
      <c r="C23" s="8"/>
      <c r="D23" s="8"/>
      <c r="E23" s="8" t="s">
        <v>79</v>
      </c>
      <c r="F23" s="8"/>
      <c r="G23" s="8"/>
      <c r="H23" s="8"/>
      <c r="I23" s="8"/>
      <c r="J23" s="8"/>
      <c r="K23" s="8"/>
      <c r="L23" s="8"/>
      <c r="M23" s="8"/>
    </row>
    <row r="24" spans="1:13" ht="15.75">
      <c r="A24" s="8"/>
      <c r="B24" s="8"/>
      <c r="C24" s="8"/>
      <c r="D24" s="8"/>
      <c r="E24" s="8"/>
      <c r="F24" s="8"/>
      <c r="G24" s="8"/>
      <c r="H24" s="8"/>
      <c r="I24" s="8"/>
      <c r="J24" s="8"/>
      <c r="K24" s="8"/>
      <c r="L24" s="8"/>
      <c r="M24" s="8"/>
    </row>
  </sheetData>
  <sheetProtection/>
  <mergeCells count="53">
    <mergeCell ref="A1:C1"/>
    <mergeCell ref="A2:C2"/>
    <mergeCell ref="K2:M2"/>
    <mergeCell ref="B3:G3"/>
    <mergeCell ref="H3:M3"/>
    <mergeCell ref="B4:D4"/>
    <mergeCell ref="E4:G4"/>
    <mergeCell ref="H4:J4"/>
    <mergeCell ref="K4:M4"/>
    <mergeCell ref="A5:A6"/>
    <mergeCell ref="B5:D6"/>
    <mergeCell ref="E5:G6"/>
    <mergeCell ref="H5:J6"/>
    <mergeCell ref="K5:M5"/>
    <mergeCell ref="K6:M6"/>
    <mergeCell ref="B7:D8"/>
    <mergeCell ref="E7:G8"/>
    <mergeCell ref="H7:J8"/>
    <mergeCell ref="K7:M7"/>
    <mergeCell ref="K8:M8"/>
    <mergeCell ref="A9:A10"/>
    <mergeCell ref="B9:D10"/>
    <mergeCell ref="E9:G10"/>
    <mergeCell ref="H9:J10"/>
    <mergeCell ref="K9:M10"/>
    <mergeCell ref="K18:M18"/>
    <mergeCell ref="A11:A12"/>
    <mergeCell ref="B11:D12"/>
    <mergeCell ref="E11:G12"/>
    <mergeCell ref="H11:J12"/>
    <mergeCell ref="K11:M12"/>
    <mergeCell ref="A13:H13"/>
    <mergeCell ref="K13:M13"/>
    <mergeCell ref="E20:G20"/>
    <mergeCell ref="H20:J20"/>
    <mergeCell ref="K20:M20"/>
    <mergeCell ref="A14:M14"/>
    <mergeCell ref="A16:E16"/>
    <mergeCell ref="K16:M16"/>
    <mergeCell ref="B17:M17"/>
    <mergeCell ref="B18:D18"/>
    <mergeCell ref="E18:G18"/>
    <mergeCell ref="H18:J18"/>
    <mergeCell ref="B21:D21"/>
    <mergeCell ref="E21:G21"/>
    <mergeCell ref="H21:J21"/>
    <mergeCell ref="K21:M21"/>
    <mergeCell ref="J22:M22"/>
    <mergeCell ref="B19:D19"/>
    <mergeCell ref="E19:G19"/>
    <mergeCell ref="H19:J19"/>
    <mergeCell ref="K19:M19"/>
    <mergeCell ref="B20:D20"/>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R51"/>
  <sheetViews>
    <sheetView showGridLines="0" zoomScale="85" zoomScaleNormal="85" zoomScaleSheetLayoutView="70" zoomScalePageLayoutView="0" workbookViewId="0" topLeftCell="A1">
      <pane ySplit="13" topLeftCell="A14" activePane="bottomLeft" state="frozen"/>
      <selection pane="topLeft" activeCell="A1" sqref="A1"/>
      <selection pane="bottomLeft" activeCell="M44" sqref="M44:N44"/>
    </sheetView>
  </sheetViews>
  <sheetFormatPr defaultColWidth="8.83203125" defaultRowHeight="18"/>
  <cols>
    <col min="1" max="1" width="2.66015625" style="5" customWidth="1"/>
    <col min="2" max="2" width="8.66015625" style="5" customWidth="1"/>
    <col min="3" max="3" width="11.5" style="82" bestFit="1" customWidth="1"/>
    <col min="4" max="4" width="7" style="83" customWidth="1"/>
    <col min="5" max="12" width="7" style="5" customWidth="1"/>
    <col min="13" max="14" width="5.33203125" style="5" customWidth="1"/>
    <col min="15" max="17" width="8.66015625" style="5" customWidth="1"/>
    <col min="18" max="16384" width="8.83203125" style="5" customWidth="1"/>
  </cols>
  <sheetData>
    <row r="1" spans="1:14" ht="21">
      <c r="A1" s="315" t="s">
        <v>80</v>
      </c>
      <c r="B1" s="315"/>
      <c r="C1" s="315"/>
      <c r="D1" s="315"/>
      <c r="E1" s="315"/>
      <c r="F1" s="315"/>
      <c r="G1" s="315"/>
      <c r="H1" s="315"/>
      <c r="I1" s="315"/>
      <c r="J1" s="315"/>
      <c r="K1" s="315"/>
      <c r="L1" s="315"/>
      <c r="M1" s="315"/>
      <c r="N1" s="315"/>
    </row>
    <row r="2" spans="1:14" ht="7.5" customHeight="1">
      <c r="A2" s="7"/>
      <c r="B2" s="7"/>
      <c r="C2" s="7"/>
      <c r="D2" s="7"/>
      <c r="E2" s="7"/>
      <c r="F2" s="7"/>
      <c r="G2" s="7"/>
      <c r="H2" s="7"/>
      <c r="I2" s="7"/>
      <c r="J2" s="7"/>
      <c r="K2" s="7"/>
      <c r="L2" s="7"/>
      <c r="M2" s="7"/>
      <c r="N2" s="7"/>
    </row>
    <row r="3" spans="2:14" ht="21" customHeight="1">
      <c r="B3" s="381" t="s">
        <v>81</v>
      </c>
      <c r="C3" s="381"/>
      <c r="D3" s="381"/>
      <c r="E3" s="381"/>
      <c r="F3" s="381"/>
      <c r="G3" s="381"/>
      <c r="H3" s="381"/>
      <c r="I3" s="381"/>
      <c r="J3" s="381"/>
      <c r="K3" s="381"/>
      <c r="L3" s="381"/>
      <c r="M3" s="381"/>
      <c r="N3" s="381"/>
    </row>
    <row r="4" spans="2:14" ht="21" customHeight="1">
      <c r="B4" s="381"/>
      <c r="C4" s="381"/>
      <c r="D4" s="381"/>
      <c r="E4" s="381"/>
      <c r="F4" s="381"/>
      <c r="G4" s="381"/>
      <c r="H4" s="381"/>
      <c r="I4" s="381"/>
      <c r="J4" s="381"/>
      <c r="K4" s="381"/>
      <c r="L4" s="381"/>
      <c r="M4" s="381"/>
      <c r="N4" s="381"/>
    </row>
    <row r="5" spans="2:14" ht="21" customHeight="1">
      <c r="B5" s="381"/>
      <c r="C5" s="381"/>
      <c r="D5" s="381"/>
      <c r="E5" s="381"/>
      <c r="F5" s="381"/>
      <c r="G5" s="381"/>
      <c r="H5" s="381"/>
      <c r="I5" s="381"/>
      <c r="J5" s="381"/>
      <c r="K5" s="381"/>
      <c r="L5" s="381"/>
      <c r="M5" s="381"/>
      <c r="N5" s="381"/>
    </row>
    <row r="6" spans="2:14" ht="41.25" customHeight="1">
      <c r="B6" s="381"/>
      <c r="C6" s="381"/>
      <c r="D6" s="381"/>
      <c r="E6" s="381"/>
      <c r="F6" s="381"/>
      <c r="G6" s="381"/>
      <c r="H6" s="381"/>
      <c r="I6" s="381"/>
      <c r="J6" s="381"/>
      <c r="K6" s="381"/>
      <c r="L6" s="381"/>
      <c r="M6" s="381"/>
      <c r="N6" s="381"/>
    </row>
    <row r="7" spans="2:18" ht="7.5" customHeight="1">
      <c r="B7" s="51"/>
      <c r="C7" s="51"/>
      <c r="D7" s="51"/>
      <c r="E7" s="51"/>
      <c r="F7" s="51"/>
      <c r="G7" s="51"/>
      <c r="H7" s="51"/>
      <c r="I7" s="51"/>
      <c r="J7" s="51"/>
      <c r="K7" s="51"/>
      <c r="L7" s="51"/>
      <c r="M7" s="51"/>
      <c r="N7" s="51"/>
      <c r="O7" s="8"/>
      <c r="P7" s="8"/>
      <c r="Q7" s="8"/>
      <c r="R7" s="8"/>
    </row>
    <row r="8" spans="1:18" ht="21" customHeight="1">
      <c r="A8" s="316" t="s">
        <v>82</v>
      </c>
      <c r="B8" s="316"/>
      <c r="C8" s="316"/>
      <c r="D8" s="316"/>
      <c r="E8" s="316"/>
      <c r="F8" s="316"/>
      <c r="G8" s="316"/>
      <c r="H8" s="8"/>
      <c r="I8" s="8"/>
      <c r="J8" s="8"/>
      <c r="O8" s="8"/>
      <c r="P8" s="8"/>
      <c r="Q8" s="8"/>
      <c r="R8" s="8"/>
    </row>
    <row r="9" spans="1:18" ht="17.25" customHeight="1" thickBot="1">
      <c r="A9" s="33"/>
      <c r="B9" s="35"/>
      <c r="C9" s="35"/>
      <c r="D9" s="35"/>
      <c r="E9" s="35"/>
      <c r="F9" s="35"/>
      <c r="G9" s="35"/>
      <c r="H9" s="9"/>
      <c r="I9" s="9"/>
      <c r="J9" s="9"/>
      <c r="K9" s="382" t="s">
        <v>83</v>
      </c>
      <c r="L9" s="382"/>
      <c r="M9" s="382"/>
      <c r="N9" s="382"/>
      <c r="O9" s="8"/>
      <c r="P9" s="8"/>
      <c r="Q9" s="8"/>
      <c r="R9" s="8"/>
    </row>
    <row r="10" spans="1:18" ht="21.75" customHeight="1">
      <c r="A10" s="18"/>
      <c r="B10" s="52"/>
      <c r="C10" s="383" t="s">
        <v>84</v>
      </c>
      <c r="D10" s="384"/>
      <c r="E10" s="385" t="s">
        <v>85</v>
      </c>
      <c r="F10" s="371" t="s">
        <v>86</v>
      </c>
      <c r="G10" s="388"/>
      <c r="H10" s="388"/>
      <c r="I10" s="388"/>
      <c r="J10" s="388"/>
      <c r="K10" s="388"/>
      <c r="L10" s="372"/>
      <c r="M10" s="389" t="s">
        <v>87</v>
      </c>
      <c r="N10" s="390"/>
      <c r="O10" s="8"/>
      <c r="P10" s="8"/>
      <c r="Q10" s="8"/>
      <c r="R10" s="8"/>
    </row>
    <row r="11" spans="1:18" ht="21.75" customHeight="1">
      <c r="A11" s="8"/>
      <c r="B11" s="52"/>
      <c r="C11" s="383"/>
      <c r="D11" s="384"/>
      <c r="E11" s="386"/>
      <c r="F11" s="393" t="s">
        <v>88</v>
      </c>
      <c r="G11" s="377" t="s">
        <v>89</v>
      </c>
      <c r="H11" s="396"/>
      <c r="I11" s="396"/>
      <c r="J11" s="378"/>
      <c r="K11" s="369" t="s">
        <v>90</v>
      </c>
      <c r="L11" s="370"/>
      <c r="M11" s="389"/>
      <c r="N11" s="390"/>
      <c r="O11" s="8"/>
      <c r="P11" s="8"/>
      <c r="Q11" s="8"/>
      <c r="R11" s="8"/>
    </row>
    <row r="12" spans="1:18" ht="15.75">
      <c r="A12" s="8"/>
      <c r="B12" s="52"/>
      <c r="C12" s="373" t="s">
        <v>91</v>
      </c>
      <c r="D12" s="374"/>
      <c r="E12" s="386"/>
      <c r="F12" s="394"/>
      <c r="G12" s="377" t="s">
        <v>92</v>
      </c>
      <c r="H12" s="378"/>
      <c r="I12" s="377" t="s">
        <v>93</v>
      </c>
      <c r="J12" s="378"/>
      <c r="K12" s="371"/>
      <c r="L12" s="372"/>
      <c r="M12" s="391"/>
      <c r="N12" s="392"/>
      <c r="O12" s="8"/>
      <c r="P12" s="8"/>
      <c r="Q12" s="8"/>
      <c r="R12" s="8"/>
    </row>
    <row r="13" spans="1:18" ht="27" customHeight="1">
      <c r="A13" s="24"/>
      <c r="B13" s="54"/>
      <c r="C13" s="375"/>
      <c r="D13" s="376"/>
      <c r="E13" s="387"/>
      <c r="F13" s="395"/>
      <c r="G13" s="53" t="s">
        <v>94</v>
      </c>
      <c r="H13" s="53" t="s">
        <v>95</v>
      </c>
      <c r="I13" s="53" t="s">
        <v>94</v>
      </c>
      <c r="J13" s="53" t="s">
        <v>95</v>
      </c>
      <c r="K13" s="53" t="s">
        <v>94</v>
      </c>
      <c r="L13" s="53" t="s">
        <v>96</v>
      </c>
      <c r="M13" s="53" t="s">
        <v>94</v>
      </c>
      <c r="N13" s="53" t="s">
        <v>95</v>
      </c>
      <c r="O13" s="8"/>
      <c r="P13" s="8"/>
      <c r="Q13" s="8"/>
      <c r="R13" s="8"/>
    </row>
    <row r="14" spans="1:18" ht="30.75" customHeight="1">
      <c r="A14" s="379" t="s">
        <v>97</v>
      </c>
      <c r="B14" s="380"/>
      <c r="C14" s="55">
        <v>16532</v>
      </c>
      <c r="D14" s="56" t="s">
        <v>98</v>
      </c>
      <c r="E14" s="57">
        <v>35</v>
      </c>
      <c r="F14" s="57">
        <f>G14+H14+I14+J14+K14+L14</f>
        <v>25698</v>
      </c>
      <c r="G14" s="57">
        <v>10129</v>
      </c>
      <c r="H14" s="57">
        <v>9638</v>
      </c>
      <c r="I14" s="57">
        <v>334</v>
      </c>
      <c r="J14" s="57">
        <v>275</v>
      </c>
      <c r="K14" s="57">
        <v>2992</v>
      </c>
      <c r="L14" s="57">
        <v>2330</v>
      </c>
      <c r="M14" s="57">
        <v>14</v>
      </c>
      <c r="N14" s="57">
        <v>9</v>
      </c>
      <c r="O14" s="8"/>
      <c r="P14" s="8"/>
      <c r="Q14" s="8"/>
      <c r="R14" s="8"/>
    </row>
    <row r="15" spans="1:18" ht="30.75" customHeight="1">
      <c r="A15" s="366" t="s">
        <v>99</v>
      </c>
      <c r="B15" s="367"/>
      <c r="C15" s="60">
        <v>19457</v>
      </c>
      <c r="D15" s="61" t="s">
        <v>100</v>
      </c>
      <c r="E15" s="62">
        <v>83</v>
      </c>
      <c r="F15" s="62">
        <f>G15+H15+I15+J15+K15+L15</f>
        <v>29443</v>
      </c>
      <c r="G15" s="62">
        <v>12130</v>
      </c>
      <c r="H15" s="62">
        <v>11652</v>
      </c>
      <c r="I15" s="62">
        <v>730</v>
      </c>
      <c r="J15" s="62">
        <v>350</v>
      </c>
      <c r="K15" s="62">
        <v>2626</v>
      </c>
      <c r="L15" s="62">
        <v>1955</v>
      </c>
      <c r="M15" s="62">
        <v>7</v>
      </c>
      <c r="N15" s="62">
        <v>11</v>
      </c>
      <c r="O15" s="8"/>
      <c r="P15" s="8"/>
      <c r="Q15" s="8"/>
      <c r="R15" s="8"/>
    </row>
    <row r="16" spans="1:18" ht="30.75" customHeight="1">
      <c r="A16" s="366" t="s">
        <v>101</v>
      </c>
      <c r="B16" s="367"/>
      <c r="C16" s="60">
        <v>22710</v>
      </c>
      <c r="D16" s="61" t="s">
        <v>100</v>
      </c>
      <c r="E16" s="62">
        <v>10</v>
      </c>
      <c r="F16" s="62">
        <f>G16+H16+I16+J16+K16+L16</f>
        <v>36666</v>
      </c>
      <c r="G16" s="62">
        <v>14260</v>
      </c>
      <c r="H16" s="62">
        <v>12838</v>
      </c>
      <c r="I16" s="62">
        <v>372</v>
      </c>
      <c r="J16" s="62">
        <v>311</v>
      </c>
      <c r="K16" s="62">
        <v>4787</v>
      </c>
      <c r="L16" s="62">
        <v>4098</v>
      </c>
      <c r="M16" s="62">
        <v>6</v>
      </c>
      <c r="N16" s="62">
        <v>1</v>
      </c>
      <c r="O16" s="8"/>
      <c r="P16" s="8"/>
      <c r="Q16" s="8"/>
      <c r="R16" s="8"/>
    </row>
    <row r="17" spans="1:18" ht="30.75" customHeight="1">
      <c r="A17" s="366" t="s">
        <v>102</v>
      </c>
      <c r="B17" s="367"/>
      <c r="C17" s="60">
        <v>22376</v>
      </c>
      <c r="D17" s="61" t="s">
        <v>103</v>
      </c>
      <c r="E17" s="62">
        <v>3</v>
      </c>
      <c r="F17" s="62">
        <f>G17+H17+I17+J17+K17+L17</f>
        <v>35097</v>
      </c>
      <c r="G17" s="62">
        <v>13807</v>
      </c>
      <c r="H17" s="62">
        <v>12488</v>
      </c>
      <c r="I17" s="62">
        <v>415</v>
      </c>
      <c r="J17" s="62">
        <v>286</v>
      </c>
      <c r="K17" s="62">
        <v>4466</v>
      </c>
      <c r="L17" s="62">
        <v>3635</v>
      </c>
      <c r="M17" s="63" t="s">
        <v>42</v>
      </c>
      <c r="N17" s="62">
        <v>2</v>
      </c>
      <c r="O17" s="8"/>
      <c r="P17" s="8"/>
      <c r="Q17" s="8"/>
      <c r="R17" s="8"/>
    </row>
    <row r="18" spans="1:18" ht="30.75" customHeight="1">
      <c r="A18" s="366" t="s">
        <v>104</v>
      </c>
      <c r="B18" s="367"/>
      <c r="C18" s="60">
        <v>20862</v>
      </c>
      <c r="D18" s="61" t="s">
        <v>103</v>
      </c>
      <c r="E18" s="62">
        <v>13</v>
      </c>
      <c r="F18" s="62">
        <v>20851</v>
      </c>
      <c r="G18" s="364">
        <v>14806</v>
      </c>
      <c r="H18" s="364"/>
      <c r="I18" s="364">
        <v>848</v>
      </c>
      <c r="J18" s="364"/>
      <c r="K18" s="364">
        <v>5197</v>
      </c>
      <c r="L18" s="364"/>
      <c r="M18" s="364">
        <v>14</v>
      </c>
      <c r="N18" s="364"/>
      <c r="O18" s="8"/>
      <c r="P18" s="8"/>
      <c r="Q18" s="8"/>
      <c r="R18" s="8"/>
    </row>
    <row r="19" spans="1:18" ht="30.75" customHeight="1">
      <c r="A19" s="366" t="s">
        <v>105</v>
      </c>
      <c r="B19" s="367"/>
      <c r="C19" s="60">
        <v>24553</v>
      </c>
      <c r="D19" s="61" t="s">
        <v>106</v>
      </c>
      <c r="E19" s="62">
        <v>13</v>
      </c>
      <c r="F19" s="62">
        <v>24547</v>
      </c>
      <c r="G19" s="364">
        <v>17970</v>
      </c>
      <c r="H19" s="364"/>
      <c r="I19" s="364">
        <v>707</v>
      </c>
      <c r="J19" s="364"/>
      <c r="K19" s="364">
        <v>5870</v>
      </c>
      <c r="L19" s="364"/>
      <c r="M19" s="364">
        <v>14</v>
      </c>
      <c r="N19" s="364"/>
      <c r="O19" s="8"/>
      <c r="P19" s="8"/>
      <c r="Q19" s="8"/>
      <c r="R19" s="8"/>
    </row>
    <row r="20" spans="1:18" ht="30.75" customHeight="1">
      <c r="A20" s="366" t="s">
        <v>107</v>
      </c>
      <c r="B20" s="367"/>
      <c r="C20" s="60">
        <v>27341</v>
      </c>
      <c r="D20" s="61" t="s">
        <v>108</v>
      </c>
      <c r="E20" s="62">
        <v>22</v>
      </c>
      <c r="F20" s="62">
        <v>27332</v>
      </c>
      <c r="G20" s="364">
        <v>17081</v>
      </c>
      <c r="H20" s="364"/>
      <c r="I20" s="364">
        <v>471</v>
      </c>
      <c r="J20" s="364"/>
      <c r="K20" s="364">
        <v>9780</v>
      </c>
      <c r="L20" s="364"/>
      <c r="M20" s="364">
        <v>14</v>
      </c>
      <c r="N20" s="364"/>
      <c r="O20" s="8"/>
      <c r="P20" s="8"/>
      <c r="Q20" s="8"/>
      <c r="R20" s="8"/>
    </row>
    <row r="21" spans="1:18" ht="30.75" customHeight="1">
      <c r="A21" s="366" t="s">
        <v>109</v>
      </c>
      <c r="B21" s="367"/>
      <c r="C21" s="60">
        <v>27856</v>
      </c>
      <c r="D21" s="61" t="s">
        <v>110</v>
      </c>
      <c r="E21" s="62">
        <v>30</v>
      </c>
      <c r="F21" s="62">
        <v>27831</v>
      </c>
      <c r="G21" s="364">
        <v>15913</v>
      </c>
      <c r="H21" s="364"/>
      <c r="I21" s="364">
        <v>410</v>
      </c>
      <c r="J21" s="364"/>
      <c r="K21" s="364">
        <v>11508</v>
      </c>
      <c r="L21" s="364"/>
      <c r="M21" s="364">
        <v>20</v>
      </c>
      <c r="N21" s="364"/>
      <c r="O21" s="8"/>
      <c r="P21" s="8"/>
      <c r="Q21" s="8"/>
      <c r="R21" s="8"/>
    </row>
    <row r="22" spans="1:18" ht="30.75" customHeight="1">
      <c r="A22" s="366" t="s">
        <v>111</v>
      </c>
      <c r="B22" s="367"/>
      <c r="C22" s="60">
        <v>4920</v>
      </c>
      <c r="D22" s="61" t="s">
        <v>112</v>
      </c>
      <c r="E22" s="62">
        <v>65</v>
      </c>
      <c r="F22" s="62">
        <v>28270</v>
      </c>
      <c r="G22" s="364">
        <v>13619</v>
      </c>
      <c r="H22" s="364"/>
      <c r="I22" s="364">
        <v>379</v>
      </c>
      <c r="J22" s="364"/>
      <c r="K22" s="364">
        <v>14272</v>
      </c>
      <c r="L22" s="364"/>
      <c r="M22" s="364">
        <v>2</v>
      </c>
      <c r="N22" s="364"/>
      <c r="O22" s="8"/>
      <c r="P22" s="8"/>
      <c r="Q22" s="8"/>
      <c r="R22" s="8"/>
    </row>
    <row r="23" spans="1:18" ht="30.75" customHeight="1">
      <c r="A23" s="366" t="s">
        <v>113</v>
      </c>
      <c r="B23" s="367"/>
      <c r="C23" s="60">
        <v>4499</v>
      </c>
      <c r="D23" s="61" t="s">
        <v>114</v>
      </c>
      <c r="E23" s="62">
        <v>56</v>
      </c>
      <c r="F23" s="62">
        <v>28094</v>
      </c>
      <c r="G23" s="364">
        <v>12242</v>
      </c>
      <c r="H23" s="364"/>
      <c r="I23" s="364">
        <v>386</v>
      </c>
      <c r="J23" s="364"/>
      <c r="K23" s="364">
        <v>15466</v>
      </c>
      <c r="L23" s="364"/>
      <c r="M23" s="364">
        <v>5</v>
      </c>
      <c r="N23" s="364"/>
      <c r="O23" s="8"/>
      <c r="P23" s="8"/>
      <c r="Q23" s="8"/>
      <c r="R23" s="8"/>
    </row>
    <row r="24" spans="1:18" ht="30.75" customHeight="1">
      <c r="A24" s="366" t="s">
        <v>115</v>
      </c>
      <c r="B24" s="367"/>
      <c r="C24" s="60">
        <v>4240</v>
      </c>
      <c r="D24" s="61" t="s">
        <v>116</v>
      </c>
      <c r="E24" s="62">
        <v>55</v>
      </c>
      <c r="F24" s="62">
        <v>28022</v>
      </c>
      <c r="G24" s="364">
        <v>11616</v>
      </c>
      <c r="H24" s="364"/>
      <c r="I24" s="364">
        <v>350</v>
      </c>
      <c r="J24" s="364"/>
      <c r="K24" s="364">
        <v>16056</v>
      </c>
      <c r="L24" s="364"/>
      <c r="M24" s="364">
        <v>9</v>
      </c>
      <c r="N24" s="364"/>
      <c r="O24" s="8"/>
      <c r="P24" s="8"/>
      <c r="Q24" s="8"/>
      <c r="R24" s="8"/>
    </row>
    <row r="25" spans="1:18" ht="30.75" customHeight="1">
      <c r="A25" s="366" t="s">
        <v>117</v>
      </c>
      <c r="B25" s="367"/>
      <c r="C25" s="60">
        <v>4323</v>
      </c>
      <c r="D25" s="61" t="s">
        <v>118</v>
      </c>
      <c r="E25" s="62">
        <v>34</v>
      </c>
      <c r="F25" s="62">
        <v>28385</v>
      </c>
      <c r="G25" s="364">
        <v>10870</v>
      </c>
      <c r="H25" s="364"/>
      <c r="I25" s="364">
        <v>357</v>
      </c>
      <c r="J25" s="364"/>
      <c r="K25" s="364">
        <v>17158</v>
      </c>
      <c r="L25" s="364"/>
      <c r="M25" s="364">
        <v>5</v>
      </c>
      <c r="N25" s="364"/>
      <c r="O25" s="8"/>
      <c r="P25" s="8"/>
      <c r="Q25" s="8"/>
      <c r="R25" s="8"/>
    </row>
    <row r="26" spans="1:18" ht="30.75" customHeight="1">
      <c r="A26" s="366" t="s">
        <v>119</v>
      </c>
      <c r="B26" s="367"/>
      <c r="C26" s="60">
        <v>4267</v>
      </c>
      <c r="D26" s="61" t="s">
        <v>120</v>
      </c>
      <c r="E26" s="62">
        <v>35</v>
      </c>
      <c r="F26" s="62">
        <v>28491</v>
      </c>
      <c r="G26" s="364">
        <v>10152</v>
      </c>
      <c r="H26" s="364"/>
      <c r="I26" s="364">
        <v>327</v>
      </c>
      <c r="J26" s="364"/>
      <c r="K26" s="364">
        <v>18012</v>
      </c>
      <c r="L26" s="364"/>
      <c r="M26" s="364">
        <v>11</v>
      </c>
      <c r="N26" s="364"/>
      <c r="O26" s="8"/>
      <c r="P26" s="8"/>
      <c r="Q26" s="8"/>
      <c r="R26" s="8"/>
    </row>
    <row r="27" spans="1:18" ht="30.75" customHeight="1">
      <c r="A27" s="366" t="s">
        <v>121</v>
      </c>
      <c r="B27" s="367"/>
      <c r="C27" s="60">
        <v>4438</v>
      </c>
      <c r="D27" s="61" t="s">
        <v>122</v>
      </c>
      <c r="E27" s="62">
        <v>24</v>
      </c>
      <c r="F27" s="62">
        <v>28564</v>
      </c>
      <c r="G27" s="364">
        <v>9120</v>
      </c>
      <c r="H27" s="364"/>
      <c r="I27" s="364">
        <v>277</v>
      </c>
      <c r="J27" s="364"/>
      <c r="K27" s="364">
        <v>19167</v>
      </c>
      <c r="L27" s="364"/>
      <c r="M27" s="364">
        <v>10</v>
      </c>
      <c r="N27" s="364"/>
      <c r="O27" s="8"/>
      <c r="P27" s="8"/>
      <c r="Q27" s="8"/>
      <c r="R27" s="8"/>
    </row>
    <row r="28" spans="1:14" ht="30.75" customHeight="1">
      <c r="A28" s="366" t="s">
        <v>123</v>
      </c>
      <c r="B28" s="367"/>
      <c r="C28" s="60">
        <v>4906</v>
      </c>
      <c r="D28" s="61" t="s">
        <v>124</v>
      </c>
      <c r="E28" s="62">
        <v>35</v>
      </c>
      <c r="F28" s="62">
        <v>29307</v>
      </c>
      <c r="G28" s="364">
        <v>8552</v>
      </c>
      <c r="H28" s="364"/>
      <c r="I28" s="364">
        <v>305</v>
      </c>
      <c r="J28" s="364"/>
      <c r="K28" s="364">
        <v>20450</v>
      </c>
      <c r="L28" s="364"/>
      <c r="M28" s="364">
        <v>7</v>
      </c>
      <c r="N28" s="364"/>
    </row>
    <row r="29" spans="1:14" ht="30.75" customHeight="1">
      <c r="A29" s="366" t="s">
        <v>125</v>
      </c>
      <c r="B29" s="367"/>
      <c r="C29" s="60">
        <v>5485</v>
      </c>
      <c r="D29" s="61" t="s">
        <v>126</v>
      </c>
      <c r="E29" s="62">
        <v>26</v>
      </c>
      <c r="F29" s="62">
        <v>30802</v>
      </c>
      <c r="G29" s="364">
        <v>8409</v>
      </c>
      <c r="H29" s="364"/>
      <c r="I29" s="364">
        <v>288</v>
      </c>
      <c r="J29" s="364"/>
      <c r="K29" s="364">
        <v>22105</v>
      </c>
      <c r="L29" s="364"/>
      <c r="M29" s="364">
        <v>9</v>
      </c>
      <c r="N29" s="364"/>
    </row>
    <row r="30" spans="1:14" ht="30.75" customHeight="1">
      <c r="A30" s="366" t="s">
        <v>127</v>
      </c>
      <c r="B30" s="367"/>
      <c r="C30" s="60">
        <v>5007</v>
      </c>
      <c r="D30" s="61" t="s">
        <v>128</v>
      </c>
      <c r="E30" s="62">
        <v>23</v>
      </c>
      <c r="F30" s="62">
        <v>31360</v>
      </c>
      <c r="G30" s="364">
        <v>7918</v>
      </c>
      <c r="H30" s="364"/>
      <c r="I30" s="364">
        <v>296</v>
      </c>
      <c r="J30" s="364"/>
      <c r="K30" s="364">
        <v>23146</v>
      </c>
      <c r="L30" s="364"/>
      <c r="M30" s="364">
        <v>4</v>
      </c>
      <c r="N30" s="364"/>
    </row>
    <row r="31" spans="1:15" s="45" customFormat="1" ht="30.75" customHeight="1">
      <c r="A31" s="366" t="s">
        <v>129</v>
      </c>
      <c r="B31" s="368"/>
      <c r="C31" s="60">
        <v>5190</v>
      </c>
      <c r="D31" s="61" t="s">
        <v>130</v>
      </c>
      <c r="E31" s="62">
        <v>39</v>
      </c>
      <c r="F31" s="62">
        <v>32006</v>
      </c>
      <c r="G31" s="364">
        <v>7485</v>
      </c>
      <c r="H31" s="364"/>
      <c r="I31" s="364">
        <v>342</v>
      </c>
      <c r="J31" s="364"/>
      <c r="K31" s="364">
        <v>24179</v>
      </c>
      <c r="L31" s="364"/>
      <c r="M31" s="364">
        <v>14</v>
      </c>
      <c r="N31" s="364"/>
      <c r="O31" s="64"/>
    </row>
    <row r="32" spans="1:14" s="45" customFormat="1" ht="30.75" customHeight="1">
      <c r="A32" s="366" t="s">
        <v>131</v>
      </c>
      <c r="B32" s="367"/>
      <c r="C32" s="60">
        <v>6219</v>
      </c>
      <c r="D32" s="61" t="s">
        <v>132</v>
      </c>
      <c r="E32" s="62">
        <v>50</v>
      </c>
      <c r="F32" s="62">
        <v>33899</v>
      </c>
      <c r="G32" s="364">
        <v>6847</v>
      </c>
      <c r="H32" s="364"/>
      <c r="I32" s="364">
        <v>419</v>
      </c>
      <c r="J32" s="364"/>
      <c r="K32" s="364">
        <v>26633</v>
      </c>
      <c r="L32" s="364"/>
      <c r="M32" s="364">
        <v>13</v>
      </c>
      <c r="N32" s="364"/>
    </row>
    <row r="33" spans="1:14" s="45" customFormat="1" ht="30.75" customHeight="1">
      <c r="A33" s="65"/>
      <c r="B33" s="66" t="s">
        <v>133</v>
      </c>
      <c r="C33" s="60">
        <v>5884</v>
      </c>
      <c r="D33" s="61" t="s">
        <v>134</v>
      </c>
      <c r="E33" s="62">
        <v>83</v>
      </c>
      <c r="F33" s="62">
        <v>34510</v>
      </c>
      <c r="G33" s="364">
        <v>6251</v>
      </c>
      <c r="H33" s="364"/>
      <c r="I33" s="364">
        <v>355</v>
      </c>
      <c r="J33" s="364"/>
      <c r="K33" s="364">
        <v>27904</v>
      </c>
      <c r="L33" s="364"/>
      <c r="M33" s="364">
        <v>17</v>
      </c>
      <c r="N33" s="364"/>
    </row>
    <row r="34" spans="1:14" s="45" customFormat="1" ht="30.75" customHeight="1">
      <c r="A34" s="58"/>
      <c r="B34" s="59" t="s">
        <v>135</v>
      </c>
      <c r="C34" s="63">
        <v>5606</v>
      </c>
      <c r="D34" s="61" t="s">
        <v>136</v>
      </c>
      <c r="E34" s="62">
        <v>112</v>
      </c>
      <c r="F34" s="62">
        <v>35192</v>
      </c>
      <c r="G34" s="364">
        <v>5828</v>
      </c>
      <c r="H34" s="364"/>
      <c r="I34" s="364">
        <v>337</v>
      </c>
      <c r="J34" s="364"/>
      <c r="K34" s="364">
        <v>29027</v>
      </c>
      <c r="L34" s="364"/>
      <c r="M34" s="364">
        <v>29</v>
      </c>
      <c r="N34" s="364"/>
    </row>
    <row r="35" spans="1:14" s="45" customFormat="1" ht="30.75" customHeight="1">
      <c r="A35" s="65"/>
      <c r="B35" s="59" t="s">
        <v>137</v>
      </c>
      <c r="C35" s="63">
        <v>5065</v>
      </c>
      <c r="D35" s="61" t="s">
        <v>138</v>
      </c>
      <c r="E35" s="62">
        <v>143</v>
      </c>
      <c r="F35" s="62">
        <v>34651</v>
      </c>
      <c r="G35" s="364">
        <v>4266</v>
      </c>
      <c r="H35" s="364"/>
      <c r="I35" s="364">
        <v>283</v>
      </c>
      <c r="J35" s="364"/>
      <c r="K35" s="364">
        <v>30102</v>
      </c>
      <c r="L35" s="364"/>
      <c r="M35" s="364">
        <v>28</v>
      </c>
      <c r="N35" s="364"/>
    </row>
    <row r="36" spans="1:14" s="45" customFormat="1" ht="30.75" customHeight="1">
      <c r="A36" s="65"/>
      <c r="B36" s="59" t="s">
        <v>139</v>
      </c>
      <c r="C36" s="63">
        <v>5002</v>
      </c>
      <c r="D36" s="61" t="s">
        <v>140</v>
      </c>
      <c r="E36" s="62">
        <v>137</v>
      </c>
      <c r="F36" s="62">
        <v>34920</v>
      </c>
      <c r="G36" s="364">
        <v>4105</v>
      </c>
      <c r="H36" s="364"/>
      <c r="I36" s="364">
        <v>126</v>
      </c>
      <c r="J36" s="364"/>
      <c r="K36" s="364">
        <v>30689</v>
      </c>
      <c r="L36" s="364"/>
      <c r="M36" s="364">
        <v>43</v>
      </c>
      <c r="N36" s="364"/>
    </row>
    <row r="37" spans="1:14" s="45" customFormat="1" ht="30.75" customHeight="1">
      <c r="A37" s="65"/>
      <c r="B37" s="59" t="s">
        <v>141</v>
      </c>
      <c r="C37" s="63">
        <v>4857</v>
      </c>
      <c r="D37" s="61" t="s">
        <v>142</v>
      </c>
      <c r="E37" s="62">
        <v>128</v>
      </c>
      <c r="F37" s="62">
        <v>34955</v>
      </c>
      <c r="G37" s="364">
        <v>3741</v>
      </c>
      <c r="H37" s="364"/>
      <c r="I37" s="364">
        <v>125</v>
      </c>
      <c r="J37" s="364"/>
      <c r="K37" s="364">
        <v>31089</v>
      </c>
      <c r="L37" s="364"/>
      <c r="M37" s="364">
        <v>44</v>
      </c>
      <c r="N37" s="364"/>
    </row>
    <row r="38" spans="1:14" s="45" customFormat="1" ht="30.75" customHeight="1">
      <c r="A38" s="65"/>
      <c r="B38" s="59" t="s">
        <v>143</v>
      </c>
      <c r="C38" s="63">
        <v>5019</v>
      </c>
      <c r="D38" s="61" t="s">
        <v>144</v>
      </c>
      <c r="E38" s="62">
        <v>191</v>
      </c>
      <c r="F38" s="62">
        <v>34617</v>
      </c>
      <c r="G38" s="364">
        <v>3530</v>
      </c>
      <c r="H38" s="364"/>
      <c r="I38" s="364">
        <v>177</v>
      </c>
      <c r="J38" s="364"/>
      <c r="K38" s="364">
        <v>30910</v>
      </c>
      <c r="L38" s="364"/>
      <c r="M38" s="364">
        <v>42</v>
      </c>
      <c r="N38" s="364"/>
    </row>
    <row r="39" spans="1:14" s="45" customFormat="1" ht="30.75" customHeight="1">
      <c r="A39" s="65"/>
      <c r="B39" s="59" t="s">
        <v>145</v>
      </c>
      <c r="C39" s="63">
        <v>4912</v>
      </c>
      <c r="D39" s="61" t="s">
        <v>146</v>
      </c>
      <c r="E39" s="62">
        <v>154</v>
      </c>
      <c r="F39" s="62">
        <v>35031</v>
      </c>
      <c r="G39" s="364">
        <v>3199</v>
      </c>
      <c r="H39" s="364"/>
      <c r="I39" s="364">
        <v>213</v>
      </c>
      <c r="J39" s="364"/>
      <c r="K39" s="364">
        <v>31619</v>
      </c>
      <c r="L39" s="364"/>
      <c r="M39" s="364">
        <v>46</v>
      </c>
      <c r="N39" s="364"/>
    </row>
    <row r="40" spans="1:14" s="45" customFormat="1" ht="30.75" customHeight="1">
      <c r="A40" s="65"/>
      <c r="B40" s="59" t="s">
        <v>147</v>
      </c>
      <c r="C40" s="63">
        <v>5069</v>
      </c>
      <c r="D40" s="61" t="s">
        <v>148</v>
      </c>
      <c r="E40" s="62">
        <v>174</v>
      </c>
      <c r="F40" s="62">
        <v>35364</v>
      </c>
      <c r="G40" s="364">
        <v>2894</v>
      </c>
      <c r="H40" s="364"/>
      <c r="I40" s="364">
        <v>293</v>
      </c>
      <c r="J40" s="364"/>
      <c r="K40" s="364">
        <v>32177</v>
      </c>
      <c r="L40" s="364"/>
      <c r="M40" s="364">
        <v>51</v>
      </c>
      <c r="N40" s="364"/>
    </row>
    <row r="41" spans="1:14" s="45" customFormat="1" ht="30.75" customHeight="1">
      <c r="A41" s="65"/>
      <c r="B41" s="59" t="s">
        <v>149</v>
      </c>
      <c r="C41" s="63">
        <v>5459</v>
      </c>
      <c r="D41" s="61" t="s">
        <v>150</v>
      </c>
      <c r="E41" s="62">
        <v>152</v>
      </c>
      <c r="F41" s="62">
        <v>35686</v>
      </c>
      <c r="G41" s="364">
        <v>2617</v>
      </c>
      <c r="H41" s="364"/>
      <c r="I41" s="364">
        <v>397</v>
      </c>
      <c r="J41" s="364"/>
      <c r="K41" s="364">
        <v>32672</v>
      </c>
      <c r="L41" s="364"/>
      <c r="M41" s="364">
        <v>42</v>
      </c>
      <c r="N41" s="364"/>
    </row>
    <row r="42" spans="1:14" s="45" customFormat="1" ht="30.75" customHeight="1">
      <c r="A42" s="65"/>
      <c r="B42" s="59" t="s">
        <v>151</v>
      </c>
      <c r="C42" s="63">
        <v>5935</v>
      </c>
      <c r="D42" s="61" t="s">
        <v>152</v>
      </c>
      <c r="E42" s="62">
        <v>159</v>
      </c>
      <c r="F42" s="62">
        <v>36169</v>
      </c>
      <c r="G42" s="364">
        <v>2412</v>
      </c>
      <c r="H42" s="364"/>
      <c r="I42" s="364">
        <v>326</v>
      </c>
      <c r="J42" s="364"/>
      <c r="K42" s="364">
        <v>33431</v>
      </c>
      <c r="L42" s="364"/>
      <c r="M42" s="364">
        <v>45</v>
      </c>
      <c r="N42" s="364"/>
    </row>
    <row r="43" spans="1:14" s="45" customFormat="1" ht="30.75" customHeight="1" thickBot="1">
      <c r="A43" s="67"/>
      <c r="B43" s="68" t="s">
        <v>153</v>
      </c>
      <c r="C43" s="69">
        <v>5676</v>
      </c>
      <c r="D43" s="70" t="s">
        <v>154</v>
      </c>
      <c r="E43" s="71">
        <v>214</v>
      </c>
      <c r="F43" s="71">
        <v>36318</v>
      </c>
      <c r="G43" s="365">
        <v>2755</v>
      </c>
      <c r="H43" s="365"/>
      <c r="I43" s="365">
        <v>201</v>
      </c>
      <c r="J43" s="365"/>
      <c r="K43" s="365">
        <v>33362</v>
      </c>
      <c r="L43" s="365"/>
      <c r="M43" s="365">
        <v>48</v>
      </c>
      <c r="N43" s="365"/>
    </row>
    <row r="44" spans="1:18" s="77" customFormat="1" ht="30.75" customHeight="1" thickBot="1">
      <c r="A44" s="67"/>
      <c r="B44" s="72" t="s">
        <v>46</v>
      </c>
      <c r="C44" s="73">
        <v>6337</v>
      </c>
      <c r="D44" s="74" t="s">
        <v>155</v>
      </c>
      <c r="E44" s="75">
        <v>218</v>
      </c>
      <c r="F44" s="75">
        <v>36505</v>
      </c>
      <c r="G44" s="361">
        <v>2514</v>
      </c>
      <c r="H44" s="361"/>
      <c r="I44" s="361">
        <v>182</v>
      </c>
      <c r="J44" s="361"/>
      <c r="K44" s="361">
        <v>33809</v>
      </c>
      <c r="L44" s="361"/>
      <c r="M44" s="361">
        <v>63</v>
      </c>
      <c r="N44" s="361"/>
      <c r="O44" s="76"/>
      <c r="P44" s="76"/>
      <c r="Q44" s="76"/>
      <c r="R44" s="76"/>
    </row>
    <row r="45" spans="1:14" ht="15.75">
      <c r="A45" s="362" t="s">
        <v>156</v>
      </c>
      <c r="B45" s="362"/>
      <c r="C45" s="362"/>
      <c r="D45" s="362"/>
      <c r="E45" s="362"/>
      <c r="F45" s="362"/>
      <c r="G45" s="362"/>
      <c r="H45" s="362"/>
      <c r="I45" s="362"/>
      <c r="J45" s="79"/>
      <c r="K45" s="79"/>
      <c r="L45" s="363" t="s">
        <v>5</v>
      </c>
      <c r="M45" s="363"/>
      <c r="N45" s="363"/>
    </row>
    <row r="46" spans="2:14" ht="7.5" customHeight="1">
      <c r="B46" s="8"/>
      <c r="C46" s="47"/>
      <c r="D46" s="80"/>
      <c r="E46" s="8"/>
      <c r="F46" s="8"/>
      <c r="G46" s="8"/>
      <c r="H46" s="8"/>
      <c r="I46" s="8"/>
      <c r="J46" s="8"/>
      <c r="K46" s="8"/>
      <c r="L46" s="8"/>
      <c r="M46" s="8"/>
      <c r="N46" s="8"/>
    </row>
    <row r="47" spans="2:14" ht="18.75">
      <c r="B47" s="51"/>
      <c r="C47" s="51"/>
      <c r="D47" s="51"/>
      <c r="E47" s="51"/>
      <c r="F47" s="51"/>
      <c r="G47" s="51"/>
      <c r="H47" s="51"/>
      <c r="I47" s="51"/>
      <c r="J47" s="51"/>
      <c r="K47" s="51"/>
      <c r="L47" s="51"/>
      <c r="M47" s="51"/>
      <c r="N47" s="51"/>
    </row>
    <row r="48" spans="1:11" ht="15.75">
      <c r="A48" s="360"/>
      <c r="B48" s="360"/>
      <c r="C48" s="360"/>
      <c r="D48" s="360"/>
      <c r="E48" s="360"/>
      <c r="F48" s="360"/>
      <c r="G48" s="360"/>
      <c r="H48" s="360"/>
      <c r="I48" s="360"/>
      <c r="J48" s="360"/>
      <c r="K48" s="360"/>
    </row>
    <row r="49" spans="2:11" ht="15.75">
      <c r="B49" s="8"/>
      <c r="C49" s="81"/>
      <c r="D49" s="81"/>
      <c r="E49" s="81"/>
      <c r="F49" s="81"/>
      <c r="G49" s="81"/>
      <c r="H49" s="81"/>
      <c r="I49" s="8"/>
      <c r="J49" s="8"/>
      <c r="K49" s="8"/>
    </row>
    <row r="50" spans="2:11" ht="15.75">
      <c r="B50" s="8"/>
      <c r="C50" s="47"/>
      <c r="D50" s="80"/>
      <c r="E50" s="8"/>
      <c r="F50" s="8"/>
      <c r="G50" s="8"/>
      <c r="H50" s="8"/>
      <c r="I50" s="8"/>
      <c r="J50" s="8"/>
      <c r="K50" s="8"/>
    </row>
    <row r="51" spans="2:11" ht="15.75">
      <c r="B51" s="8"/>
      <c r="C51" s="47"/>
      <c r="D51" s="80"/>
      <c r="E51" s="8"/>
      <c r="F51" s="8"/>
      <c r="G51" s="8"/>
      <c r="H51" s="8"/>
      <c r="I51" s="8"/>
      <c r="J51" s="8"/>
      <c r="K51" s="8"/>
    </row>
  </sheetData>
  <sheetProtection/>
  <mergeCells count="144">
    <mergeCell ref="A1:N1"/>
    <mergeCell ref="B3:N6"/>
    <mergeCell ref="A8:G8"/>
    <mergeCell ref="K9:N9"/>
    <mergeCell ref="C10:D11"/>
    <mergeCell ref="E10:E13"/>
    <mergeCell ref="F10:L10"/>
    <mergeCell ref="M10:N12"/>
    <mergeCell ref="F11:F13"/>
    <mergeCell ref="G11:J11"/>
    <mergeCell ref="K11:L12"/>
    <mergeCell ref="C12:D13"/>
    <mergeCell ref="G12:H12"/>
    <mergeCell ref="I12:J12"/>
    <mergeCell ref="A14:B14"/>
    <mergeCell ref="A15:B15"/>
    <mergeCell ref="A16:B16"/>
    <mergeCell ref="A17:B17"/>
    <mergeCell ref="A18:B18"/>
    <mergeCell ref="G18:H18"/>
    <mergeCell ref="I18:J18"/>
    <mergeCell ref="K18:L18"/>
    <mergeCell ref="M18:N18"/>
    <mergeCell ref="A19:B19"/>
    <mergeCell ref="G19:H19"/>
    <mergeCell ref="I19:J19"/>
    <mergeCell ref="K19:L19"/>
    <mergeCell ref="M19:N19"/>
    <mergeCell ref="A20:B20"/>
    <mergeCell ref="G20:H20"/>
    <mergeCell ref="I20:J20"/>
    <mergeCell ref="K20:L20"/>
    <mergeCell ref="M20:N20"/>
    <mergeCell ref="A21:B21"/>
    <mergeCell ref="G21:H21"/>
    <mergeCell ref="I21:J21"/>
    <mergeCell ref="K21:L21"/>
    <mergeCell ref="M21:N21"/>
    <mergeCell ref="A22:B22"/>
    <mergeCell ref="G22:H22"/>
    <mergeCell ref="I22:J22"/>
    <mergeCell ref="K22:L22"/>
    <mergeCell ref="M22:N22"/>
    <mergeCell ref="A23:B23"/>
    <mergeCell ref="G23:H23"/>
    <mergeCell ref="I23:J23"/>
    <mergeCell ref="K23:L23"/>
    <mergeCell ref="M23:N23"/>
    <mergeCell ref="A24:B24"/>
    <mergeCell ref="G24:H24"/>
    <mergeCell ref="I24:J24"/>
    <mergeCell ref="K24:L24"/>
    <mergeCell ref="M24:N24"/>
    <mergeCell ref="A25:B25"/>
    <mergeCell ref="G25:H25"/>
    <mergeCell ref="I25:J25"/>
    <mergeCell ref="K25:L25"/>
    <mergeCell ref="M25:N25"/>
    <mergeCell ref="A26:B26"/>
    <mergeCell ref="G26:H26"/>
    <mergeCell ref="I26:J26"/>
    <mergeCell ref="K26:L26"/>
    <mergeCell ref="M26:N26"/>
    <mergeCell ref="A27:B27"/>
    <mergeCell ref="G27:H27"/>
    <mergeCell ref="I27:J27"/>
    <mergeCell ref="K27:L27"/>
    <mergeCell ref="M27:N27"/>
    <mergeCell ref="A28:B28"/>
    <mergeCell ref="G28:H28"/>
    <mergeCell ref="I28:J28"/>
    <mergeCell ref="K28:L28"/>
    <mergeCell ref="M28:N28"/>
    <mergeCell ref="A29:B29"/>
    <mergeCell ref="G29:H29"/>
    <mergeCell ref="I29:J29"/>
    <mergeCell ref="K29:L29"/>
    <mergeCell ref="M29:N29"/>
    <mergeCell ref="A30:B30"/>
    <mergeCell ref="G30:H30"/>
    <mergeCell ref="I30:J30"/>
    <mergeCell ref="K30:L30"/>
    <mergeCell ref="M30:N30"/>
    <mergeCell ref="A31:B31"/>
    <mergeCell ref="G31:H31"/>
    <mergeCell ref="I31:J31"/>
    <mergeCell ref="K31:L31"/>
    <mergeCell ref="M31:N31"/>
    <mergeCell ref="A32:B32"/>
    <mergeCell ref="G32:H32"/>
    <mergeCell ref="I32:J32"/>
    <mergeCell ref="K32:L32"/>
    <mergeCell ref="M32:N32"/>
    <mergeCell ref="G33:H33"/>
    <mergeCell ref="I33:J33"/>
    <mergeCell ref="K33:L33"/>
    <mergeCell ref="M33:N33"/>
    <mergeCell ref="G34:H34"/>
    <mergeCell ref="I34:J34"/>
    <mergeCell ref="K34:L34"/>
    <mergeCell ref="M34:N34"/>
    <mergeCell ref="G35:H35"/>
    <mergeCell ref="I35:J35"/>
    <mergeCell ref="K35:L35"/>
    <mergeCell ref="M35:N35"/>
    <mergeCell ref="G36:H36"/>
    <mergeCell ref="I36:J36"/>
    <mergeCell ref="K36:L36"/>
    <mergeCell ref="M36:N36"/>
    <mergeCell ref="G37:H37"/>
    <mergeCell ref="I37:J37"/>
    <mergeCell ref="K37:L37"/>
    <mergeCell ref="M37:N37"/>
    <mergeCell ref="G38:H38"/>
    <mergeCell ref="I38:J38"/>
    <mergeCell ref="K38:L38"/>
    <mergeCell ref="M38:N38"/>
    <mergeCell ref="G39:H39"/>
    <mergeCell ref="I39:J39"/>
    <mergeCell ref="K39:L39"/>
    <mergeCell ref="M39:N39"/>
    <mergeCell ref="G40:H40"/>
    <mergeCell ref="I40:J40"/>
    <mergeCell ref="K40:L40"/>
    <mergeCell ref="M40:N40"/>
    <mergeCell ref="G41:H41"/>
    <mergeCell ref="I41:J41"/>
    <mergeCell ref="K41:L41"/>
    <mergeCell ref="M41:N41"/>
    <mergeCell ref="G42:H42"/>
    <mergeCell ref="I42:J42"/>
    <mergeCell ref="K42:L42"/>
    <mergeCell ref="M42:N42"/>
    <mergeCell ref="G43:H43"/>
    <mergeCell ref="I43:J43"/>
    <mergeCell ref="K43:L43"/>
    <mergeCell ref="M43:N43"/>
    <mergeCell ref="A48:K48"/>
    <mergeCell ref="G44:H44"/>
    <mergeCell ref="I44:J44"/>
    <mergeCell ref="K44:L44"/>
    <mergeCell ref="M44:N44"/>
    <mergeCell ref="A45:I45"/>
    <mergeCell ref="L45:N45"/>
  </mergeCells>
  <printOptions horizontalCentered="1"/>
  <pageMargins left="0.3937007874015748" right="0.3937007874015748" top="0.5905511811023623" bottom="0.7874015748031497" header="0.5118110236220472" footer="0.5118110236220472"/>
  <pageSetup firstPageNumber="108" useFirstPageNumber="1"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Q40"/>
  <sheetViews>
    <sheetView showGridLines="0" zoomScale="85" zoomScaleNormal="85" zoomScaleSheetLayoutView="85" zoomScalePageLayoutView="0" workbookViewId="0" topLeftCell="A1">
      <pane ySplit="5" topLeftCell="A6" activePane="bottomLeft" state="frozen"/>
      <selection pane="topLeft" activeCell="A1" sqref="A1"/>
      <selection pane="bottomLeft" activeCell="Q36" sqref="Q36"/>
    </sheetView>
  </sheetViews>
  <sheetFormatPr defaultColWidth="8.83203125" defaultRowHeight="18"/>
  <cols>
    <col min="1" max="1" width="2.66015625" style="5" customWidth="1"/>
    <col min="2" max="2" width="8.66015625" style="5" customWidth="1"/>
    <col min="3" max="3" width="7.58203125" style="82" customWidth="1"/>
    <col min="4" max="4" width="6" style="83" customWidth="1"/>
    <col min="5" max="6" width="7" style="5" customWidth="1"/>
    <col min="7" max="7" width="7.41015625" style="5" customWidth="1"/>
    <col min="8" max="9" width="7.83203125" style="5" customWidth="1"/>
    <col min="10" max="11" width="7" style="5" customWidth="1"/>
    <col min="12" max="12" width="7.58203125" style="5" bestFit="1" customWidth="1"/>
    <col min="13" max="14" width="8.58203125" style="5" customWidth="1"/>
    <col min="15" max="15" width="7" style="5" customWidth="1"/>
    <col min="16" max="16" width="4.83203125" style="5" customWidth="1"/>
    <col min="17" max="17" width="5.33203125" style="5" customWidth="1"/>
    <col min="18" max="20" width="8.66015625" style="0" customWidth="1"/>
  </cols>
  <sheetData>
    <row r="1" spans="1:17" ht="22.5" customHeight="1">
      <c r="A1" s="316" t="s">
        <v>157</v>
      </c>
      <c r="B1" s="316"/>
      <c r="C1" s="316"/>
      <c r="D1" s="316"/>
      <c r="E1" s="316"/>
      <c r="F1" s="316"/>
      <c r="G1" s="316"/>
      <c r="H1" s="316"/>
      <c r="I1" s="316"/>
      <c r="J1" s="316"/>
      <c r="K1" s="8"/>
      <c r="L1" s="8"/>
      <c r="M1" s="8"/>
      <c r="N1" s="8"/>
      <c r="O1" s="411"/>
      <c r="P1" s="411"/>
      <c r="Q1" s="411"/>
    </row>
    <row r="2" spans="1:17" ht="22.5" customHeight="1" thickBot="1">
      <c r="A2" s="33"/>
      <c r="B2" s="33"/>
      <c r="C2" s="33"/>
      <c r="D2" s="33"/>
      <c r="E2" s="33"/>
      <c r="F2" s="33"/>
      <c r="G2" s="33"/>
      <c r="H2" s="33"/>
      <c r="I2" s="33"/>
      <c r="J2" s="33"/>
      <c r="K2" s="8"/>
      <c r="L2" s="382" t="s">
        <v>158</v>
      </c>
      <c r="M2" s="382"/>
      <c r="N2" s="382"/>
      <c r="O2" s="382"/>
      <c r="P2" s="382"/>
      <c r="Q2" s="382"/>
    </row>
    <row r="3" spans="1:17" ht="17.25" customHeight="1">
      <c r="A3" s="18"/>
      <c r="B3" s="21"/>
      <c r="C3" s="412" t="s">
        <v>159</v>
      </c>
      <c r="D3" s="415" t="s">
        <v>160</v>
      </c>
      <c r="E3" s="416"/>
      <c r="F3" s="416"/>
      <c r="G3" s="416"/>
      <c r="H3" s="416"/>
      <c r="I3" s="417"/>
      <c r="J3" s="418" t="s">
        <v>161</v>
      </c>
      <c r="K3" s="419"/>
      <c r="L3" s="422" t="s">
        <v>162</v>
      </c>
      <c r="M3" s="423"/>
      <c r="N3" s="423"/>
      <c r="O3" s="424"/>
      <c r="P3" s="422" t="s">
        <v>163</v>
      </c>
      <c r="Q3" s="423"/>
    </row>
    <row r="4" spans="1:17" ht="15.75">
      <c r="A4" s="8"/>
      <c r="B4" s="52"/>
      <c r="C4" s="413"/>
      <c r="D4" s="426" t="s">
        <v>164</v>
      </c>
      <c r="E4" s="427"/>
      <c r="F4" s="84"/>
      <c r="G4" s="426" t="s">
        <v>165</v>
      </c>
      <c r="H4" s="427"/>
      <c r="I4" s="348"/>
      <c r="J4" s="420"/>
      <c r="K4" s="421"/>
      <c r="L4" s="389"/>
      <c r="M4" s="390"/>
      <c r="N4" s="390"/>
      <c r="O4" s="425"/>
      <c r="P4" s="389"/>
      <c r="Q4" s="390"/>
    </row>
    <row r="5" spans="1:17" ht="43.5" customHeight="1">
      <c r="A5" s="24"/>
      <c r="B5" s="25"/>
      <c r="C5" s="414"/>
      <c r="D5" s="85" t="s">
        <v>166</v>
      </c>
      <c r="E5" s="85" t="s">
        <v>167</v>
      </c>
      <c r="F5" s="85" t="s">
        <v>168</v>
      </c>
      <c r="G5" s="85" t="s">
        <v>166</v>
      </c>
      <c r="H5" s="85" t="s">
        <v>167</v>
      </c>
      <c r="I5" s="85" t="s">
        <v>168</v>
      </c>
      <c r="J5" s="86" t="s">
        <v>169</v>
      </c>
      <c r="K5" s="86" t="s">
        <v>170</v>
      </c>
      <c r="L5" s="87" t="s">
        <v>171</v>
      </c>
      <c r="M5" s="88" t="s">
        <v>172</v>
      </c>
      <c r="N5" s="89" t="s">
        <v>173</v>
      </c>
      <c r="O5" s="87" t="s">
        <v>174</v>
      </c>
      <c r="P5" s="391"/>
      <c r="Q5" s="392"/>
    </row>
    <row r="6" spans="1:17" ht="27" customHeight="1">
      <c r="A6" s="379" t="s">
        <v>175</v>
      </c>
      <c r="B6" s="380"/>
      <c r="C6" s="90">
        <v>3586</v>
      </c>
      <c r="D6" s="407">
        <v>3561</v>
      </c>
      <c r="E6" s="408"/>
      <c r="F6" s="91" t="s">
        <v>41</v>
      </c>
      <c r="G6" s="409" t="s">
        <v>176</v>
      </c>
      <c r="H6" s="409"/>
      <c r="I6" s="91" t="s">
        <v>176</v>
      </c>
      <c r="J6" s="92">
        <v>748</v>
      </c>
      <c r="K6" s="91" t="s">
        <v>176</v>
      </c>
      <c r="L6" s="93">
        <v>6399</v>
      </c>
      <c r="M6" s="94" t="s">
        <v>177</v>
      </c>
      <c r="N6" s="94" t="s">
        <v>177</v>
      </c>
      <c r="O6" s="94" t="s">
        <v>177</v>
      </c>
      <c r="P6" s="410">
        <v>290</v>
      </c>
      <c r="Q6" s="410"/>
    </row>
    <row r="7" spans="1:17" ht="27" customHeight="1">
      <c r="A7" s="366" t="s">
        <v>178</v>
      </c>
      <c r="B7" s="367"/>
      <c r="C7" s="95">
        <v>3297</v>
      </c>
      <c r="D7" s="401">
        <v>8215</v>
      </c>
      <c r="E7" s="406"/>
      <c r="F7" s="96" t="s">
        <v>41</v>
      </c>
      <c r="G7" s="403" t="s">
        <v>179</v>
      </c>
      <c r="H7" s="403"/>
      <c r="I7" s="96" t="s">
        <v>41</v>
      </c>
      <c r="J7" s="97">
        <v>500</v>
      </c>
      <c r="K7" s="96" t="s">
        <v>41</v>
      </c>
      <c r="L7" s="121">
        <v>11012</v>
      </c>
      <c r="M7" s="96" t="s">
        <v>180</v>
      </c>
      <c r="N7" s="96" t="s">
        <v>180</v>
      </c>
      <c r="O7" s="96" t="s">
        <v>181</v>
      </c>
      <c r="P7" s="397">
        <v>371</v>
      </c>
      <c r="Q7" s="397"/>
    </row>
    <row r="8" spans="1:17" ht="27" customHeight="1">
      <c r="A8" s="366" t="s">
        <v>182</v>
      </c>
      <c r="B8" s="367"/>
      <c r="C8" s="95">
        <v>2227</v>
      </c>
      <c r="D8" s="401">
        <v>6571</v>
      </c>
      <c r="E8" s="406"/>
      <c r="F8" s="96" t="s">
        <v>176</v>
      </c>
      <c r="G8" s="403">
        <v>1687</v>
      </c>
      <c r="H8" s="403"/>
      <c r="I8" s="96" t="s">
        <v>41</v>
      </c>
      <c r="J8" s="97">
        <v>97</v>
      </c>
      <c r="K8" s="96" t="s">
        <v>41</v>
      </c>
      <c r="L8" s="98">
        <v>7577</v>
      </c>
      <c r="M8" s="96" t="s">
        <v>44</v>
      </c>
      <c r="N8" s="96" t="s">
        <v>183</v>
      </c>
      <c r="O8" s="96" t="s">
        <v>183</v>
      </c>
      <c r="P8" s="397">
        <v>202</v>
      </c>
      <c r="Q8" s="397"/>
    </row>
    <row r="9" spans="1:17" ht="27" customHeight="1">
      <c r="A9" s="366" t="s">
        <v>102</v>
      </c>
      <c r="B9" s="367"/>
      <c r="C9" s="95">
        <v>1819</v>
      </c>
      <c r="D9" s="401">
        <v>6268</v>
      </c>
      <c r="E9" s="406"/>
      <c r="F9" s="96" t="s">
        <v>179</v>
      </c>
      <c r="G9" s="403">
        <v>4735</v>
      </c>
      <c r="H9" s="403"/>
      <c r="I9" s="96" t="s">
        <v>176</v>
      </c>
      <c r="J9" s="97">
        <v>74</v>
      </c>
      <c r="K9" s="96" t="s">
        <v>41</v>
      </c>
      <c r="L9" s="121">
        <v>11992</v>
      </c>
      <c r="M9" s="96" t="s">
        <v>44</v>
      </c>
      <c r="N9" s="96" t="s">
        <v>44</v>
      </c>
      <c r="O9" s="96" t="s">
        <v>180</v>
      </c>
      <c r="P9" s="397">
        <v>166</v>
      </c>
      <c r="Q9" s="397"/>
    </row>
    <row r="10" spans="1:17" ht="27" customHeight="1">
      <c r="A10" s="366" t="s">
        <v>104</v>
      </c>
      <c r="B10" s="367"/>
      <c r="C10" s="95">
        <v>1173</v>
      </c>
      <c r="D10" s="401">
        <v>6748</v>
      </c>
      <c r="E10" s="406"/>
      <c r="F10" s="99">
        <v>50</v>
      </c>
      <c r="G10" s="403">
        <v>7698</v>
      </c>
      <c r="H10" s="403"/>
      <c r="I10" s="100">
        <v>33</v>
      </c>
      <c r="J10" s="97">
        <v>111</v>
      </c>
      <c r="K10" s="96" t="s">
        <v>184</v>
      </c>
      <c r="L10" s="121">
        <v>14309</v>
      </c>
      <c r="M10" s="96" t="s">
        <v>44</v>
      </c>
      <c r="N10" s="96" t="s">
        <v>180</v>
      </c>
      <c r="O10" s="96" t="s">
        <v>44</v>
      </c>
      <c r="P10" s="397">
        <v>145</v>
      </c>
      <c r="Q10" s="397"/>
    </row>
    <row r="11" spans="1:17" ht="27" customHeight="1">
      <c r="A11" s="366" t="s">
        <v>185</v>
      </c>
      <c r="B11" s="367"/>
      <c r="C11" s="95">
        <v>1025</v>
      </c>
      <c r="D11" s="401">
        <v>5316</v>
      </c>
      <c r="E11" s="406"/>
      <c r="F11" s="99">
        <v>50</v>
      </c>
      <c r="G11" s="403">
        <v>8363</v>
      </c>
      <c r="H11" s="403"/>
      <c r="I11" s="100">
        <v>30</v>
      </c>
      <c r="J11" s="97">
        <v>89</v>
      </c>
      <c r="K11" s="96" t="s">
        <v>179</v>
      </c>
      <c r="L11" s="121">
        <v>13394</v>
      </c>
      <c r="M11" s="96" t="s">
        <v>183</v>
      </c>
      <c r="N11" s="96" t="s">
        <v>44</v>
      </c>
      <c r="O11" s="96" t="s">
        <v>183</v>
      </c>
      <c r="P11" s="397">
        <v>113</v>
      </c>
      <c r="Q11" s="397"/>
    </row>
    <row r="12" spans="1:17" ht="27" customHeight="1">
      <c r="A12" s="366" t="s">
        <v>107</v>
      </c>
      <c r="B12" s="367"/>
      <c r="C12" s="95">
        <v>620</v>
      </c>
      <c r="D12" s="401">
        <v>3187</v>
      </c>
      <c r="E12" s="402"/>
      <c r="F12" s="99">
        <v>46</v>
      </c>
      <c r="G12" s="403">
        <v>6504</v>
      </c>
      <c r="H12" s="403"/>
      <c r="I12" s="100">
        <v>67</v>
      </c>
      <c r="J12" s="97">
        <v>123</v>
      </c>
      <c r="K12" s="96" t="s">
        <v>41</v>
      </c>
      <c r="L12" s="98">
        <v>9223</v>
      </c>
      <c r="M12" s="96" t="s">
        <v>44</v>
      </c>
      <c r="N12" s="96" t="s">
        <v>181</v>
      </c>
      <c r="O12" s="96" t="s">
        <v>180</v>
      </c>
      <c r="P12" s="397">
        <v>97</v>
      </c>
      <c r="Q12" s="397"/>
    </row>
    <row r="13" spans="1:17" ht="27" customHeight="1">
      <c r="A13" s="366" t="s">
        <v>186</v>
      </c>
      <c r="B13" s="367"/>
      <c r="C13" s="95">
        <v>539</v>
      </c>
      <c r="D13" s="401">
        <v>2490</v>
      </c>
      <c r="E13" s="402"/>
      <c r="F13" s="99">
        <v>54</v>
      </c>
      <c r="G13" s="403">
        <v>5124</v>
      </c>
      <c r="H13" s="403"/>
      <c r="I13" s="100">
        <v>92</v>
      </c>
      <c r="J13" s="97">
        <v>128</v>
      </c>
      <c r="K13" s="96" t="s">
        <v>184</v>
      </c>
      <c r="L13" s="98">
        <v>7239</v>
      </c>
      <c r="M13" s="96" t="s">
        <v>44</v>
      </c>
      <c r="N13" s="96" t="s">
        <v>183</v>
      </c>
      <c r="O13" s="96" t="s">
        <v>44</v>
      </c>
      <c r="P13" s="397">
        <v>59</v>
      </c>
      <c r="Q13" s="397"/>
    </row>
    <row r="14" spans="1:17" ht="27" customHeight="1">
      <c r="A14" s="366" t="s">
        <v>187</v>
      </c>
      <c r="B14" s="367"/>
      <c r="C14" s="95">
        <v>415</v>
      </c>
      <c r="D14" s="401">
        <v>2112</v>
      </c>
      <c r="E14" s="402"/>
      <c r="F14" s="99">
        <v>40</v>
      </c>
      <c r="G14" s="403">
        <v>5145</v>
      </c>
      <c r="H14" s="403"/>
      <c r="I14" s="100">
        <v>50</v>
      </c>
      <c r="J14" s="97">
        <v>111</v>
      </c>
      <c r="K14" s="96" t="s">
        <v>41</v>
      </c>
      <c r="L14" s="98">
        <v>6879</v>
      </c>
      <c r="M14" s="96" t="s">
        <v>44</v>
      </c>
      <c r="N14" s="96" t="s">
        <v>181</v>
      </c>
      <c r="O14" s="96" t="s">
        <v>183</v>
      </c>
      <c r="P14" s="397">
        <v>45</v>
      </c>
      <c r="Q14" s="397"/>
    </row>
    <row r="15" spans="1:17" ht="27" customHeight="1">
      <c r="A15" s="366" t="s">
        <v>188</v>
      </c>
      <c r="B15" s="367"/>
      <c r="C15" s="95">
        <v>482</v>
      </c>
      <c r="D15" s="401">
        <v>1763</v>
      </c>
      <c r="E15" s="402"/>
      <c r="F15" s="99">
        <v>56</v>
      </c>
      <c r="G15" s="403">
        <v>5159</v>
      </c>
      <c r="H15" s="403"/>
      <c r="I15" s="100">
        <v>68</v>
      </c>
      <c r="J15" s="97">
        <v>135</v>
      </c>
      <c r="K15" s="96" t="s">
        <v>176</v>
      </c>
      <c r="L15" s="98">
        <v>6782</v>
      </c>
      <c r="M15" s="96" t="s">
        <v>44</v>
      </c>
      <c r="N15" s="96" t="s">
        <v>44</v>
      </c>
      <c r="O15" s="96" t="s">
        <v>180</v>
      </c>
      <c r="P15" s="397">
        <v>54</v>
      </c>
      <c r="Q15" s="397"/>
    </row>
    <row r="16" spans="1:17" ht="27" customHeight="1">
      <c r="A16" s="366" t="s">
        <v>115</v>
      </c>
      <c r="B16" s="367"/>
      <c r="C16" s="95">
        <v>417</v>
      </c>
      <c r="D16" s="404">
        <v>1717</v>
      </c>
      <c r="E16" s="402"/>
      <c r="F16" s="101">
        <v>54</v>
      </c>
      <c r="G16" s="405">
        <v>4429</v>
      </c>
      <c r="H16" s="405"/>
      <c r="I16" s="102">
        <v>122</v>
      </c>
      <c r="J16" s="97">
        <v>109</v>
      </c>
      <c r="K16" s="96" t="s">
        <v>41</v>
      </c>
      <c r="L16" s="103">
        <v>6089</v>
      </c>
      <c r="M16" s="96" t="s">
        <v>44</v>
      </c>
      <c r="N16" s="96" t="s">
        <v>44</v>
      </c>
      <c r="O16" s="96" t="s">
        <v>180</v>
      </c>
      <c r="P16" s="397">
        <v>80</v>
      </c>
      <c r="Q16" s="397"/>
    </row>
    <row r="17" spans="1:17" ht="27" customHeight="1">
      <c r="A17" s="366" t="s">
        <v>117</v>
      </c>
      <c r="B17" s="367"/>
      <c r="C17" s="95">
        <v>368</v>
      </c>
      <c r="D17" s="401">
        <v>1294</v>
      </c>
      <c r="E17" s="402"/>
      <c r="F17" s="99">
        <v>57</v>
      </c>
      <c r="G17" s="403">
        <v>4445</v>
      </c>
      <c r="H17" s="403"/>
      <c r="I17" s="100">
        <v>123</v>
      </c>
      <c r="J17" s="97">
        <v>144</v>
      </c>
      <c r="K17" s="96" t="s">
        <v>41</v>
      </c>
      <c r="L17" s="98">
        <f>5767+11+70</f>
        <v>5848</v>
      </c>
      <c r="M17" s="96" t="s">
        <v>181</v>
      </c>
      <c r="N17" s="96" t="s">
        <v>183</v>
      </c>
      <c r="O17" s="96" t="s">
        <v>180</v>
      </c>
      <c r="P17" s="397">
        <v>63</v>
      </c>
      <c r="Q17" s="397"/>
    </row>
    <row r="18" spans="1:17" ht="27" customHeight="1">
      <c r="A18" s="366" t="s">
        <v>119</v>
      </c>
      <c r="B18" s="367"/>
      <c r="C18" s="95">
        <v>318</v>
      </c>
      <c r="D18" s="401">
        <v>926</v>
      </c>
      <c r="E18" s="402"/>
      <c r="F18" s="99">
        <v>44</v>
      </c>
      <c r="G18" s="403">
        <v>4131</v>
      </c>
      <c r="H18" s="403"/>
      <c r="I18" s="100">
        <v>126</v>
      </c>
      <c r="J18" s="97">
        <v>139</v>
      </c>
      <c r="K18" s="96" t="s">
        <v>176</v>
      </c>
      <c r="L18" s="98">
        <f>5048+9+67</f>
        <v>5124</v>
      </c>
      <c r="M18" s="96" t="s">
        <v>180</v>
      </c>
      <c r="N18" s="96" t="s">
        <v>180</v>
      </c>
      <c r="O18" s="96" t="s">
        <v>180</v>
      </c>
      <c r="P18" s="397">
        <v>65</v>
      </c>
      <c r="Q18" s="397"/>
    </row>
    <row r="19" spans="1:17" s="104" customFormat="1" ht="27" customHeight="1">
      <c r="A19" s="366" t="s">
        <v>121</v>
      </c>
      <c r="B19" s="367"/>
      <c r="C19" s="95">
        <v>204</v>
      </c>
      <c r="D19" s="401">
        <v>743</v>
      </c>
      <c r="E19" s="402"/>
      <c r="F19" s="99">
        <v>46</v>
      </c>
      <c r="G19" s="403">
        <v>3327</v>
      </c>
      <c r="H19" s="403"/>
      <c r="I19" s="100">
        <v>122</v>
      </c>
      <c r="J19" s="97">
        <v>121</v>
      </c>
      <c r="K19" s="96" t="s">
        <v>176</v>
      </c>
      <c r="L19" s="98">
        <f>4163+7+73</f>
        <v>4243</v>
      </c>
      <c r="M19" s="96" t="s">
        <v>180</v>
      </c>
      <c r="N19" s="96" t="s">
        <v>44</v>
      </c>
      <c r="O19" s="96" t="s">
        <v>44</v>
      </c>
      <c r="P19" s="397">
        <v>63</v>
      </c>
      <c r="Q19" s="397"/>
    </row>
    <row r="20" spans="1:17" s="104" customFormat="1" ht="27" customHeight="1">
      <c r="A20" s="366" t="s">
        <v>189</v>
      </c>
      <c r="B20" s="367"/>
      <c r="C20" s="95">
        <v>277</v>
      </c>
      <c r="D20" s="105">
        <v>399</v>
      </c>
      <c r="E20" s="105">
        <v>358</v>
      </c>
      <c r="F20" s="96">
        <v>61</v>
      </c>
      <c r="G20" s="98">
        <v>231</v>
      </c>
      <c r="H20" s="98">
        <v>3407</v>
      </c>
      <c r="I20" s="98">
        <v>129</v>
      </c>
      <c r="J20" s="97">
        <v>115</v>
      </c>
      <c r="K20" s="96" t="s">
        <v>41</v>
      </c>
      <c r="L20" s="98">
        <f>4525+15+71</f>
        <v>4611</v>
      </c>
      <c r="M20" s="96" t="s">
        <v>44</v>
      </c>
      <c r="N20" s="96" t="s">
        <v>44</v>
      </c>
      <c r="O20" s="96" t="s">
        <v>180</v>
      </c>
      <c r="P20" s="397">
        <v>70</v>
      </c>
      <c r="Q20" s="397"/>
    </row>
    <row r="21" spans="1:17" s="104" customFormat="1" ht="27" customHeight="1">
      <c r="A21" s="366" t="s">
        <v>190</v>
      </c>
      <c r="B21" s="367"/>
      <c r="C21" s="95">
        <v>172</v>
      </c>
      <c r="D21" s="105">
        <v>270</v>
      </c>
      <c r="E21" s="105">
        <v>303</v>
      </c>
      <c r="F21" s="96">
        <v>33</v>
      </c>
      <c r="G21" s="98">
        <v>312</v>
      </c>
      <c r="H21" s="98">
        <v>2603</v>
      </c>
      <c r="I21" s="98">
        <v>101</v>
      </c>
      <c r="J21" s="97">
        <v>129</v>
      </c>
      <c r="K21" s="96" t="s">
        <v>184</v>
      </c>
      <c r="L21" s="98">
        <f>3463+8+51</f>
        <v>3522</v>
      </c>
      <c r="M21" s="96" t="s">
        <v>44</v>
      </c>
      <c r="N21" s="96" t="s">
        <v>44</v>
      </c>
      <c r="O21" s="96" t="s">
        <v>44</v>
      </c>
      <c r="P21" s="397">
        <v>60</v>
      </c>
      <c r="Q21" s="397"/>
    </row>
    <row r="22" spans="1:17" s="104" customFormat="1" ht="27" customHeight="1">
      <c r="A22" s="366" t="s">
        <v>127</v>
      </c>
      <c r="B22" s="367"/>
      <c r="C22" s="95">
        <v>146</v>
      </c>
      <c r="D22" s="105">
        <v>256</v>
      </c>
      <c r="E22" s="105">
        <v>318</v>
      </c>
      <c r="F22" s="96">
        <v>35</v>
      </c>
      <c r="G22" s="98">
        <v>232</v>
      </c>
      <c r="H22" s="98">
        <v>2371</v>
      </c>
      <c r="I22" s="98">
        <v>116</v>
      </c>
      <c r="J22" s="97">
        <v>120</v>
      </c>
      <c r="K22" s="97">
        <v>4</v>
      </c>
      <c r="L22" s="98">
        <f>3134+15+63</f>
        <v>3212</v>
      </c>
      <c r="M22" s="96" t="s">
        <v>181</v>
      </c>
      <c r="N22" s="96" t="s">
        <v>44</v>
      </c>
      <c r="O22" s="96" t="s">
        <v>44</v>
      </c>
      <c r="P22" s="397">
        <v>56</v>
      </c>
      <c r="Q22" s="397"/>
    </row>
    <row r="23" spans="1:17" s="64" customFormat="1" ht="27" customHeight="1">
      <c r="A23" s="366" t="s">
        <v>191</v>
      </c>
      <c r="B23" s="367"/>
      <c r="C23" s="95">
        <v>207</v>
      </c>
      <c r="D23" s="105">
        <v>236</v>
      </c>
      <c r="E23" s="105">
        <v>272</v>
      </c>
      <c r="F23" s="96">
        <v>34</v>
      </c>
      <c r="G23" s="98">
        <v>276</v>
      </c>
      <c r="H23" s="98">
        <v>2533</v>
      </c>
      <c r="I23" s="98">
        <v>101</v>
      </c>
      <c r="J23" s="97">
        <v>131</v>
      </c>
      <c r="K23" s="97">
        <v>1</v>
      </c>
      <c r="L23" s="98">
        <f>3240+18+69</f>
        <v>3327</v>
      </c>
      <c r="M23" s="96" t="s">
        <v>181</v>
      </c>
      <c r="N23" s="96" t="s">
        <v>44</v>
      </c>
      <c r="O23" s="96" t="s">
        <v>183</v>
      </c>
      <c r="P23" s="397">
        <v>32</v>
      </c>
      <c r="Q23" s="397"/>
    </row>
    <row r="24" spans="1:17" s="64" customFormat="1" ht="27" customHeight="1">
      <c r="A24" s="366" t="s">
        <v>131</v>
      </c>
      <c r="B24" s="367"/>
      <c r="C24" s="95">
        <v>182</v>
      </c>
      <c r="D24" s="105">
        <v>177</v>
      </c>
      <c r="E24" s="105">
        <v>286</v>
      </c>
      <c r="F24" s="96">
        <v>33</v>
      </c>
      <c r="G24" s="98">
        <v>221</v>
      </c>
      <c r="H24" s="98">
        <v>2524</v>
      </c>
      <c r="I24" s="98">
        <v>111</v>
      </c>
      <c r="J24" s="97">
        <v>177</v>
      </c>
      <c r="K24" s="97">
        <v>2</v>
      </c>
      <c r="L24" s="98">
        <f>3065+12+71</f>
        <v>3148</v>
      </c>
      <c r="M24" s="96" t="s">
        <v>44</v>
      </c>
      <c r="N24" s="96" t="s">
        <v>44</v>
      </c>
      <c r="O24" s="96" t="s">
        <v>181</v>
      </c>
      <c r="P24" s="397">
        <v>42</v>
      </c>
      <c r="Q24" s="397"/>
    </row>
    <row r="25" spans="1:17" s="64" customFormat="1" ht="27" customHeight="1">
      <c r="A25" s="366" t="s">
        <v>192</v>
      </c>
      <c r="B25" s="367"/>
      <c r="C25" s="95">
        <v>107</v>
      </c>
      <c r="D25" s="105">
        <v>158</v>
      </c>
      <c r="E25" s="105">
        <v>202</v>
      </c>
      <c r="F25" s="96">
        <v>53</v>
      </c>
      <c r="G25" s="98">
        <v>205</v>
      </c>
      <c r="H25" s="98">
        <v>2452</v>
      </c>
      <c r="I25" s="98">
        <v>127</v>
      </c>
      <c r="J25" s="97">
        <v>144</v>
      </c>
      <c r="K25" s="97">
        <v>4</v>
      </c>
      <c r="L25" s="98">
        <f>2914+24+84</f>
        <v>3022</v>
      </c>
      <c r="M25" s="96" t="s">
        <v>44</v>
      </c>
      <c r="N25" s="96" t="s">
        <v>44</v>
      </c>
      <c r="O25" s="96" t="s">
        <v>44</v>
      </c>
      <c r="P25" s="397">
        <v>57</v>
      </c>
      <c r="Q25" s="397"/>
    </row>
    <row r="26" spans="1:17" s="64" customFormat="1" ht="27" customHeight="1">
      <c r="A26" s="58"/>
      <c r="B26" s="59" t="s">
        <v>135</v>
      </c>
      <c r="C26" s="106">
        <v>88</v>
      </c>
      <c r="D26" s="105">
        <v>69</v>
      </c>
      <c r="E26" s="105">
        <v>227</v>
      </c>
      <c r="F26" s="96">
        <v>18</v>
      </c>
      <c r="G26" s="98">
        <v>145</v>
      </c>
      <c r="H26" s="98">
        <v>1809</v>
      </c>
      <c r="I26" s="98">
        <v>80</v>
      </c>
      <c r="J26" s="97">
        <v>140</v>
      </c>
      <c r="K26" s="97">
        <v>3</v>
      </c>
      <c r="L26" s="98">
        <f>2065+5+57</f>
        <v>2127</v>
      </c>
      <c r="M26" s="96" t="s">
        <v>44</v>
      </c>
      <c r="N26" s="96" t="s">
        <v>181</v>
      </c>
      <c r="O26" s="96" t="s">
        <v>44</v>
      </c>
      <c r="P26" s="397">
        <v>33</v>
      </c>
      <c r="Q26" s="397"/>
    </row>
    <row r="27" spans="1:17" s="64" customFormat="1" ht="27" customHeight="1">
      <c r="A27" s="65"/>
      <c r="B27" s="59" t="s">
        <v>137</v>
      </c>
      <c r="C27" s="106">
        <v>63</v>
      </c>
      <c r="D27" s="105">
        <v>24</v>
      </c>
      <c r="E27" s="105">
        <v>204</v>
      </c>
      <c r="F27" s="96">
        <v>20</v>
      </c>
      <c r="G27" s="98">
        <v>21</v>
      </c>
      <c r="H27" s="98">
        <v>657</v>
      </c>
      <c r="I27" s="98">
        <v>106</v>
      </c>
      <c r="J27" s="97">
        <v>126</v>
      </c>
      <c r="K27" s="97">
        <v>1</v>
      </c>
      <c r="L27" s="98">
        <f>744+9+87</f>
        <v>840</v>
      </c>
      <c r="M27" s="96" t="s">
        <v>181</v>
      </c>
      <c r="N27" s="96" t="s">
        <v>181</v>
      </c>
      <c r="O27" s="96" t="s">
        <v>181</v>
      </c>
      <c r="P27" s="397">
        <v>31</v>
      </c>
      <c r="Q27" s="397"/>
    </row>
    <row r="28" spans="1:17" s="64" customFormat="1" ht="27" customHeight="1">
      <c r="A28" s="65"/>
      <c r="B28" s="59" t="s">
        <v>139</v>
      </c>
      <c r="C28" s="106">
        <v>52</v>
      </c>
      <c r="D28" s="105">
        <v>34</v>
      </c>
      <c r="E28" s="105">
        <v>185</v>
      </c>
      <c r="F28" s="96">
        <v>15</v>
      </c>
      <c r="G28" s="98">
        <v>75</v>
      </c>
      <c r="H28" s="98">
        <v>484</v>
      </c>
      <c r="I28" s="98">
        <v>103</v>
      </c>
      <c r="J28" s="97">
        <v>104</v>
      </c>
      <c r="K28" s="97">
        <v>4</v>
      </c>
      <c r="L28" s="98">
        <v>649</v>
      </c>
      <c r="M28" s="96" t="s">
        <v>183</v>
      </c>
      <c r="N28" s="96" t="s">
        <v>181</v>
      </c>
      <c r="O28" s="96" t="s">
        <v>181</v>
      </c>
      <c r="P28" s="397">
        <v>32</v>
      </c>
      <c r="Q28" s="397"/>
    </row>
    <row r="29" spans="1:17" s="64" customFormat="1" ht="27" customHeight="1">
      <c r="A29" s="65"/>
      <c r="B29" s="59" t="s">
        <v>141</v>
      </c>
      <c r="C29" s="106">
        <v>53</v>
      </c>
      <c r="D29" s="105">
        <v>21</v>
      </c>
      <c r="E29" s="105">
        <v>187</v>
      </c>
      <c r="F29" s="96">
        <v>12</v>
      </c>
      <c r="G29" s="98">
        <v>29</v>
      </c>
      <c r="H29" s="98">
        <v>422</v>
      </c>
      <c r="I29" s="98">
        <v>84</v>
      </c>
      <c r="J29" s="97">
        <v>100</v>
      </c>
      <c r="K29" s="97">
        <v>5</v>
      </c>
      <c r="L29" s="97">
        <v>558</v>
      </c>
      <c r="M29" s="96" t="s">
        <v>181</v>
      </c>
      <c r="N29" s="96" t="s">
        <v>181</v>
      </c>
      <c r="O29" s="96" t="s">
        <v>44</v>
      </c>
      <c r="P29" s="97"/>
      <c r="Q29" s="97">
        <v>37</v>
      </c>
    </row>
    <row r="30" spans="1:17" s="64" customFormat="1" ht="27" customHeight="1">
      <c r="A30" s="65"/>
      <c r="B30" s="59" t="s">
        <v>143</v>
      </c>
      <c r="C30" s="106">
        <v>57</v>
      </c>
      <c r="D30" s="105">
        <v>11</v>
      </c>
      <c r="E30" s="105">
        <v>183</v>
      </c>
      <c r="F30" s="96">
        <v>6</v>
      </c>
      <c r="G30" s="98">
        <v>79</v>
      </c>
      <c r="H30" s="98">
        <v>396</v>
      </c>
      <c r="I30" s="98">
        <v>105</v>
      </c>
      <c r="J30" s="97">
        <v>104</v>
      </c>
      <c r="K30" s="97">
        <v>4</v>
      </c>
      <c r="L30" s="97">
        <v>504</v>
      </c>
      <c r="M30" s="96" t="s">
        <v>44</v>
      </c>
      <c r="N30" s="96" t="s">
        <v>44</v>
      </c>
      <c r="O30" s="96" t="s">
        <v>181</v>
      </c>
      <c r="P30" s="97"/>
      <c r="Q30" s="97">
        <v>26</v>
      </c>
    </row>
    <row r="31" spans="1:17" s="64" customFormat="1" ht="27" customHeight="1">
      <c r="A31" s="65"/>
      <c r="B31" s="59" t="s">
        <v>145</v>
      </c>
      <c r="C31" s="106">
        <v>65</v>
      </c>
      <c r="D31" s="105">
        <v>15</v>
      </c>
      <c r="E31" s="105">
        <v>211</v>
      </c>
      <c r="F31" s="96">
        <v>4</v>
      </c>
      <c r="G31" s="98">
        <v>38</v>
      </c>
      <c r="H31" s="98">
        <v>395</v>
      </c>
      <c r="I31" s="98">
        <v>101</v>
      </c>
      <c r="J31" s="97">
        <v>139</v>
      </c>
      <c r="K31" s="97">
        <v>3</v>
      </c>
      <c r="L31" s="98">
        <v>468</v>
      </c>
      <c r="M31" s="96" t="s">
        <v>181</v>
      </c>
      <c r="N31" s="96" t="s">
        <v>181</v>
      </c>
      <c r="O31" s="96" t="s">
        <v>181</v>
      </c>
      <c r="P31" s="97"/>
      <c r="Q31" s="97">
        <v>29</v>
      </c>
    </row>
    <row r="32" spans="1:17" s="64" customFormat="1" ht="27" customHeight="1">
      <c r="A32" s="65"/>
      <c r="B32" s="59" t="s">
        <v>147</v>
      </c>
      <c r="C32" s="106">
        <v>36</v>
      </c>
      <c r="D32" s="105">
        <v>23</v>
      </c>
      <c r="E32" s="105">
        <v>164</v>
      </c>
      <c r="F32" s="96">
        <v>3</v>
      </c>
      <c r="G32" s="98">
        <v>14</v>
      </c>
      <c r="H32" s="98">
        <v>418</v>
      </c>
      <c r="I32" s="98">
        <v>121</v>
      </c>
      <c r="J32" s="97">
        <v>124</v>
      </c>
      <c r="K32" s="97">
        <v>4</v>
      </c>
      <c r="L32" s="97">
        <v>491</v>
      </c>
      <c r="M32" s="97">
        <v>101</v>
      </c>
      <c r="N32" s="97">
        <v>89</v>
      </c>
      <c r="O32" s="97">
        <v>301</v>
      </c>
      <c r="P32" s="97"/>
      <c r="Q32" s="97">
        <v>18</v>
      </c>
    </row>
    <row r="33" spans="1:17" s="64" customFormat="1" ht="27" customHeight="1">
      <c r="A33" s="65"/>
      <c r="B33" s="59" t="s">
        <v>149</v>
      </c>
      <c r="C33" s="106">
        <v>25</v>
      </c>
      <c r="D33" s="105">
        <v>9</v>
      </c>
      <c r="E33" s="105">
        <v>182</v>
      </c>
      <c r="F33" s="96">
        <v>4</v>
      </c>
      <c r="G33" s="98">
        <v>45</v>
      </c>
      <c r="H33" s="98">
        <v>339</v>
      </c>
      <c r="I33" s="98">
        <v>83</v>
      </c>
      <c r="J33" s="97">
        <v>122</v>
      </c>
      <c r="K33" s="97">
        <v>9</v>
      </c>
      <c r="L33" s="97">
        <v>306</v>
      </c>
      <c r="M33" s="97">
        <v>80</v>
      </c>
      <c r="N33" s="97">
        <v>39</v>
      </c>
      <c r="O33" s="97">
        <v>187</v>
      </c>
      <c r="P33" s="97"/>
      <c r="Q33" s="97">
        <v>24</v>
      </c>
    </row>
    <row r="34" spans="1:17" s="64" customFormat="1" ht="27" customHeight="1">
      <c r="A34" s="65"/>
      <c r="B34" s="59" t="s">
        <v>151</v>
      </c>
      <c r="C34" s="106">
        <v>28</v>
      </c>
      <c r="D34" s="105">
        <v>29</v>
      </c>
      <c r="E34" s="105">
        <v>140</v>
      </c>
      <c r="F34" s="96">
        <v>5</v>
      </c>
      <c r="G34" s="98">
        <v>56</v>
      </c>
      <c r="H34" s="98">
        <v>414</v>
      </c>
      <c r="I34" s="98">
        <v>65</v>
      </c>
      <c r="J34" s="97">
        <v>103</v>
      </c>
      <c r="K34" s="97">
        <v>18</v>
      </c>
      <c r="L34" s="97">
        <v>341</v>
      </c>
      <c r="M34" s="97">
        <v>76</v>
      </c>
      <c r="N34" s="97">
        <v>170</v>
      </c>
      <c r="O34" s="97">
        <v>95</v>
      </c>
      <c r="P34" s="97"/>
      <c r="Q34" s="97">
        <v>29</v>
      </c>
    </row>
    <row r="35" spans="1:17" s="64" customFormat="1" ht="27" customHeight="1" thickBot="1">
      <c r="A35" s="107"/>
      <c r="B35" s="68" t="s">
        <v>153</v>
      </c>
      <c r="C35" s="108">
        <v>16</v>
      </c>
      <c r="D35" s="109">
        <v>20</v>
      </c>
      <c r="E35" s="109">
        <v>121</v>
      </c>
      <c r="F35" s="110">
        <v>3</v>
      </c>
      <c r="G35" s="111">
        <v>86</v>
      </c>
      <c r="H35" s="111">
        <v>434</v>
      </c>
      <c r="I35" s="111">
        <v>76</v>
      </c>
      <c r="J35" s="112">
        <v>108</v>
      </c>
      <c r="K35" s="112">
        <v>24</v>
      </c>
      <c r="L35" s="111">
        <v>409</v>
      </c>
      <c r="M35" s="111">
        <v>72</v>
      </c>
      <c r="N35" s="111">
        <v>287</v>
      </c>
      <c r="O35" s="111">
        <v>50</v>
      </c>
      <c r="P35" s="111"/>
      <c r="Q35" s="111">
        <v>31</v>
      </c>
    </row>
    <row r="36" spans="1:17" s="64" customFormat="1" ht="27" customHeight="1" thickBot="1">
      <c r="A36" s="67"/>
      <c r="B36" s="72" t="s">
        <v>46</v>
      </c>
      <c r="C36" s="113">
        <v>30</v>
      </c>
      <c r="D36" s="114">
        <v>24</v>
      </c>
      <c r="E36" s="114">
        <v>104</v>
      </c>
      <c r="F36" s="115">
        <v>1</v>
      </c>
      <c r="G36" s="116">
        <v>8</v>
      </c>
      <c r="H36" s="116">
        <v>342</v>
      </c>
      <c r="I36" s="116">
        <v>65</v>
      </c>
      <c r="J36" s="117">
        <v>76</v>
      </c>
      <c r="K36" s="117">
        <v>11</v>
      </c>
      <c r="L36" s="118">
        <v>296</v>
      </c>
      <c r="M36" s="118">
        <v>69</v>
      </c>
      <c r="N36" s="118">
        <v>227</v>
      </c>
      <c r="O36" s="118">
        <v>0</v>
      </c>
      <c r="P36" s="118"/>
      <c r="Q36" s="118">
        <v>27</v>
      </c>
    </row>
    <row r="37" spans="1:17" ht="24.75" customHeight="1">
      <c r="A37" s="119" t="s">
        <v>193</v>
      </c>
      <c r="B37" s="119"/>
      <c r="C37" s="119"/>
      <c r="D37" s="119"/>
      <c r="E37" s="119"/>
      <c r="F37" s="78"/>
      <c r="H37" s="78"/>
      <c r="I37" s="78"/>
      <c r="J37" s="78"/>
      <c r="K37" s="78"/>
      <c r="L37" s="78"/>
      <c r="M37" s="78"/>
      <c r="N37" s="78"/>
      <c r="O37" s="398" t="s">
        <v>5</v>
      </c>
      <c r="P37" s="331"/>
      <c r="Q37" s="331"/>
    </row>
    <row r="38" spans="1:17" ht="15.75">
      <c r="A38" s="399"/>
      <c r="B38" s="400"/>
      <c r="C38" s="400"/>
      <c r="D38" s="400"/>
      <c r="E38" s="400"/>
      <c r="F38" s="400"/>
      <c r="G38" s="400"/>
      <c r="H38" s="400"/>
      <c r="I38" s="400"/>
      <c r="J38" s="400"/>
      <c r="K38" s="400"/>
      <c r="L38" s="400"/>
      <c r="M38" s="400"/>
      <c r="N38" s="400"/>
      <c r="O38" s="400"/>
      <c r="P38" s="400"/>
      <c r="Q38" s="400"/>
    </row>
    <row r="39" spans="2:15" ht="15.75">
      <c r="B39" s="8"/>
      <c r="C39" s="47"/>
      <c r="D39" s="80"/>
      <c r="E39" s="8"/>
      <c r="F39" s="8"/>
      <c r="G39" s="8"/>
      <c r="H39" s="8"/>
      <c r="I39" s="8"/>
      <c r="J39" s="8"/>
      <c r="K39" s="8"/>
      <c r="L39" s="8"/>
      <c r="M39" s="8"/>
      <c r="N39" s="8"/>
      <c r="O39" s="8"/>
    </row>
    <row r="40" spans="2:15" ht="15.75">
      <c r="B40" s="8"/>
      <c r="C40" s="47"/>
      <c r="D40" s="80"/>
      <c r="E40" s="8"/>
      <c r="F40" s="8"/>
      <c r="G40" s="8"/>
      <c r="H40" s="8"/>
      <c r="I40" s="8"/>
      <c r="J40" s="8"/>
      <c r="K40" s="8"/>
      <c r="L40" s="8"/>
      <c r="M40" s="8"/>
      <c r="N40" s="8"/>
      <c r="O40" s="8"/>
    </row>
  </sheetData>
  <sheetProtection/>
  <mergeCells count="83">
    <mergeCell ref="A1:J1"/>
    <mergeCell ref="O1:Q1"/>
    <mergeCell ref="L2:Q2"/>
    <mergeCell ref="C3:C5"/>
    <mergeCell ref="D3:I3"/>
    <mergeCell ref="J3:K4"/>
    <mergeCell ref="L3:O4"/>
    <mergeCell ref="P3:Q5"/>
    <mergeCell ref="D4:E4"/>
    <mergeCell ref="G4:I4"/>
    <mergeCell ref="A6:B6"/>
    <mergeCell ref="D6:E6"/>
    <mergeCell ref="G6:H6"/>
    <mergeCell ref="P6:Q6"/>
    <mergeCell ref="A7:B7"/>
    <mergeCell ref="D7:E7"/>
    <mergeCell ref="G7:H7"/>
    <mergeCell ref="P7:Q7"/>
    <mergeCell ref="A8:B8"/>
    <mergeCell ref="D8:E8"/>
    <mergeCell ref="G8:H8"/>
    <mergeCell ref="P8:Q8"/>
    <mergeCell ref="A9:B9"/>
    <mergeCell ref="D9:E9"/>
    <mergeCell ref="G9:H9"/>
    <mergeCell ref="P9:Q9"/>
    <mergeCell ref="A10:B10"/>
    <mergeCell ref="D10:E10"/>
    <mergeCell ref="G10:H10"/>
    <mergeCell ref="P10:Q10"/>
    <mergeCell ref="A11:B11"/>
    <mergeCell ref="D11:E11"/>
    <mergeCell ref="G11:H11"/>
    <mergeCell ref="P11:Q11"/>
    <mergeCell ref="A12:B12"/>
    <mergeCell ref="D12:E12"/>
    <mergeCell ref="G12:H12"/>
    <mergeCell ref="P12:Q12"/>
    <mergeCell ref="A13:B13"/>
    <mergeCell ref="D13:E13"/>
    <mergeCell ref="G13:H13"/>
    <mergeCell ref="P13:Q13"/>
    <mergeCell ref="A14:B14"/>
    <mergeCell ref="D14:E14"/>
    <mergeCell ref="G14:H14"/>
    <mergeCell ref="P14:Q14"/>
    <mergeCell ref="A15:B15"/>
    <mergeCell ref="D15:E15"/>
    <mergeCell ref="G15:H15"/>
    <mergeCell ref="P15:Q15"/>
    <mergeCell ref="A16:B16"/>
    <mergeCell ref="D16:E16"/>
    <mergeCell ref="G16:H16"/>
    <mergeCell ref="P16:Q16"/>
    <mergeCell ref="A17:B17"/>
    <mergeCell ref="D17:E17"/>
    <mergeCell ref="G17:H17"/>
    <mergeCell ref="P17:Q17"/>
    <mergeCell ref="A18:B18"/>
    <mergeCell ref="D18:E18"/>
    <mergeCell ref="G18:H18"/>
    <mergeCell ref="P18:Q18"/>
    <mergeCell ref="A19:B19"/>
    <mergeCell ref="D19:E19"/>
    <mergeCell ref="G19:H19"/>
    <mergeCell ref="P19:Q19"/>
    <mergeCell ref="P25:Q25"/>
    <mergeCell ref="A20:B20"/>
    <mergeCell ref="P20:Q20"/>
    <mergeCell ref="A21:B21"/>
    <mergeCell ref="P21:Q21"/>
    <mergeCell ref="A22:B22"/>
    <mergeCell ref="P22:Q22"/>
    <mergeCell ref="P26:Q26"/>
    <mergeCell ref="P27:Q27"/>
    <mergeCell ref="P28:Q28"/>
    <mergeCell ref="O37:Q37"/>
    <mergeCell ref="A38:Q38"/>
    <mergeCell ref="A23:B23"/>
    <mergeCell ref="P23:Q23"/>
    <mergeCell ref="A24:B24"/>
    <mergeCell ref="P24:Q24"/>
    <mergeCell ref="A25:B25"/>
  </mergeCells>
  <printOptions horizontalCentered="1"/>
  <pageMargins left="0.3937007874015748" right="0.3937007874015748" top="0.5905511811023623" bottom="0.7874015748031497" header="0.5118110236220472" footer="0.5118110236220472"/>
  <pageSetup firstPageNumber="108" useFirstPageNumber="1" fitToHeight="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U47"/>
  <sheetViews>
    <sheetView showGridLines="0" zoomScale="85" zoomScaleNormal="85" zoomScaleSheetLayoutView="85"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C3" sqref="C3"/>
    </sheetView>
  </sheetViews>
  <sheetFormatPr defaultColWidth="8.83203125" defaultRowHeight="18"/>
  <cols>
    <col min="1" max="1" width="2.58203125" style="5" customWidth="1"/>
    <col min="2" max="2" width="2.41015625" style="5" customWidth="1"/>
    <col min="3" max="3" width="9.66015625" style="5" customWidth="1"/>
    <col min="4" max="4" width="7.08203125" style="45" customWidth="1"/>
    <col min="5" max="16" width="6.5" style="5" customWidth="1"/>
    <col min="17" max="18" width="8.66015625" style="5" customWidth="1"/>
    <col min="19" max="16384" width="8.83203125" style="5" customWidth="1"/>
  </cols>
  <sheetData>
    <row r="1" spans="1:19" ht="22.5" customHeight="1">
      <c r="A1" s="316" t="s">
        <v>194</v>
      </c>
      <c r="B1" s="316"/>
      <c r="C1" s="316"/>
      <c r="D1" s="316"/>
      <c r="E1" s="316"/>
      <c r="F1" s="316"/>
      <c r="G1" s="316"/>
      <c r="H1" s="316"/>
      <c r="I1" s="316"/>
      <c r="J1" s="316"/>
      <c r="K1" s="316"/>
      <c r="L1" s="316"/>
      <c r="M1" s="316"/>
      <c r="N1" s="316"/>
      <c r="O1" s="316"/>
      <c r="P1" s="316"/>
      <c r="Q1" s="8"/>
      <c r="R1" s="8"/>
      <c r="S1" s="8"/>
    </row>
    <row r="2" spans="1:19" ht="16.5" thickBot="1">
      <c r="A2" s="9"/>
      <c r="B2" s="9"/>
      <c r="C2" s="9"/>
      <c r="D2" s="122"/>
      <c r="E2" s="9"/>
      <c r="F2" s="9"/>
      <c r="G2" s="9"/>
      <c r="H2" s="9"/>
      <c r="I2" s="9"/>
      <c r="J2" s="9"/>
      <c r="K2" s="9"/>
      <c r="L2" s="9"/>
      <c r="M2" s="9"/>
      <c r="N2" s="382" t="s">
        <v>196</v>
      </c>
      <c r="O2" s="382"/>
      <c r="P2" s="382"/>
      <c r="Q2" s="8"/>
      <c r="R2" s="8"/>
      <c r="S2" s="8"/>
    </row>
    <row r="3" spans="1:19" ht="33.75" customHeight="1">
      <c r="A3" s="12"/>
      <c r="B3" s="12"/>
      <c r="C3" s="123"/>
      <c r="D3" s="124" t="s">
        <v>0</v>
      </c>
      <c r="E3" s="125" t="s">
        <v>197</v>
      </c>
      <c r="F3" s="126" t="s">
        <v>198</v>
      </c>
      <c r="G3" s="127">
        <v>6</v>
      </c>
      <c r="H3" s="127">
        <v>7</v>
      </c>
      <c r="I3" s="127">
        <v>8</v>
      </c>
      <c r="J3" s="127">
        <v>9</v>
      </c>
      <c r="K3" s="127">
        <v>10</v>
      </c>
      <c r="L3" s="127">
        <v>11</v>
      </c>
      <c r="M3" s="127">
        <v>12</v>
      </c>
      <c r="N3" s="125" t="s">
        <v>199</v>
      </c>
      <c r="O3" s="127">
        <v>2</v>
      </c>
      <c r="P3" s="127">
        <v>3</v>
      </c>
      <c r="Q3" s="8"/>
      <c r="R3" s="8"/>
      <c r="S3" s="8"/>
    </row>
    <row r="4" spans="1:19" ht="24.75" customHeight="1">
      <c r="A4" s="473" t="s">
        <v>200</v>
      </c>
      <c r="B4" s="465" t="s">
        <v>201</v>
      </c>
      <c r="C4" s="466"/>
      <c r="D4" s="128">
        <v>6337</v>
      </c>
      <c r="E4" s="129">
        <v>894</v>
      </c>
      <c r="F4" s="129">
        <v>863</v>
      </c>
      <c r="G4" s="129">
        <v>515</v>
      </c>
      <c r="H4" s="129">
        <v>552</v>
      </c>
      <c r="I4" s="129">
        <v>474</v>
      </c>
      <c r="J4" s="129">
        <v>427</v>
      </c>
      <c r="K4" s="129">
        <v>571</v>
      </c>
      <c r="L4" s="129">
        <v>424</v>
      </c>
      <c r="M4" s="129">
        <v>457</v>
      </c>
      <c r="N4" s="129">
        <v>364</v>
      </c>
      <c r="O4" s="129">
        <v>286</v>
      </c>
      <c r="P4" s="129">
        <v>510</v>
      </c>
      <c r="Q4" s="8"/>
      <c r="R4" s="8"/>
      <c r="S4" s="8"/>
    </row>
    <row r="5" spans="1:19" ht="24.75" customHeight="1">
      <c r="A5" s="474"/>
      <c r="B5" s="467" t="s">
        <v>202</v>
      </c>
      <c r="C5" s="468"/>
      <c r="D5" s="130">
        <v>1277</v>
      </c>
      <c r="E5" s="129">
        <v>237</v>
      </c>
      <c r="F5" s="129">
        <v>157</v>
      </c>
      <c r="G5" s="129">
        <v>112</v>
      </c>
      <c r="H5" s="129">
        <v>114</v>
      </c>
      <c r="I5" s="129">
        <v>77</v>
      </c>
      <c r="J5" s="129">
        <v>54</v>
      </c>
      <c r="K5" s="129">
        <v>114</v>
      </c>
      <c r="L5" s="129">
        <v>70</v>
      </c>
      <c r="M5" s="129">
        <v>64</v>
      </c>
      <c r="N5" s="129">
        <v>77</v>
      </c>
      <c r="O5" s="129">
        <v>57</v>
      </c>
      <c r="P5" s="129">
        <v>144</v>
      </c>
      <c r="Q5" s="8"/>
      <c r="R5" s="8"/>
      <c r="S5" s="8"/>
    </row>
    <row r="6" spans="1:19" ht="24.75" customHeight="1">
      <c r="A6" s="475"/>
      <c r="B6" s="476" t="s">
        <v>203</v>
      </c>
      <c r="C6" s="477"/>
      <c r="D6" s="130">
        <v>218</v>
      </c>
      <c r="E6" s="129">
        <v>24</v>
      </c>
      <c r="F6" s="129">
        <v>30</v>
      </c>
      <c r="G6" s="129">
        <v>19</v>
      </c>
      <c r="H6" s="129">
        <v>23</v>
      </c>
      <c r="I6" s="129">
        <v>12</v>
      </c>
      <c r="J6" s="129">
        <v>10</v>
      </c>
      <c r="K6" s="129">
        <v>24</v>
      </c>
      <c r="L6" s="129">
        <v>23</v>
      </c>
      <c r="M6" s="129">
        <v>8</v>
      </c>
      <c r="N6" s="129">
        <v>17</v>
      </c>
      <c r="O6" s="129">
        <v>8</v>
      </c>
      <c r="P6" s="129">
        <v>20</v>
      </c>
      <c r="Q6" s="8"/>
      <c r="R6" s="8"/>
      <c r="S6" s="8"/>
    </row>
    <row r="7" spans="1:19" ht="24.75" customHeight="1">
      <c r="A7" s="462" t="s">
        <v>204</v>
      </c>
      <c r="B7" s="465" t="s">
        <v>205</v>
      </c>
      <c r="C7" s="466"/>
      <c r="D7" s="131">
        <v>2514</v>
      </c>
      <c r="E7" s="129">
        <v>1216</v>
      </c>
      <c r="F7" s="129">
        <v>1217</v>
      </c>
      <c r="G7" s="129">
        <v>5</v>
      </c>
      <c r="H7" s="129">
        <v>0</v>
      </c>
      <c r="I7" s="129">
        <v>0</v>
      </c>
      <c r="J7" s="129">
        <v>0</v>
      </c>
      <c r="K7" s="129">
        <v>76</v>
      </c>
      <c r="L7" s="129">
        <v>0</v>
      </c>
      <c r="M7" s="129">
        <v>0</v>
      </c>
      <c r="N7" s="129">
        <v>0</v>
      </c>
      <c r="O7" s="129">
        <v>0</v>
      </c>
      <c r="P7" s="129">
        <v>0</v>
      </c>
      <c r="Q7" s="8"/>
      <c r="R7" s="8"/>
      <c r="S7" s="8"/>
    </row>
    <row r="8" spans="1:19" ht="24.75" customHeight="1">
      <c r="A8" s="463"/>
      <c r="B8" s="467" t="s">
        <v>93</v>
      </c>
      <c r="C8" s="468"/>
      <c r="D8" s="130">
        <v>182</v>
      </c>
      <c r="E8" s="129">
        <v>45</v>
      </c>
      <c r="F8" s="129">
        <v>30</v>
      </c>
      <c r="G8" s="129">
        <v>19</v>
      </c>
      <c r="H8" s="129">
        <v>11</v>
      </c>
      <c r="I8" s="129">
        <v>10</v>
      </c>
      <c r="J8" s="129">
        <v>9</v>
      </c>
      <c r="K8" s="129">
        <v>24</v>
      </c>
      <c r="L8" s="129">
        <v>9</v>
      </c>
      <c r="M8" s="129">
        <v>10</v>
      </c>
      <c r="N8" s="129">
        <v>5</v>
      </c>
      <c r="O8" s="129">
        <v>1</v>
      </c>
      <c r="P8" s="129">
        <v>9</v>
      </c>
      <c r="Q8" s="8"/>
      <c r="R8" s="8"/>
      <c r="S8" s="8"/>
    </row>
    <row r="9" spans="1:19" ht="24.75" customHeight="1">
      <c r="A9" s="463"/>
      <c r="B9" s="467" t="s">
        <v>206</v>
      </c>
      <c r="C9" s="468"/>
      <c r="D9" s="130">
        <v>33809</v>
      </c>
      <c r="E9" s="129">
        <v>8786</v>
      </c>
      <c r="F9" s="129">
        <v>9450</v>
      </c>
      <c r="G9" s="129">
        <v>4120</v>
      </c>
      <c r="H9" s="129">
        <v>2422</v>
      </c>
      <c r="I9" s="129">
        <v>1445</v>
      </c>
      <c r="J9" s="129">
        <v>1477</v>
      </c>
      <c r="K9" s="129">
        <v>1759</v>
      </c>
      <c r="L9" s="129">
        <v>1274</v>
      </c>
      <c r="M9" s="129">
        <v>1192</v>
      </c>
      <c r="N9" s="129">
        <v>617</v>
      </c>
      <c r="O9" s="129">
        <v>504</v>
      </c>
      <c r="P9" s="129">
        <v>763</v>
      </c>
      <c r="Q9" s="8"/>
      <c r="R9" s="8"/>
      <c r="S9" s="8"/>
    </row>
    <row r="10" spans="1:19" ht="24.75" customHeight="1">
      <c r="A10" s="464"/>
      <c r="B10" s="469" t="s">
        <v>207</v>
      </c>
      <c r="C10" s="470"/>
      <c r="D10" s="130">
        <v>63</v>
      </c>
      <c r="E10" s="129">
        <v>0</v>
      </c>
      <c r="F10" s="129">
        <v>3</v>
      </c>
      <c r="G10" s="129">
        <v>5</v>
      </c>
      <c r="H10" s="129">
        <v>5</v>
      </c>
      <c r="I10" s="129">
        <v>1</v>
      </c>
      <c r="J10" s="129">
        <v>1</v>
      </c>
      <c r="K10" s="129">
        <v>10</v>
      </c>
      <c r="L10" s="129">
        <v>16</v>
      </c>
      <c r="M10" s="129">
        <v>5</v>
      </c>
      <c r="N10" s="129">
        <v>8</v>
      </c>
      <c r="O10" s="129">
        <v>3</v>
      </c>
      <c r="P10" s="129">
        <v>6</v>
      </c>
      <c r="R10" s="8"/>
      <c r="S10" s="8"/>
    </row>
    <row r="11" spans="1:19" ht="26.25" customHeight="1">
      <c r="A11" s="471" t="s">
        <v>208</v>
      </c>
      <c r="B11" s="471"/>
      <c r="C11" s="472"/>
      <c r="D11" s="130">
        <v>30</v>
      </c>
      <c r="E11" s="129">
        <v>1</v>
      </c>
      <c r="F11" s="129">
        <v>1</v>
      </c>
      <c r="G11" s="129">
        <v>1</v>
      </c>
      <c r="H11" s="129">
        <v>6</v>
      </c>
      <c r="I11" s="129">
        <v>0</v>
      </c>
      <c r="J11" s="129">
        <v>2</v>
      </c>
      <c r="K11" s="129">
        <v>4</v>
      </c>
      <c r="L11" s="129">
        <v>10</v>
      </c>
      <c r="M11" s="129">
        <v>1</v>
      </c>
      <c r="N11" s="129">
        <v>3</v>
      </c>
      <c r="O11" s="129">
        <v>0</v>
      </c>
      <c r="P11" s="129">
        <v>1</v>
      </c>
      <c r="R11" s="8"/>
      <c r="S11" s="8"/>
    </row>
    <row r="12" spans="1:19" ht="22.5" customHeight="1">
      <c r="A12" s="448" t="s">
        <v>209</v>
      </c>
      <c r="B12" s="452" t="s">
        <v>164</v>
      </c>
      <c r="C12" s="132" t="s">
        <v>166</v>
      </c>
      <c r="D12" s="130">
        <v>24</v>
      </c>
      <c r="E12" s="129">
        <v>2</v>
      </c>
      <c r="F12" s="129">
        <v>1</v>
      </c>
      <c r="G12" s="129">
        <v>3</v>
      </c>
      <c r="H12" s="129">
        <v>1</v>
      </c>
      <c r="I12" s="129">
        <v>1</v>
      </c>
      <c r="J12" s="129">
        <v>2</v>
      </c>
      <c r="K12" s="129">
        <v>4</v>
      </c>
      <c r="L12" s="129">
        <v>5</v>
      </c>
      <c r="M12" s="129">
        <v>0</v>
      </c>
      <c r="N12" s="129">
        <v>4</v>
      </c>
      <c r="O12" s="129">
        <v>0</v>
      </c>
      <c r="P12" s="129">
        <v>1</v>
      </c>
      <c r="R12" s="8"/>
      <c r="S12" s="8"/>
    </row>
    <row r="13" spans="1:19" ht="22.5" customHeight="1">
      <c r="A13" s="449"/>
      <c r="B13" s="453"/>
      <c r="C13" s="133" t="s">
        <v>210</v>
      </c>
      <c r="D13" s="130">
        <v>104</v>
      </c>
      <c r="E13" s="129">
        <v>13</v>
      </c>
      <c r="F13" s="129">
        <v>8</v>
      </c>
      <c r="G13" s="129">
        <v>4</v>
      </c>
      <c r="H13" s="129">
        <v>12</v>
      </c>
      <c r="I13" s="129">
        <v>6</v>
      </c>
      <c r="J13" s="129">
        <v>8</v>
      </c>
      <c r="K13" s="129">
        <v>9</v>
      </c>
      <c r="L13" s="129">
        <v>13</v>
      </c>
      <c r="M13" s="129">
        <v>7</v>
      </c>
      <c r="N13" s="129">
        <v>9</v>
      </c>
      <c r="O13" s="129">
        <v>8</v>
      </c>
      <c r="P13" s="129">
        <v>7</v>
      </c>
      <c r="Q13" s="8"/>
      <c r="R13" s="8"/>
      <c r="S13" s="8"/>
    </row>
    <row r="14" spans="1:19" ht="22.5" customHeight="1">
      <c r="A14" s="449"/>
      <c r="B14" s="454"/>
      <c r="C14" s="134" t="s">
        <v>168</v>
      </c>
      <c r="D14" s="130">
        <v>1</v>
      </c>
      <c r="E14" s="129">
        <v>0</v>
      </c>
      <c r="F14" s="129">
        <v>0</v>
      </c>
      <c r="G14" s="129">
        <v>0</v>
      </c>
      <c r="H14" s="129">
        <v>1</v>
      </c>
      <c r="I14" s="129">
        <v>0</v>
      </c>
      <c r="J14" s="129">
        <v>0</v>
      </c>
      <c r="K14" s="129">
        <v>0</v>
      </c>
      <c r="L14" s="129">
        <v>0</v>
      </c>
      <c r="M14" s="129">
        <v>0</v>
      </c>
      <c r="N14" s="129">
        <v>0</v>
      </c>
      <c r="O14" s="129">
        <v>0</v>
      </c>
      <c r="P14" s="129">
        <v>0</v>
      </c>
      <c r="R14" s="8"/>
      <c r="S14" s="8"/>
    </row>
    <row r="15" spans="1:19" ht="22.5" customHeight="1">
      <c r="A15" s="450"/>
      <c r="B15" s="452" t="s">
        <v>170</v>
      </c>
      <c r="C15" s="132" t="s">
        <v>166</v>
      </c>
      <c r="D15" s="130">
        <v>8</v>
      </c>
      <c r="E15" s="129">
        <v>0</v>
      </c>
      <c r="F15" s="129">
        <v>1</v>
      </c>
      <c r="G15" s="129">
        <v>3</v>
      </c>
      <c r="H15" s="129">
        <v>1</v>
      </c>
      <c r="I15" s="129">
        <v>1</v>
      </c>
      <c r="J15" s="129">
        <v>1</v>
      </c>
      <c r="K15" s="129">
        <v>1</v>
      </c>
      <c r="L15" s="129">
        <v>0</v>
      </c>
      <c r="M15" s="129">
        <v>0</v>
      </c>
      <c r="N15" s="129">
        <v>0</v>
      </c>
      <c r="O15" s="129">
        <v>0</v>
      </c>
      <c r="P15" s="129">
        <v>0</v>
      </c>
      <c r="R15" s="8"/>
      <c r="S15" s="8"/>
    </row>
    <row r="16" spans="1:19" ht="22.5" customHeight="1">
      <c r="A16" s="450"/>
      <c r="B16" s="453"/>
      <c r="C16" s="133" t="s">
        <v>210</v>
      </c>
      <c r="D16" s="130">
        <v>342</v>
      </c>
      <c r="E16" s="129">
        <v>52</v>
      </c>
      <c r="F16" s="129">
        <v>74</v>
      </c>
      <c r="G16" s="129">
        <v>79</v>
      </c>
      <c r="H16" s="129">
        <v>34</v>
      </c>
      <c r="I16" s="129">
        <v>24</v>
      </c>
      <c r="J16" s="129">
        <v>24</v>
      </c>
      <c r="K16" s="129">
        <v>28</v>
      </c>
      <c r="L16" s="129">
        <v>11</v>
      </c>
      <c r="M16" s="129">
        <v>0</v>
      </c>
      <c r="N16" s="129">
        <v>1</v>
      </c>
      <c r="O16" s="129">
        <v>2</v>
      </c>
      <c r="P16" s="129">
        <v>13</v>
      </c>
      <c r="R16" s="8"/>
      <c r="S16" s="8"/>
    </row>
    <row r="17" spans="1:19" ht="22.5" customHeight="1">
      <c r="A17" s="451"/>
      <c r="B17" s="455"/>
      <c r="C17" s="134" t="s">
        <v>168</v>
      </c>
      <c r="D17" s="130">
        <v>65</v>
      </c>
      <c r="E17" s="129">
        <v>10</v>
      </c>
      <c r="F17" s="129">
        <v>2</v>
      </c>
      <c r="G17" s="129">
        <v>5</v>
      </c>
      <c r="H17" s="129">
        <v>14</v>
      </c>
      <c r="I17" s="129">
        <v>4</v>
      </c>
      <c r="J17" s="129">
        <v>8</v>
      </c>
      <c r="K17" s="129">
        <v>6</v>
      </c>
      <c r="L17" s="129">
        <v>6</v>
      </c>
      <c r="M17" s="129">
        <v>3</v>
      </c>
      <c r="N17" s="129">
        <v>3</v>
      </c>
      <c r="O17" s="129">
        <v>3</v>
      </c>
      <c r="P17" s="129">
        <v>1</v>
      </c>
      <c r="R17" s="8"/>
      <c r="S17" s="8"/>
    </row>
    <row r="18" spans="1:19" ht="22.5" customHeight="1">
      <c r="A18" s="456" t="s">
        <v>211</v>
      </c>
      <c r="B18" s="457"/>
      <c r="C18" s="132" t="s">
        <v>169</v>
      </c>
      <c r="D18" s="130">
        <v>76</v>
      </c>
      <c r="E18" s="129">
        <v>2</v>
      </c>
      <c r="F18" s="129">
        <v>9</v>
      </c>
      <c r="G18" s="129">
        <v>2</v>
      </c>
      <c r="H18" s="129">
        <v>8</v>
      </c>
      <c r="I18" s="129">
        <v>4</v>
      </c>
      <c r="J18" s="129">
        <v>4</v>
      </c>
      <c r="K18" s="129">
        <v>9</v>
      </c>
      <c r="L18" s="129">
        <v>13</v>
      </c>
      <c r="M18" s="129">
        <v>7</v>
      </c>
      <c r="N18" s="129">
        <v>7</v>
      </c>
      <c r="O18" s="129">
        <v>5</v>
      </c>
      <c r="P18" s="129">
        <v>6</v>
      </c>
      <c r="Q18" s="8"/>
      <c r="R18" s="8"/>
      <c r="S18" s="8"/>
    </row>
    <row r="19" spans="1:19" ht="22.5" customHeight="1">
      <c r="A19" s="458"/>
      <c r="B19" s="459"/>
      <c r="C19" s="134" t="s">
        <v>170</v>
      </c>
      <c r="D19" s="130">
        <v>11</v>
      </c>
      <c r="E19" s="129">
        <v>0</v>
      </c>
      <c r="F19" s="129">
        <v>1</v>
      </c>
      <c r="G19" s="129">
        <v>1</v>
      </c>
      <c r="H19" s="129">
        <v>1</v>
      </c>
      <c r="I19" s="129">
        <v>1</v>
      </c>
      <c r="J19" s="129">
        <v>3</v>
      </c>
      <c r="K19" s="129">
        <v>2</v>
      </c>
      <c r="L19" s="129">
        <v>1</v>
      </c>
      <c r="M19" s="129">
        <v>0</v>
      </c>
      <c r="N19" s="129">
        <v>1</v>
      </c>
      <c r="O19" s="129">
        <v>0</v>
      </c>
      <c r="P19" s="129">
        <v>0</v>
      </c>
      <c r="Q19" s="135"/>
      <c r="R19" s="8"/>
      <c r="S19" s="8"/>
    </row>
    <row r="20" spans="1:19" ht="26.25" customHeight="1">
      <c r="A20" s="460" t="s">
        <v>212</v>
      </c>
      <c r="B20" s="460"/>
      <c r="C20" s="461"/>
      <c r="D20" s="130">
        <v>59</v>
      </c>
      <c r="E20" s="129">
        <v>3</v>
      </c>
      <c r="F20" s="129">
        <v>3</v>
      </c>
      <c r="G20" s="129">
        <v>8</v>
      </c>
      <c r="H20" s="129">
        <v>5</v>
      </c>
      <c r="I20" s="129">
        <v>8</v>
      </c>
      <c r="J20" s="129">
        <v>3</v>
      </c>
      <c r="K20" s="129">
        <v>4</v>
      </c>
      <c r="L20" s="129">
        <v>7</v>
      </c>
      <c r="M20" s="129">
        <v>8</v>
      </c>
      <c r="N20" s="129">
        <v>5</v>
      </c>
      <c r="O20" s="129">
        <v>0</v>
      </c>
      <c r="P20" s="129">
        <v>5</v>
      </c>
      <c r="Q20" s="8"/>
      <c r="R20" s="8"/>
      <c r="S20" s="8"/>
    </row>
    <row r="21" spans="1:19" ht="26.25" customHeight="1">
      <c r="A21" s="460" t="s">
        <v>213</v>
      </c>
      <c r="B21" s="460"/>
      <c r="C21" s="461"/>
      <c r="D21" s="130">
        <v>138</v>
      </c>
      <c r="E21" s="129">
        <v>9</v>
      </c>
      <c r="F21" s="129">
        <v>2</v>
      </c>
      <c r="G21" s="129">
        <v>21</v>
      </c>
      <c r="H21" s="129">
        <v>31</v>
      </c>
      <c r="I21" s="129">
        <v>20</v>
      </c>
      <c r="J21" s="129">
        <v>6</v>
      </c>
      <c r="K21" s="129">
        <v>13</v>
      </c>
      <c r="L21" s="129">
        <v>16</v>
      </c>
      <c r="M21" s="129">
        <v>12</v>
      </c>
      <c r="N21" s="129">
        <v>4</v>
      </c>
      <c r="O21" s="129">
        <v>4</v>
      </c>
      <c r="P21" s="129">
        <v>0</v>
      </c>
      <c r="Q21" s="136"/>
      <c r="R21" s="8"/>
      <c r="S21" s="8"/>
    </row>
    <row r="22" spans="1:19" ht="23.25" customHeight="1" thickBot="1">
      <c r="A22" s="436" t="s">
        <v>214</v>
      </c>
      <c r="B22" s="436"/>
      <c r="C22" s="437"/>
      <c r="D22" s="137">
        <v>296</v>
      </c>
      <c r="E22" s="138">
        <v>43</v>
      </c>
      <c r="F22" s="138">
        <v>41</v>
      </c>
      <c r="G22" s="138">
        <v>60</v>
      </c>
      <c r="H22" s="138">
        <v>48</v>
      </c>
      <c r="I22" s="138">
        <v>21</v>
      </c>
      <c r="J22" s="138">
        <v>15</v>
      </c>
      <c r="K22" s="138">
        <v>20</v>
      </c>
      <c r="L22" s="129">
        <v>15</v>
      </c>
      <c r="M22" s="129">
        <v>9</v>
      </c>
      <c r="N22" s="129">
        <v>8</v>
      </c>
      <c r="O22" s="129">
        <v>3</v>
      </c>
      <c r="P22" s="129">
        <v>13</v>
      </c>
      <c r="Q22" s="8"/>
      <c r="R22" s="8"/>
      <c r="S22" s="8"/>
    </row>
    <row r="23" spans="1:21" s="145" customFormat="1" ht="26.25" customHeight="1">
      <c r="A23" s="139" t="s">
        <v>215</v>
      </c>
      <c r="B23" s="140"/>
      <c r="C23" s="141"/>
      <c r="D23" s="142"/>
      <c r="E23" s="141"/>
      <c r="F23" s="141"/>
      <c r="G23" s="139"/>
      <c r="H23" s="141"/>
      <c r="I23" s="139"/>
      <c r="J23" s="139"/>
      <c r="K23" s="141"/>
      <c r="L23" s="143"/>
      <c r="M23" s="143"/>
      <c r="N23" s="438" t="s">
        <v>5</v>
      </c>
      <c r="O23" s="438"/>
      <c r="P23" s="438"/>
      <c r="Q23" s="144"/>
      <c r="R23" s="144"/>
      <c r="S23" s="144"/>
      <c r="T23" s="144"/>
      <c r="U23" s="144"/>
    </row>
    <row r="24" spans="1:21" ht="22.5" customHeight="1">
      <c r="A24" s="439" t="s">
        <v>216</v>
      </c>
      <c r="B24" s="439"/>
      <c r="C24" s="439"/>
      <c r="D24" s="439"/>
      <c r="E24" s="439"/>
      <c r="F24" s="439"/>
      <c r="G24" s="439"/>
      <c r="H24" s="439"/>
      <c r="I24" s="439"/>
      <c r="J24" s="439"/>
      <c r="K24" s="439"/>
      <c r="L24" s="439"/>
      <c r="M24" s="439"/>
      <c r="N24" s="439"/>
      <c r="O24" s="439"/>
      <c r="P24" s="439"/>
      <c r="Q24" s="8"/>
      <c r="R24" s="8"/>
      <c r="S24" s="8"/>
      <c r="T24" s="8"/>
      <c r="U24" s="8"/>
    </row>
    <row r="25" spans="1:21" ht="16.5" thickBot="1">
      <c r="A25" s="146"/>
      <c r="B25" s="146"/>
      <c r="C25" s="146"/>
      <c r="D25" s="147"/>
      <c r="E25" s="146"/>
      <c r="F25" s="146"/>
      <c r="G25" s="146"/>
      <c r="H25" s="146"/>
      <c r="I25" s="146"/>
      <c r="J25" s="146"/>
      <c r="K25" s="146"/>
      <c r="L25" s="146"/>
      <c r="M25" s="146"/>
      <c r="N25" s="382" t="s">
        <v>217</v>
      </c>
      <c r="O25" s="382"/>
      <c r="P25" s="382"/>
      <c r="Q25" s="8"/>
      <c r="R25" s="8"/>
      <c r="S25" s="8"/>
      <c r="T25" s="8"/>
      <c r="U25" s="8"/>
    </row>
    <row r="26" spans="1:21" ht="33.75" customHeight="1">
      <c r="A26" s="148"/>
      <c r="B26" s="148"/>
      <c r="C26" s="148"/>
      <c r="D26" s="149" t="s">
        <v>0</v>
      </c>
      <c r="E26" s="125" t="s">
        <v>218</v>
      </c>
      <c r="F26" s="126" t="s">
        <v>198</v>
      </c>
      <c r="G26" s="127">
        <v>6</v>
      </c>
      <c r="H26" s="127">
        <v>7</v>
      </c>
      <c r="I26" s="127">
        <v>8</v>
      </c>
      <c r="J26" s="127">
        <v>9</v>
      </c>
      <c r="K26" s="127">
        <v>10</v>
      </c>
      <c r="L26" s="127">
        <v>11</v>
      </c>
      <c r="M26" s="127">
        <v>12</v>
      </c>
      <c r="N26" s="125" t="s">
        <v>219</v>
      </c>
      <c r="O26" s="127">
        <v>2</v>
      </c>
      <c r="P26" s="127">
        <v>3</v>
      </c>
      <c r="Q26" s="8"/>
      <c r="R26" s="8"/>
      <c r="S26" s="8"/>
      <c r="T26" s="8"/>
      <c r="U26" s="8"/>
    </row>
    <row r="27" spans="1:21" ht="27.75" customHeight="1">
      <c r="A27" s="440" t="s">
        <v>220</v>
      </c>
      <c r="B27" s="441"/>
      <c r="C27" s="150" t="s">
        <v>221</v>
      </c>
      <c r="D27" s="130">
        <v>572</v>
      </c>
      <c r="E27" s="151">
        <v>39</v>
      </c>
      <c r="F27" s="151">
        <v>46</v>
      </c>
      <c r="G27" s="151">
        <v>60</v>
      </c>
      <c r="H27" s="151">
        <v>65</v>
      </c>
      <c r="I27" s="151">
        <v>34</v>
      </c>
      <c r="J27" s="151">
        <v>41</v>
      </c>
      <c r="K27" s="151">
        <v>69</v>
      </c>
      <c r="L27" s="151">
        <v>80</v>
      </c>
      <c r="M27" s="151">
        <v>40</v>
      </c>
      <c r="N27" s="151">
        <v>48</v>
      </c>
      <c r="O27" s="151">
        <v>30</v>
      </c>
      <c r="P27" s="151">
        <v>20</v>
      </c>
      <c r="Q27" s="8"/>
      <c r="R27" s="8"/>
      <c r="S27" s="8"/>
      <c r="T27" s="8"/>
      <c r="U27" s="8"/>
    </row>
    <row r="28" spans="1:21" ht="27.75" customHeight="1">
      <c r="A28" s="442"/>
      <c r="B28" s="443"/>
      <c r="C28" s="152" t="s">
        <v>222</v>
      </c>
      <c r="D28" s="130">
        <v>139</v>
      </c>
      <c r="E28" s="129">
        <v>4</v>
      </c>
      <c r="F28" s="129">
        <v>1</v>
      </c>
      <c r="G28" s="129">
        <v>3</v>
      </c>
      <c r="H28" s="129">
        <v>11</v>
      </c>
      <c r="I28" s="129">
        <v>2</v>
      </c>
      <c r="J28" s="129">
        <v>4</v>
      </c>
      <c r="K28" s="129">
        <v>29</v>
      </c>
      <c r="L28" s="129">
        <v>38</v>
      </c>
      <c r="M28" s="129">
        <v>15</v>
      </c>
      <c r="N28" s="129">
        <v>21</v>
      </c>
      <c r="O28" s="129">
        <v>8</v>
      </c>
      <c r="P28" s="129">
        <v>3</v>
      </c>
      <c r="Q28" s="8"/>
      <c r="R28" s="8"/>
      <c r="S28" s="8"/>
      <c r="T28" s="8"/>
      <c r="U28" s="8"/>
    </row>
    <row r="29" spans="1:16" ht="27.75" customHeight="1">
      <c r="A29" s="442"/>
      <c r="B29" s="443"/>
      <c r="C29" s="153" t="s">
        <v>223</v>
      </c>
      <c r="D29" s="130">
        <v>110</v>
      </c>
      <c r="E29" s="129">
        <v>13</v>
      </c>
      <c r="F29" s="129">
        <v>9</v>
      </c>
      <c r="G29" s="129">
        <v>3</v>
      </c>
      <c r="H29" s="129">
        <v>13</v>
      </c>
      <c r="I29" s="129">
        <v>9</v>
      </c>
      <c r="J29" s="129">
        <v>8</v>
      </c>
      <c r="K29" s="129">
        <v>9</v>
      </c>
      <c r="L29" s="129">
        <v>13</v>
      </c>
      <c r="M29" s="129">
        <v>8</v>
      </c>
      <c r="N29" s="129">
        <v>10</v>
      </c>
      <c r="O29" s="129">
        <v>9</v>
      </c>
      <c r="P29" s="129">
        <v>6</v>
      </c>
    </row>
    <row r="30" spans="1:16" ht="27.75" customHeight="1">
      <c r="A30" s="442"/>
      <c r="B30" s="443"/>
      <c r="C30" s="153" t="s">
        <v>224</v>
      </c>
      <c r="D30" s="130">
        <v>182</v>
      </c>
      <c r="E30" s="129">
        <v>20</v>
      </c>
      <c r="F30" s="129">
        <v>21</v>
      </c>
      <c r="G30" s="129">
        <v>35</v>
      </c>
      <c r="H30" s="129">
        <v>28</v>
      </c>
      <c r="I30" s="129">
        <v>12</v>
      </c>
      <c r="J30" s="129">
        <v>20</v>
      </c>
      <c r="K30" s="129">
        <v>17</v>
      </c>
      <c r="L30" s="129">
        <v>11</v>
      </c>
      <c r="M30" s="129">
        <v>4</v>
      </c>
      <c r="N30" s="129">
        <v>4</v>
      </c>
      <c r="O30" s="129">
        <v>5</v>
      </c>
      <c r="P30" s="129">
        <v>5</v>
      </c>
    </row>
    <row r="31" spans="1:16" ht="27.75" customHeight="1">
      <c r="A31" s="444"/>
      <c r="B31" s="445"/>
      <c r="C31" s="154" t="s">
        <v>225</v>
      </c>
      <c r="D31" s="130">
        <v>141</v>
      </c>
      <c r="E31" s="129">
        <v>2</v>
      </c>
      <c r="F31" s="129">
        <v>15</v>
      </c>
      <c r="G31" s="129">
        <v>19</v>
      </c>
      <c r="H31" s="129">
        <v>13</v>
      </c>
      <c r="I31" s="129">
        <v>11</v>
      </c>
      <c r="J31" s="129">
        <v>9</v>
      </c>
      <c r="K31" s="129">
        <v>14</v>
      </c>
      <c r="L31" s="129">
        <v>18</v>
      </c>
      <c r="M31" s="129">
        <v>13</v>
      </c>
      <c r="N31" s="129">
        <v>13</v>
      </c>
      <c r="O31" s="129">
        <v>8</v>
      </c>
      <c r="P31" s="129">
        <v>6</v>
      </c>
    </row>
    <row r="32" spans="1:16" ht="27.75" customHeight="1">
      <c r="A32" s="428" t="s">
        <v>226</v>
      </c>
      <c r="B32" s="446" t="s">
        <v>227</v>
      </c>
      <c r="C32" s="152" t="s">
        <v>228</v>
      </c>
      <c r="D32" s="131" t="s">
        <v>41</v>
      </c>
      <c r="E32" s="129">
        <v>0</v>
      </c>
      <c r="F32" s="129">
        <v>0</v>
      </c>
      <c r="G32" s="129">
        <v>0</v>
      </c>
      <c r="H32" s="129">
        <v>0</v>
      </c>
      <c r="I32" s="129">
        <v>0</v>
      </c>
      <c r="J32" s="129">
        <v>0</v>
      </c>
      <c r="K32" s="129">
        <v>0</v>
      </c>
      <c r="L32" s="129">
        <v>0</v>
      </c>
      <c r="M32" s="129">
        <v>0</v>
      </c>
      <c r="N32" s="129">
        <v>0</v>
      </c>
      <c r="O32" s="129">
        <v>0</v>
      </c>
      <c r="P32" s="129">
        <v>0</v>
      </c>
    </row>
    <row r="33" spans="1:16" ht="27.75" customHeight="1">
      <c r="A33" s="429"/>
      <c r="B33" s="447"/>
      <c r="C33" s="155" t="s">
        <v>229</v>
      </c>
      <c r="D33" s="131" t="s">
        <v>176</v>
      </c>
      <c r="E33" s="129">
        <v>0</v>
      </c>
      <c r="F33" s="129">
        <v>0</v>
      </c>
      <c r="G33" s="129">
        <v>0</v>
      </c>
      <c r="H33" s="129">
        <v>0</v>
      </c>
      <c r="I33" s="129">
        <v>0</v>
      </c>
      <c r="J33" s="129">
        <v>0</v>
      </c>
      <c r="K33" s="129">
        <v>0</v>
      </c>
      <c r="L33" s="129">
        <v>0</v>
      </c>
      <c r="M33" s="129">
        <v>0</v>
      </c>
      <c r="N33" s="129">
        <v>0</v>
      </c>
      <c r="O33" s="129">
        <v>0</v>
      </c>
      <c r="P33" s="129">
        <v>0</v>
      </c>
    </row>
    <row r="34" spans="1:16" ht="27.75" customHeight="1">
      <c r="A34" s="429"/>
      <c r="B34" s="447"/>
      <c r="C34" s="155" t="s">
        <v>230</v>
      </c>
      <c r="D34" s="131" t="s">
        <v>41</v>
      </c>
      <c r="E34" s="129">
        <v>0</v>
      </c>
      <c r="F34" s="129">
        <v>0</v>
      </c>
      <c r="G34" s="129">
        <v>0</v>
      </c>
      <c r="H34" s="129">
        <v>0</v>
      </c>
      <c r="I34" s="129">
        <v>0</v>
      </c>
      <c r="J34" s="129">
        <v>0</v>
      </c>
      <c r="K34" s="129">
        <v>0</v>
      </c>
      <c r="L34" s="129">
        <v>0</v>
      </c>
      <c r="M34" s="129">
        <v>0</v>
      </c>
      <c r="N34" s="129">
        <v>0</v>
      </c>
      <c r="O34" s="129">
        <v>0</v>
      </c>
      <c r="P34" s="129">
        <v>0</v>
      </c>
    </row>
    <row r="35" spans="1:16" ht="27.75" customHeight="1">
      <c r="A35" s="429"/>
      <c r="B35" s="446" t="s">
        <v>231</v>
      </c>
      <c r="C35" s="155" t="s">
        <v>228</v>
      </c>
      <c r="D35" s="131" t="s">
        <v>41</v>
      </c>
      <c r="E35" s="129">
        <v>0</v>
      </c>
      <c r="F35" s="129">
        <v>0</v>
      </c>
      <c r="G35" s="129">
        <v>0</v>
      </c>
      <c r="H35" s="129">
        <v>0</v>
      </c>
      <c r="I35" s="129">
        <v>0</v>
      </c>
      <c r="J35" s="129">
        <v>0</v>
      </c>
      <c r="K35" s="129">
        <v>0</v>
      </c>
      <c r="L35" s="129">
        <v>0</v>
      </c>
      <c r="M35" s="129">
        <v>0</v>
      </c>
      <c r="N35" s="129">
        <v>0</v>
      </c>
      <c r="O35" s="129">
        <v>0</v>
      </c>
      <c r="P35" s="129">
        <v>0</v>
      </c>
    </row>
    <row r="36" spans="1:16" ht="27.75" customHeight="1">
      <c r="A36" s="429"/>
      <c r="B36" s="446"/>
      <c r="C36" s="152" t="s">
        <v>229</v>
      </c>
      <c r="D36" s="130">
        <v>74</v>
      </c>
      <c r="E36" s="129">
        <v>2</v>
      </c>
      <c r="F36" s="129">
        <v>8</v>
      </c>
      <c r="G36" s="129">
        <v>2</v>
      </c>
      <c r="H36" s="129">
        <v>9</v>
      </c>
      <c r="I36" s="129">
        <v>4</v>
      </c>
      <c r="J36" s="129">
        <v>4</v>
      </c>
      <c r="K36" s="129">
        <v>9</v>
      </c>
      <c r="L36" s="129">
        <v>11</v>
      </c>
      <c r="M36" s="129">
        <v>7</v>
      </c>
      <c r="N36" s="129">
        <v>7</v>
      </c>
      <c r="O36" s="129">
        <v>5</v>
      </c>
      <c r="P36" s="129">
        <v>6</v>
      </c>
    </row>
    <row r="37" spans="1:16" ht="27.75" customHeight="1">
      <c r="A37" s="429"/>
      <c r="B37" s="447"/>
      <c r="C37" s="155" t="s">
        <v>232</v>
      </c>
      <c r="D37" s="156" t="s">
        <v>233</v>
      </c>
      <c r="E37" s="129">
        <v>0</v>
      </c>
      <c r="F37" s="129">
        <v>0</v>
      </c>
      <c r="G37" s="129">
        <v>0</v>
      </c>
      <c r="H37" s="129">
        <v>0</v>
      </c>
      <c r="I37" s="129">
        <v>0</v>
      </c>
      <c r="J37" s="129">
        <v>0</v>
      </c>
      <c r="K37" s="129">
        <v>0</v>
      </c>
      <c r="L37" s="129">
        <v>0</v>
      </c>
      <c r="M37" s="129">
        <v>0</v>
      </c>
      <c r="N37" s="129">
        <v>0</v>
      </c>
      <c r="O37" s="129">
        <v>0</v>
      </c>
      <c r="P37" s="129">
        <v>0</v>
      </c>
    </row>
    <row r="38" spans="1:16" ht="27.75" customHeight="1">
      <c r="A38" s="429"/>
      <c r="B38" s="447"/>
      <c r="C38" s="155" t="s">
        <v>230</v>
      </c>
      <c r="D38" s="156" t="s">
        <v>41</v>
      </c>
      <c r="E38" s="129">
        <v>0</v>
      </c>
      <c r="F38" s="129">
        <v>0</v>
      </c>
      <c r="G38" s="129">
        <v>0</v>
      </c>
      <c r="H38" s="129">
        <v>0</v>
      </c>
      <c r="I38" s="129">
        <v>0</v>
      </c>
      <c r="J38" s="129">
        <v>0</v>
      </c>
      <c r="K38" s="129">
        <v>0</v>
      </c>
      <c r="L38" s="129">
        <v>0</v>
      </c>
      <c r="M38" s="129">
        <v>0</v>
      </c>
      <c r="N38" s="129">
        <v>0</v>
      </c>
      <c r="O38" s="129">
        <v>0</v>
      </c>
      <c r="P38" s="129">
        <v>0</v>
      </c>
    </row>
    <row r="39" spans="1:17" ht="27.75" customHeight="1">
      <c r="A39" s="428" t="s">
        <v>234</v>
      </c>
      <c r="B39" s="431" t="s">
        <v>235</v>
      </c>
      <c r="C39" s="432"/>
      <c r="D39" s="130">
        <v>27</v>
      </c>
      <c r="E39" s="129">
        <v>1</v>
      </c>
      <c r="F39" s="129">
        <v>7</v>
      </c>
      <c r="G39" s="129">
        <v>4</v>
      </c>
      <c r="H39" s="129">
        <v>1</v>
      </c>
      <c r="I39" s="129">
        <v>3</v>
      </c>
      <c r="J39" s="129">
        <v>1</v>
      </c>
      <c r="K39" s="129">
        <v>0</v>
      </c>
      <c r="L39" s="129">
        <v>2</v>
      </c>
      <c r="M39" s="129">
        <v>1</v>
      </c>
      <c r="N39" s="129">
        <v>2</v>
      </c>
      <c r="O39" s="129">
        <v>2</v>
      </c>
      <c r="P39" s="129">
        <v>3</v>
      </c>
      <c r="Q39" s="157"/>
    </row>
    <row r="40" spans="1:17" ht="27.75" customHeight="1">
      <c r="A40" s="429"/>
      <c r="B40" s="431" t="s">
        <v>236</v>
      </c>
      <c r="C40" s="432"/>
      <c r="D40" s="130">
        <v>27</v>
      </c>
      <c r="E40" s="129">
        <v>1</v>
      </c>
      <c r="F40" s="129">
        <v>7</v>
      </c>
      <c r="G40" s="129">
        <v>4</v>
      </c>
      <c r="H40" s="129">
        <v>1</v>
      </c>
      <c r="I40" s="129">
        <v>3</v>
      </c>
      <c r="J40" s="129">
        <v>1</v>
      </c>
      <c r="K40" s="129">
        <v>0</v>
      </c>
      <c r="L40" s="129">
        <v>2</v>
      </c>
      <c r="M40" s="129">
        <v>1</v>
      </c>
      <c r="N40" s="129">
        <v>2</v>
      </c>
      <c r="O40" s="129">
        <v>2</v>
      </c>
      <c r="P40" s="129">
        <v>3</v>
      </c>
      <c r="Q40" s="157"/>
    </row>
    <row r="41" spans="1:16" ht="27.75" customHeight="1">
      <c r="A41" s="429"/>
      <c r="B41" s="433" t="s">
        <v>237</v>
      </c>
      <c r="C41" s="152" t="s">
        <v>221</v>
      </c>
      <c r="D41" s="130">
        <v>20</v>
      </c>
      <c r="E41" s="129">
        <v>3</v>
      </c>
      <c r="F41" s="129">
        <v>3</v>
      </c>
      <c r="G41" s="129">
        <v>1</v>
      </c>
      <c r="H41" s="129">
        <v>4</v>
      </c>
      <c r="I41" s="129">
        <v>2</v>
      </c>
      <c r="J41" s="129">
        <v>2</v>
      </c>
      <c r="K41" s="129">
        <v>1</v>
      </c>
      <c r="L41" s="129">
        <v>0</v>
      </c>
      <c r="M41" s="129">
        <v>1</v>
      </c>
      <c r="N41" s="129">
        <v>0</v>
      </c>
      <c r="O41" s="129">
        <v>1</v>
      </c>
      <c r="P41" s="129">
        <v>2</v>
      </c>
    </row>
    <row r="42" spans="1:17" ht="27.75" customHeight="1">
      <c r="A42" s="429"/>
      <c r="B42" s="433"/>
      <c r="C42" s="152" t="s">
        <v>89</v>
      </c>
      <c r="D42" s="158">
        <v>1</v>
      </c>
      <c r="E42" s="129">
        <v>0</v>
      </c>
      <c r="F42" s="129">
        <v>1</v>
      </c>
      <c r="G42" s="129">
        <v>0</v>
      </c>
      <c r="H42" s="129">
        <v>0</v>
      </c>
      <c r="I42" s="129">
        <v>0</v>
      </c>
      <c r="J42" s="129">
        <v>0</v>
      </c>
      <c r="K42" s="129">
        <v>0</v>
      </c>
      <c r="L42" s="129">
        <v>0</v>
      </c>
      <c r="M42" s="129">
        <v>0</v>
      </c>
      <c r="N42" s="129">
        <v>0</v>
      </c>
      <c r="O42" s="129">
        <v>0</v>
      </c>
      <c r="P42" s="129">
        <v>0</v>
      </c>
      <c r="Q42" s="157"/>
    </row>
    <row r="43" spans="1:17" ht="27.75" customHeight="1">
      <c r="A43" s="429"/>
      <c r="B43" s="433"/>
      <c r="C43" s="159" t="s">
        <v>238</v>
      </c>
      <c r="D43" s="130">
        <v>19</v>
      </c>
      <c r="E43" s="129">
        <v>3</v>
      </c>
      <c r="F43" s="129">
        <v>2</v>
      </c>
      <c r="G43" s="129">
        <v>1</v>
      </c>
      <c r="H43" s="129">
        <v>4</v>
      </c>
      <c r="I43" s="129">
        <v>2</v>
      </c>
      <c r="J43" s="129">
        <v>2</v>
      </c>
      <c r="K43" s="129">
        <v>1</v>
      </c>
      <c r="L43" s="129">
        <v>0</v>
      </c>
      <c r="M43" s="129">
        <v>1</v>
      </c>
      <c r="N43" s="129">
        <v>0</v>
      </c>
      <c r="O43" s="129">
        <v>1</v>
      </c>
      <c r="P43" s="129">
        <v>2</v>
      </c>
      <c r="Q43" s="160"/>
    </row>
    <row r="44" spans="1:17" ht="27.75" customHeight="1" thickBot="1">
      <c r="A44" s="430"/>
      <c r="B44" s="434"/>
      <c r="C44" s="161" t="s">
        <v>239</v>
      </c>
      <c r="D44" s="162">
        <v>0</v>
      </c>
      <c r="E44" s="129">
        <v>0</v>
      </c>
      <c r="F44" s="129">
        <v>0</v>
      </c>
      <c r="G44" s="129">
        <v>0</v>
      </c>
      <c r="H44" s="129">
        <v>0</v>
      </c>
      <c r="I44" s="129">
        <v>0</v>
      </c>
      <c r="J44" s="129">
        <v>0</v>
      </c>
      <c r="K44" s="129">
        <v>0</v>
      </c>
      <c r="L44" s="129">
        <v>0</v>
      </c>
      <c r="M44" s="129">
        <v>0</v>
      </c>
      <c r="N44" s="129">
        <v>0</v>
      </c>
      <c r="O44" s="129">
        <v>0</v>
      </c>
      <c r="P44" s="129">
        <v>0</v>
      </c>
      <c r="Q44" s="157"/>
    </row>
    <row r="45" spans="1:17" ht="15.75">
      <c r="A45" s="18"/>
      <c r="B45" s="18"/>
      <c r="C45" s="18"/>
      <c r="D45" s="163"/>
      <c r="E45" s="49"/>
      <c r="F45" s="49"/>
      <c r="G45" s="49"/>
      <c r="H45" s="49"/>
      <c r="I45" s="49"/>
      <c r="J45" s="49"/>
      <c r="K45" s="49"/>
      <c r="L45" s="49"/>
      <c r="M45" s="435" t="s">
        <v>5</v>
      </c>
      <c r="N45" s="435"/>
      <c r="O45" s="435"/>
      <c r="P45" s="435"/>
      <c r="Q45" s="8"/>
    </row>
    <row r="46" spans="1:17" ht="15.75">
      <c r="A46" s="8"/>
      <c r="B46" s="8"/>
      <c r="C46" s="8"/>
      <c r="D46" s="164"/>
      <c r="E46" s="81"/>
      <c r="F46" s="81"/>
      <c r="G46" s="81"/>
      <c r="H46" s="81"/>
      <c r="I46" s="81"/>
      <c r="J46" s="81"/>
      <c r="K46" s="81"/>
      <c r="L46" s="81"/>
      <c r="M46" s="81"/>
      <c r="N46" s="81"/>
      <c r="O46" s="81"/>
      <c r="P46" s="81"/>
      <c r="Q46" s="8"/>
    </row>
    <row r="47" spans="1:17" ht="15.75">
      <c r="A47" s="8"/>
      <c r="B47" s="8"/>
      <c r="C47" s="8"/>
      <c r="D47" s="64"/>
      <c r="E47" s="8"/>
      <c r="F47" s="8"/>
      <c r="G47" s="8"/>
      <c r="H47" s="8"/>
      <c r="I47" s="8"/>
      <c r="J47" s="8"/>
      <c r="K47" s="8"/>
      <c r="L47" s="8"/>
      <c r="M47" s="8"/>
      <c r="N47" s="8"/>
      <c r="O47" s="8"/>
      <c r="P47" s="8"/>
      <c r="Q47" s="8"/>
    </row>
  </sheetData>
  <sheetProtection/>
  <mergeCells count="31">
    <mergeCell ref="A1:P1"/>
    <mergeCell ref="N2:P2"/>
    <mergeCell ref="A4:A6"/>
    <mergeCell ref="B4:C4"/>
    <mergeCell ref="B5:C5"/>
    <mergeCell ref="B6:C6"/>
    <mergeCell ref="A7:A10"/>
    <mergeCell ref="B7:C7"/>
    <mergeCell ref="B8:C8"/>
    <mergeCell ref="B9:C9"/>
    <mergeCell ref="B10:C10"/>
    <mergeCell ref="A11:C11"/>
    <mergeCell ref="A32:A38"/>
    <mergeCell ref="B32:B34"/>
    <mergeCell ref="B35:B38"/>
    <mergeCell ref="A12:A17"/>
    <mergeCell ref="B12:B14"/>
    <mergeCell ref="B15:B17"/>
    <mergeCell ref="A18:B19"/>
    <mergeCell ref="A20:C20"/>
    <mergeCell ref="A21:C21"/>
    <mergeCell ref="A39:A44"/>
    <mergeCell ref="B39:C39"/>
    <mergeCell ref="B40:C40"/>
    <mergeCell ref="B41:B44"/>
    <mergeCell ref="M45:P45"/>
    <mergeCell ref="A22:C22"/>
    <mergeCell ref="N23:P23"/>
    <mergeCell ref="A24:P24"/>
    <mergeCell ref="N25:P25"/>
    <mergeCell ref="A27:B31"/>
  </mergeCells>
  <printOptions horizontalCentered="1"/>
  <pageMargins left="0.3937007874015748" right="0.3937007874015748" top="0.5905511811023623" bottom="0.7874015748031497" header="0.5118110236220472" footer="0.3937007874015748"/>
  <pageSetup firstPageNumber="109" useFirstPageNumber="1"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P26"/>
  <sheetViews>
    <sheetView showGridLines="0" zoomScaleSheetLayoutView="85" zoomScalePageLayoutView="0" workbookViewId="0" topLeftCell="A1">
      <selection activeCell="A3" sqref="A3:B3"/>
    </sheetView>
  </sheetViews>
  <sheetFormatPr defaultColWidth="8.83203125" defaultRowHeight="18"/>
  <cols>
    <col min="1" max="16" width="6.33203125" style="5" customWidth="1"/>
    <col min="17" max="16384" width="8.83203125" style="5" customWidth="1"/>
  </cols>
  <sheetData>
    <row r="1" spans="1:16" ht="23.25" customHeight="1">
      <c r="A1" s="316" t="s">
        <v>240</v>
      </c>
      <c r="B1" s="316"/>
      <c r="C1" s="316"/>
      <c r="D1" s="316"/>
      <c r="E1" s="316"/>
      <c r="F1" s="316"/>
      <c r="G1" s="316"/>
      <c r="H1" s="316"/>
      <c r="I1" s="316"/>
      <c r="J1" s="316"/>
      <c r="K1" s="316"/>
      <c r="L1" s="316"/>
      <c r="M1" s="316"/>
      <c r="N1" s="316"/>
      <c r="O1" s="316"/>
      <c r="P1" s="316"/>
    </row>
    <row r="2" spans="1:16" ht="16.5" thickBot="1">
      <c r="A2" s="8"/>
      <c r="B2" s="8"/>
      <c r="C2" s="8"/>
      <c r="D2" s="8"/>
      <c r="E2" s="8"/>
      <c r="F2" s="8"/>
      <c r="G2" s="8"/>
      <c r="H2" s="8"/>
      <c r="I2" s="8"/>
      <c r="J2" s="382" t="s">
        <v>241</v>
      </c>
      <c r="K2" s="382"/>
      <c r="L2" s="382"/>
      <c r="M2" s="382"/>
      <c r="N2" s="382"/>
      <c r="O2" s="382"/>
      <c r="P2" s="382"/>
    </row>
    <row r="3" spans="1:16" s="38" customFormat="1" ht="33.75" customHeight="1">
      <c r="A3" s="489" t="s">
        <v>242</v>
      </c>
      <c r="B3" s="526"/>
      <c r="C3" s="489" t="s">
        <v>243</v>
      </c>
      <c r="D3" s="526"/>
      <c r="E3" s="526" t="s">
        <v>244</v>
      </c>
      <c r="F3" s="526"/>
      <c r="G3" s="526" t="s">
        <v>245</v>
      </c>
      <c r="H3" s="526"/>
      <c r="I3" s="526" t="s">
        <v>242</v>
      </c>
      <c r="J3" s="526"/>
      <c r="K3" s="526" t="s">
        <v>243</v>
      </c>
      <c r="L3" s="526"/>
      <c r="M3" s="526" t="s">
        <v>246</v>
      </c>
      <c r="N3" s="526"/>
      <c r="O3" s="526" t="s">
        <v>245</v>
      </c>
      <c r="P3" s="527"/>
    </row>
    <row r="4" spans="1:16" ht="33.75" customHeight="1">
      <c r="A4" s="519" t="s">
        <v>247</v>
      </c>
      <c r="B4" s="520"/>
      <c r="C4" s="521">
        <v>0</v>
      </c>
      <c r="D4" s="517"/>
      <c r="E4" s="517">
        <v>0</v>
      </c>
      <c r="F4" s="517"/>
      <c r="G4" s="522">
        <v>6</v>
      </c>
      <c r="H4" s="523"/>
      <c r="I4" s="524" t="s">
        <v>248</v>
      </c>
      <c r="J4" s="520"/>
      <c r="K4" s="525">
        <v>8</v>
      </c>
      <c r="L4" s="518"/>
      <c r="M4" s="517">
        <v>6</v>
      </c>
      <c r="N4" s="517"/>
      <c r="O4" s="518">
        <v>15</v>
      </c>
      <c r="P4" s="518"/>
    </row>
    <row r="5" spans="1:16" ht="33.75" customHeight="1">
      <c r="A5" s="507" t="s">
        <v>249</v>
      </c>
      <c r="B5" s="508"/>
      <c r="C5" s="509">
        <v>14</v>
      </c>
      <c r="D5" s="510"/>
      <c r="E5" s="510">
        <v>12</v>
      </c>
      <c r="F5" s="510"/>
      <c r="G5" s="510">
        <v>8</v>
      </c>
      <c r="H5" s="511"/>
      <c r="I5" s="512" t="s">
        <v>250</v>
      </c>
      <c r="J5" s="508"/>
      <c r="K5" s="513">
        <v>11</v>
      </c>
      <c r="L5" s="506"/>
      <c r="M5" s="510">
        <v>15</v>
      </c>
      <c r="N5" s="510"/>
      <c r="O5" s="506">
        <v>15</v>
      </c>
      <c r="P5" s="506"/>
    </row>
    <row r="6" spans="1:16" ht="33.75" customHeight="1">
      <c r="A6" s="507" t="s">
        <v>251</v>
      </c>
      <c r="B6" s="508"/>
      <c r="C6" s="509">
        <v>8</v>
      </c>
      <c r="D6" s="510"/>
      <c r="E6" s="510">
        <v>5</v>
      </c>
      <c r="F6" s="510"/>
      <c r="G6" s="510">
        <v>9</v>
      </c>
      <c r="H6" s="511"/>
      <c r="I6" s="512" t="s">
        <v>252</v>
      </c>
      <c r="J6" s="508"/>
      <c r="K6" s="513">
        <v>13</v>
      </c>
      <c r="L6" s="506"/>
      <c r="M6" s="506">
        <v>1</v>
      </c>
      <c r="N6" s="506"/>
      <c r="O6" s="514">
        <v>17</v>
      </c>
      <c r="P6" s="514"/>
    </row>
    <row r="7" spans="1:16" ht="33.75" customHeight="1">
      <c r="A7" s="507" t="s">
        <v>253</v>
      </c>
      <c r="B7" s="508"/>
      <c r="C7" s="509">
        <v>19</v>
      </c>
      <c r="D7" s="510"/>
      <c r="E7" s="515">
        <v>15</v>
      </c>
      <c r="F7" s="515"/>
      <c r="G7" s="515">
        <v>12</v>
      </c>
      <c r="H7" s="516"/>
      <c r="I7" s="512" t="s">
        <v>254</v>
      </c>
      <c r="J7" s="508"/>
      <c r="K7" s="513">
        <v>7</v>
      </c>
      <c r="L7" s="506"/>
      <c r="M7" s="506">
        <v>7</v>
      </c>
      <c r="N7" s="506"/>
      <c r="O7" s="506">
        <v>17</v>
      </c>
      <c r="P7" s="506"/>
    </row>
    <row r="8" spans="1:16" ht="33.75" customHeight="1">
      <c r="A8" s="507" t="s">
        <v>255</v>
      </c>
      <c r="B8" s="508"/>
      <c r="C8" s="509">
        <v>2</v>
      </c>
      <c r="D8" s="510"/>
      <c r="E8" s="510">
        <v>3</v>
      </c>
      <c r="F8" s="510"/>
      <c r="G8" s="510">
        <v>12</v>
      </c>
      <c r="H8" s="511"/>
      <c r="I8" s="512" t="s">
        <v>256</v>
      </c>
      <c r="J8" s="508"/>
      <c r="K8" s="513">
        <v>12</v>
      </c>
      <c r="L8" s="506"/>
      <c r="M8" s="506">
        <v>15</v>
      </c>
      <c r="N8" s="506"/>
      <c r="O8" s="506">
        <v>20</v>
      </c>
      <c r="P8" s="506"/>
    </row>
    <row r="9" spans="1:16" ht="33.75" customHeight="1">
      <c r="A9" s="507" t="s">
        <v>257</v>
      </c>
      <c r="B9" s="508"/>
      <c r="C9" s="509">
        <v>24</v>
      </c>
      <c r="D9" s="510"/>
      <c r="E9" s="510">
        <v>20</v>
      </c>
      <c r="F9" s="510"/>
      <c r="G9" s="510">
        <v>17</v>
      </c>
      <c r="H9" s="511"/>
      <c r="I9" s="512" t="s">
        <v>258</v>
      </c>
      <c r="J9" s="508"/>
      <c r="K9" s="513">
        <v>8</v>
      </c>
      <c r="L9" s="506"/>
      <c r="M9" s="506">
        <v>19</v>
      </c>
      <c r="N9" s="506"/>
      <c r="O9" s="506">
        <v>16</v>
      </c>
      <c r="P9" s="506"/>
    </row>
    <row r="10" spans="1:16" ht="33.75" customHeight="1" thickBot="1">
      <c r="A10" s="498" t="s">
        <v>259</v>
      </c>
      <c r="B10" s="499"/>
      <c r="C10" s="500">
        <v>12</v>
      </c>
      <c r="D10" s="501"/>
      <c r="E10" s="501">
        <v>17</v>
      </c>
      <c r="F10" s="501"/>
      <c r="G10" s="501">
        <v>13</v>
      </c>
      <c r="H10" s="502"/>
      <c r="I10" s="503" t="s">
        <v>260</v>
      </c>
      <c r="J10" s="504"/>
      <c r="K10" s="505">
        <v>15</v>
      </c>
      <c r="L10" s="494"/>
      <c r="M10" s="494">
        <v>11</v>
      </c>
      <c r="N10" s="494"/>
      <c r="O10" s="494">
        <v>22</v>
      </c>
      <c r="P10" s="494"/>
    </row>
    <row r="11" spans="1:16" ht="18.75" customHeight="1">
      <c r="A11" s="495" t="s">
        <v>261</v>
      </c>
      <c r="B11" s="496"/>
      <c r="C11" s="496"/>
      <c r="D11" s="496"/>
      <c r="E11" s="496"/>
      <c r="F11" s="496"/>
      <c r="G11" s="496"/>
      <c r="H11" s="496"/>
      <c r="I11" s="496"/>
      <c r="J11" s="496"/>
      <c r="K11" s="496"/>
      <c r="L11" s="496"/>
      <c r="M11" s="496"/>
      <c r="N11" s="497" t="s">
        <v>262</v>
      </c>
      <c r="O11" s="497"/>
      <c r="P11" s="497"/>
    </row>
    <row r="12" spans="1:14" ht="21.75" customHeight="1">
      <c r="A12" s="496"/>
      <c r="B12" s="496"/>
      <c r="C12" s="496"/>
      <c r="D12" s="496"/>
      <c r="E12" s="496"/>
      <c r="F12" s="496"/>
      <c r="G12" s="496"/>
      <c r="H12" s="496"/>
      <c r="I12" s="496"/>
      <c r="J12" s="496"/>
      <c r="K12" s="496"/>
      <c r="L12" s="496"/>
      <c r="M12" s="496"/>
      <c r="N12" s="120"/>
    </row>
    <row r="13" spans="1:7" ht="27.75" customHeight="1">
      <c r="A13" s="174"/>
      <c r="B13" s="174"/>
      <c r="C13" s="174"/>
      <c r="D13" s="174"/>
      <c r="E13" s="120"/>
      <c r="F13" s="173"/>
      <c r="G13" s="173"/>
    </row>
    <row r="14" spans="1:16" ht="27.75" customHeight="1">
      <c r="A14" s="8"/>
      <c r="B14" s="8"/>
      <c r="C14" s="175"/>
      <c r="D14" s="175"/>
      <c r="E14" s="175"/>
      <c r="F14" s="175"/>
      <c r="G14" s="175"/>
      <c r="H14" s="175"/>
      <c r="I14" s="175"/>
      <c r="J14" s="175"/>
      <c r="K14" s="175"/>
      <c r="L14" s="175"/>
      <c r="M14" s="175"/>
      <c r="N14" s="173"/>
      <c r="O14" s="173"/>
      <c r="P14" s="173"/>
    </row>
    <row r="15" spans="1:6" ht="22.5" customHeight="1">
      <c r="A15" s="316" t="s">
        <v>263</v>
      </c>
      <c r="B15" s="316"/>
      <c r="C15" s="316"/>
      <c r="D15" s="316"/>
      <c r="E15" s="316"/>
      <c r="F15" s="316"/>
    </row>
    <row r="16" spans="1:13" ht="16.5" thickBot="1">
      <c r="A16" s="9"/>
      <c r="B16" s="9"/>
      <c r="C16" s="9"/>
      <c r="D16" s="9"/>
      <c r="E16" s="9"/>
      <c r="F16" s="9"/>
      <c r="G16" s="176"/>
      <c r="H16" s="176"/>
      <c r="I16" s="176"/>
      <c r="J16" s="176"/>
      <c r="K16" s="382" t="s">
        <v>195</v>
      </c>
      <c r="L16" s="382"/>
      <c r="M16" s="382"/>
    </row>
    <row r="17" spans="1:14" ht="39" customHeight="1">
      <c r="A17" s="488" t="s">
        <v>264</v>
      </c>
      <c r="B17" s="488"/>
      <c r="C17" s="488"/>
      <c r="D17" s="489"/>
      <c r="E17" s="177" t="s">
        <v>265</v>
      </c>
      <c r="F17" s="177" t="s">
        <v>266</v>
      </c>
      <c r="G17" s="177" t="s">
        <v>267</v>
      </c>
      <c r="H17" s="177" t="s">
        <v>268</v>
      </c>
      <c r="I17" s="177" t="s">
        <v>269</v>
      </c>
      <c r="J17" s="178" t="s">
        <v>270</v>
      </c>
      <c r="K17" s="179" t="s">
        <v>271</v>
      </c>
      <c r="L17" s="490" t="s">
        <v>272</v>
      </c>
      <c r="M17" s="491"/>
      <c r="N17" s="8"/>
    </row>
    <row r="18" spans="1:14" ht="33.75" customHeight="1">
      <c r="A18" s="492" t="s">
        <v>273</v>
      </c>
      <c r="B18" s="408"/>
      <c r="C18" s="408"/>
      <c r="D18" s="493"/>
      <c r="E18" s="180">
        <v>170</v>
      </c>
      <c r="F18" s="91">
        <v>297</v>
      </c>
      <c r="G18" s="91">
        <v>14</v>
      </c>
      <c r="H18" s="91">
        <v>42</v>
      </c>
      <c r="I18" s="91">
        <v>40</v>
      </c>
      <c r="J18" s="91">
        <v>1</v>
      </c>
      <c r="K18" s="91">
        <v>0</v>
      </c>
      <c r="L18" s="397">
        <v>438</v>
      </c>
      <c r="M18" s="397"/>
      <c r="N18" s="8"/>
    </row>
    <row r="19" spans="1:14" ht="33.75" customHeight="1">
      <c r="A19" s="481" t="s">
        <v>274</v>
      </c>
      <c r="B19" s="481"/>
      <c r="C19" s="481"/>
      <c r="D19" s="482"/>
      <c r="E19" s="181">
        <v>28</v>
      </c>
      <c r="F19" s="96">
        <v>39</v>
      </c>
      <c r="G19" s="96">
        <v>2</v>
      </c>
      <c r="H19" s="96">
        <v>7</v>
      </c>
      <c r="I19" s="96">
        <v>13</v>
      </c>
      <c r="J19" s="96">
        <v>2</v>
      </c>
      <c r="K19" s="96">
        <v>0</v>
      </c>
      <c r="L19" s="397">
        <v>70</v>
      </c>
      <c r="M19" s="397"/>
      <c r="N19" s="8"/>
    </row>
    <row r="20" spans="1:14" ht="33.75" customHeight="1">
      <c r="A20" s="481" t="s">
        <v>275</v>
      </c>
      <c r="B20" s="481"/>
      <c r="C20" s="481"/>
      <c r="D20" s="482"/>
      <c r="E20" s="181">
        <v>25</v>
      </c>
      <c r="F20" s="96">
        <v>19</v>
      </c>
      <c r="G20" s="96">
        <v>0</v>
      </c>
      <c r="H20" s="96">
        <v>3</v>
      </c>
      <c r="I20" s="96">
        <v>5</v>
      </c>
      <c r="J20" s="96">
        <v>0</v>
      </c>
      <c r="K20" s="96">
        <v>0</v>
      </c>
      <c r="L20" s="397">
        <v>40</v>
      </c>
      <c r="M20" s="397"/>
      <c r="N20" s="8"/>
    </row>
    <row r="21" spans="1:14" ht="33.75" customHeight="1" thickBot="1">
      <c r="A21" s="483" t="s">
        <v>276</v>
      </c>
      <c r="B21" s="483"/>
      <c r="C21" s="483"/>
      <c r="D21" s="484"/>
      <c r="E21" s="182">
        <v>173</v>
      </c>
      <c r="F21" s="110">
        <v>317</v>
      </c>
      <c r="G21" s="110">
        <v>16</v>
      </c>
      <c r="H21" s="110">
        <v>46</v>
      </c>
      <c r="I21" s="110">
        <v>48</v>
      </c>
      <c r="J21" s="110">
        <v>3</v>
      </c>
      <c r="K21" s="110">
        <v>0</v>
      </c>
      <c r="L21" s="485">
        <v>468</v>
      </c>
      <c r="M21" s="485"/>
      <c r="N21" s="8"/>
    </row>
    <row r="22" spans="1:13" ht="18" customHeight="1">
      <c r="A22" s="486"/>
      <c r="B22" s="486"/>
      <c r="C22" s="486"/>
      <c r="D22" s="486"/>
      <c r="E22" s="486"/>
      <c r="F22" s="486"/>
      <c r="G22" s="486"/>
      <c r="H22" s="486"/>
      <c r="I22" s="486"/>
      <c r="J22" s="486"/>
      <c r="K22" s="487" t="s">
        <v>262</v>
      </c>
      <c r="L22" s="487"/>
      <c r="M22" s="487"/>
    </row>
    <row r="23" spans="1:16" ht="11.25" customHeight="1">
      <c r="A23" s="478"/>
      <c r="B23" s="479"/>
      <c r="C23" s="479"/>
      <c r="D23" s="479"/>
      <c r="E23" s="479"/>
      <c r="F23" s="479"/>
      <c r="G23" s="479"/>
      <c r="H23" s="479"/>
      <c r="I23" s="479"/>
      <c r="J23" s="479"/>
      <c r="K23" s="479"/>
      <c r="L23" s="479"/>
      <c r="M23" s="479"/>
      <c r="N23" s="479"/>
      <c r="O23" s="183"/>
      <c r="P23" s="8"/>
    </row>
    <row r="24" spans="1:15" ht="15.75">
      <c r="A24" s="479"/>
      <c r="B24" s="479"/>
      <c r="C24" s="479"/>
      <c r="D24" s="479"/>
      <c r="E24" s="479"/>
      <c r="F24" s="479"/>
      <c r="G24" s="479"/>
      <c r="H24" s="479"/>
      <c r="I24" s="479"/>
      <c r="J24" s="479"/>
      <c r="K24" s="479"/>
      <c r="L24" s="479"/>
      <c r="M24" s="479"/>
      <c r="N24" s="479"/>
      <c r="O24" s="183"/>
    </row>
    <row r="25" spans="2:15" ht="15.75">
      <c r="B25" s="480"/>
      <c r="C25" s="480"/>
      <c r="D25" s="480"/>
      <c r="E25" s="480"/>
      <c r="F25" s="480"/>
      <c r="G25" s="480"/>
      <c r="H25" s="480"/>
      <c r="I25" s="480"/>
      <c r="J25" s="480"/>
      <c r="K25" s="480"/>
      <c r="L25" s="480"/>
      <c r="M25" s="480"/>
      <c r="N25" s="480"/>
      <c r="O25" s="480"/>
    </row>
    <row r="26" spans="2:15" ht="15.75">
      <c r="B26" s="480"/>
      <c r="C26" s="480"/>
      <c r="D26" s="480"/>
      <c r="E26" s="480"/>
      <c r="F26" s="480"/>
      <c r="G26" s="480"/>
      <c r="H26" s="480"/>
      <c r="I26" s="480"/>
      <c r="J26" s="480"/>
      <c r="K26" s="480"/>
      <c r="L26" s="480"/>
      <c r="M26" s="480"/>
      <c r="N26" s="480"/>
      <c r="O26" s="480"/>
    </row>
  </sheetData>
  <sheetProtection/>
  <mergeCells count="84">
    <mergeCell ref="A1:P1"/>
    <mergeCell ref="J2:P2"/>
    <mergeCell ref="A3:B3"/>
    <mergeCell ref="C3:D3"/>
    <mergeCell ref="E3:F3"/>
    <mergeCell ref="G3:H3"/>
    <mergeCell ref="I3:J3"/>
    <mergeCell ref="K3:L3"/>
    <mergeCell ref="M3:N3"/>
    <mergeCell ref="O3:P3"/>
    <mergeCell ref="A4:B4"/>
    <mergeCell ref="C4:D4"/>
    <mergeCell ref="E4:F4"/>
    <mergeCell ref="G4:H4"/>
    <mergeCell ref="I4:J4"/>
    <mergeCell ref="K4:L4"/>
    <mergeCell ref="M4:N4"/>
    <mergeCell ref="O4:P4"/>
    <mergeCell ref="A5:B5"/>
    <mergeCell ref="C5:D5"/>
    <mergeCell ref="E5:F5"/>
    <mergeCell ref="G5:H5"/>
    <mergeCell ref="I5:J5"/>
    <mergeCell ref="K5:L5"/>
    <mergeCell ref="M5:N5"/>
    <mergeCell ref="O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9:N9"/>
    <mergeCell ref="O9:P9"/>
    <mergeCell ref="A8:B8"/>
    <mergeCell ref="C8:D8"/>
    <mergeCell ref="E8:F8"/>
    <mergeCell ref="G8:H8"/>
    <mergeCell ref="I8:J8"/>
    <mergeCell ref="K8:L8"/>
    <mergeCell ref="I10:J10"/>
    <mergeCell ref="K10:L10"/>
    <mergeCell ref="M8:N8"/>
    <mergeCell ref="O8:P8"/>
    <mergeCell ref="A9:B9"/>
    <mergeCell ref="C9:D9"/>
    <mergeCell ref="E9:F9"/>
    <mergeCell ref="G9:H9"/>
    <mergeCell ref="I9:J9"/>
    <mergeCell ref="K9:L9"/>
    <mergeCell ref="M10:N10"/>
    <mergeCell ref="O10:P10"/>
    <mergeCell ref="A11:M12"/>
    <mergeCell ref="N11:P11"/>
    <mergeCell ref="A15:F15"/>
    <mergeCell ref="K16:M16"/>
    <mergeCell ref="A10:B10"/>
    <mergeCell ref="C10:D10"/>
    <mergeCell ref="E10:F10"/>
    <mergeCell ref="G10:H10"/>
    <mergeCell ref="A17:D17"/>
    <mergeCell ref="L17:M17"/>
    <mergeCell ref="A18:D18"/>
    <mergeCell ref="L18:M18"/>
    <mergeCell ref="A19:D19"/>
    <mergeCell ref="L19:M19"/>
    <mergeCell ref="A23:N24"/>
    <mergeCell ref="B25:O26"/>
    <mergeCell ref="A20:D20"/>
    <mergeCell ref="L20:M20"/>
    <mergeCell ref="A21:D21"/>
    <mergeCell ref="L21:M21"/>
    <mergeCell ref="A22:J22"/>
    <mergeCell ref="K22:M22"/>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ransitionEvaluation="1"/>
  <dimension ref="A1:O25"/>
  <sheetViews>
    <sheetView showGridLines="0" zoomScaleSheetLayoutView="70" zoomScalePageLayoutView="0" workbookViewId="0" topLeftCell="A1">
      <selection activeCell="A1" sqref="A1:O1"/>
    </sheetView>
  </sheetViews>
  <sheetFormatPr defaultColWidth="8.66015625" defaultRowHeight="18"/>
  <cols>
    <col min="1" max="1" width="3.08203125" style="5" customWidth="1"/>
    <col min="2" max="14" width="7" style="5" customWidth="1"/>
    <col min="15" max="15" width="7.08203125" style="5" customWidth="1"/>
  </cols>
  <sheetData>
    <row r="1" spans="1:15" ht="22.5" customHeight="1">
      <c r="A1" s="315" t="s">
        <v>277</v>
      </c>
      <c r="B1" s="315"/>
      <c r="C1" s="315"/>
      <c r="D1" s="315"/>
      <c r="E1" s="315"/>
      <c r="F1" s="315"/>
      <c r="G1" s="315"/>
      <c r="H1" s="315"/>
      <c r="I1" s="315"/>
      <c r="J1" s="315"/>
      <c r="K1" s="315"/>
      <c r="L1" s="315"/>
      <c r="M1" s="315"/>
      <c r="N1" s="315"/>
      <c r="O1" s="315"/>
    </row>
    <row r="2" spans="1:15" ht="7.5" customHeight="1">
      <c r="A2" s="7"/>
      <c r="B2" s="7"/>
      <c r="C2" s="7"/>
      <c r="D2" s="7"/>
      <c r="E2" s="7"/>
      <c r="F2" s="7"/>
      <c r="G2" s="7"/>
      <c r="H2" s="7"/>
      <c r="I2" s="7"/>
      <c r="J2" s="7"/>
      <c r="K2" s="7"/>
      <c r="L2" s="7"/>
      <c r="M2" s="7"/>
      <c r="N2" s="7"/>
      <c r="O2" s="7"/>
    </row>
    <row r="3" spans="2:15" ht="27.75" customHeight="1">
      <c r="B3" s="381" t="s">
        <v>278</v>
      </c>
      <c r="C3" s="381"/>
      <c r="D3" s="381"/>
      <c r="E3" s="381"/>
      <c r="F3" s="381"/>
      <c r="G3" s="381"/>
      <c r="H3" s="381"/>
      <c r="I3" s="381"/>
      <c r="J3" s="381"/>
      <c r="K3" s="381"/>
      <c r="L3" s="381"/>
      <c r="M3" s="381"/>
      <c r="N3" s="381"/>
      <c r="O3" s="381"/>
    </row>
    <row r="4" spans="2:15" ht="27.75" customHeight="1">
      <c r="B4" s="381"/>
      <c r="C4" s="381"/>
      <c r="D4" s="381"/>
      <c r="E4" s="381"/>
      <c r="F4" s="381"/>
      <c r="G4" s="381"/>
      <c r="H4" s="381"/>
      <c r="I4" s="381"/>
      <c r="J4" s="381"/>
      <c r="K4" s="381"/>
      <c r="L4" s="381"/>
      <c r="M4" s="381"/>
      <c r="N4" s="381"/>
      <c r="O4" s="381"/>
    </row>
    <row r="5" spans="2:15" ht="27.75" customHeight="1">
      <c r="B5" s="381"/>
      <c r="C5" s="381"/>
      <c r="D5" s="381"/>
      <c r="E5" s="381"/>
      <c r="F5" s="381"/>
      <c r="G5" s="381"/>
      <c r="H5" s="381"/>
      <c r="I5" s="381"/>
      <c r="J5" s="381"/>
      <c r="K5" s="381"/>
      <c r="L5" s="381"/>
      <c r="M5" s="381"/>
      <c r="N5" s="381"/>
      <c r="O5" s="381"/>
    </row>
    <row r="6" spans="2:15" ht="28.5" customHeight="1">
      <c r="B6" s="381"/>
      <c r="C6" s="381"/>
      <c r="D6" s="381"/>
      <c r="E6" s="381"/>
      <c r="F6" s="381"/>
      <c r="G6" s="381"/>
      <c r="H6" s="381"/>
      <c r="I6" s="381"/>
      <c r="J6" s="381"/>
      <c r="K6" s="381"/>
      <c r="L6" s="381"/>
      <c r="M6" s="381"/>
      <c r="N6" s="381"/>
      <c r="O6" s="381"/>
    </row>
    <row r="7" spans="1:13" ht="22.5" customHeight="1">
      <c r="A7" s="532" t="s">
        <v>279</v>
      </c>
      <c r="B7" s="532"/>
      <c r="C7" s="532"/>
      <c r="D7" s="532"/>
      <c r="E7" s="532"/>
      <c r="F7" s="532"/>
      <c r="G7" s="532"/>
      <c r="H7" s="532"/>
      <c r="I7" s="532"/>
      <c r="J7" s="532"/>
      <c r="K7" s="532"/>
      <c r="L7" s="532"/>
      <c r="M7" s="532"/>
    </row>
    <row r="8" spans="2:13" ht="19.5" thickBot="1">
      <c r="B8" s="184"/>
      <c r="C8" s="184"/>
      <c r="D8" s="184"/>
      <c r="E8" s="184"/>
      <c r="F8" s="184"/>
      <c r="G8" s="184"/>
      <c r="H8" s="184"/>
      <c r="I8" s="184"/>
      <c r="J8" s="184"/>
      <c r="K8" s="382" t="s">
        <v>46</v>
      </c>
      <c r="L8" s="382"/>
      <c r="M8" s="382"/>
    </row>
    <row r="9" spans="2:13" ht="15.75">
      <c r="B9" s="18"/>
      <c r="C9" s="18"/>
      <c r="D9" s="18"/>
      <c r="E9" s="418" t="s">
        <v>280</v>
      </c>
      <c r="F9" s="533"/>
      <c r="G9" s="419"/>
      <c r="H9" s="418" t="s">
        <v>281</v>
      </c>
      <c r="I9" s="534"/>
      <c r="J9" s="535"/>
      <c r="K9" s="418" t="s">
        <v>282</v>
      </c>
      <c r="L9" s="539"/>
      <c r="M9" s="539"/>
    </row>
    <row r="10" spans="2:13" ht="15.75">
      <c r="B10" s="24"/>
      <c r="C10" s="24"/>
      <c r="D10" s="24"/>
      <c r="E10" s="371"/>
      <c r="F10" s="388"/>
      <c r="G10" s="372"/>
      <c r="H10" s="536"/>
      <c r="I10" s="537"/>
      <c r="J10" s="538"/>
      <c r="K10" s="540"/>
      <c r="L10" s="541"/>
      <c r="M10" s="541"/>
    </row>
    <row r="11" spans="2:13" ht="7.5" customHeight="1">
      <c r="B11" s="185"/>
      <c r="C11" s="185"/>
      <c r="D11" s="185"/>
      <c r="E11" s="186"/>
      <c r="F11" s="187"/>
      <c r="G11" s="41"/>
      <c r="H11" s="186"/>
      <c r="I11" s="187"/>
      <c r="J11" s="41"/>
      <c r="K11" s="187"/>
      <c r="L11" s="187"/>
      <c r="M11" s="187"/>
    </row>
    <row r="12" spans="2:13" ht="18.75" customHeight="1">
      <c r="B12" s="529" t="s">
        <v>283</v>
      </c>
      <c r="C12" s="529"/>
      <c r="D12" s="529"/>
      <c r="E12" s="513">
        <v>2166</v>
      </c>
      <c r="F12" s="506"/>
      <c r="G12" s="168" t="s">
        <v>284</v>
      </c>
      <c r="H12" s="513">
        <v>1913</v>
      </c>
      <c r="I12" s="506"/>
      <c r="J12" s="168" t="s">
        <v>284</v>
      </c>
      <c r="K12" s="531">
        <v>88.31948291782086</v>
      </c>
      <c r="L12" s="530"/>
      <c r="M12" s="189" t="s">
        <v>285</v>
      </c>
    </row>
    <row r="13" spans="2:13" ht="18.75" customHeight="1">
      <c r="B13" s="529" t="s">
        <v>286</v>
      </c>
      <c r="C13" s="529"/>
      <c r="D13" s="529"/>
      <c r="E13" s="513">
        <v>6663354</v>
      </c>
      <c r="F13" s="506"/>
      <c r="G13" s="168" t="s">
        <v>287</v>
      </c>
      <c r="H13" s="513">
        <v>6454541</v>
      </c>
      <c r="I13" s="506"/>
      <c r="J13" s="168" t="s">
        <v>287</v>
      </c>
      <c r="K13" s="531">
        <v>96.86624783855098</v>
      </c>
      <c r="L13" s="530"/>
      <c r="M13" s="189" t="s">
        <v>288</v>
      </c>
    </row>
    <row r="14" spans="2:13" ht="7.5" customHeight="1" thickBot="1">
      <c r="B14" s="190"/>
      <c r="C14" s="190"/>
      <c r="D14" s="190"/>
      <c r="E14" s="170"/>
      <c r="F14" s="171"/>
      <c r="G14" s="172"/>
      <c r="H14" s="170"/>
      <c r="I14" s="171"/>
      <c r="J14" s="172"/>
      <c r="K14" s="171"/>
      <c r="L14" s="171"/>
      <c r="M14" s="171"/>
    </row>
    <row r="15" spans="2:13" ht="15.75">
      <c r="B15" s="481"/>
      <c r="C15" s="481"/>
      <c r="D15" s="481"/>
      <c r="E15" s="481"/>
      <c r="F15" s="481"/>
      <c r="G15" s="481"/>
      <c r="H15" s="481"/>
      <c r="I15" s="481"/>
      <c r="J15" s="18"/>
      <c r="K15" s="528" t="s">
        <v>5</v>
      </c>
      <c r="L15" s="528"/>
      <c r="M15" s="528"/>
    </row>
    <row r="16" spans="1:15" s="191" customFormat="1" ht="106.5" customHeight="1">
      <c r="A16" s="8"/>
      <c r="B16" s="529"/>
      <c r="C16" s="529"/>
      <c r="D16" s="529"/>
      <c r="E16" s="506"/>
      <c r="F16" s="506"/>
      <c r="G16" s="167"/>
      <c r="H16" s="506"/>
      <c r="I16" s="506"/>
      <c r="J16" s="167"/>
      <c r="K16" s="530"/>
      <c r="L16" s="530"/>
      <c r="M16" s="189"/>
      <c r="N16" s="8"/>
      <c r="O16" s="8"/>
    </row>
    <row r="17" spans="1:15" s="191" customFormat="1" ht="7.5" customHeight="1">
      <c r="A17" s="8"/>
      <c r="B17" s="188"/>
      <c r="C17" s="188"/>
      <c r="D17" s="188"/>
      <c r="E17" s="166"/>
      <c r="F17" s="166"/>
      <c r="G17" s="166"/>
      <c r="H17" s="166"/>
      <c r="I17" s="166"/>
      <c r="J17" s="166"/>
      <c r="K17" s="166"/>
      <c r="L17" s="166"/>
      <c r="M17" s="166"/>
      <c r="N17" s="8"/>
      <c r="O17" s="8"/>
    </row>
    <row r="18" spans="2:13" ht="15.75">
      <c r="B18" s="8"/>
      <c r="C18" s="8"/>
      <c r="D18" s="8"/>
      <c r="E18" s="8"/>
      <c r="F18" s="8"/>
      <c r="G18" s="8"/>
      <c r="H18" s="8"/>
      <c r="I18" s="8"/>
      <c r="J18" s="8"/>
      <c r="K18" s="411"/>
      <c r="L18" s="411"/>
      <c r="M18" s="411"/>
    </row>
    <row r="19" spans="2:13" ht="7.5" customHeight="1">
      <c r="B19" s="8"/>
      <c r="C19" s="8"/>
      <c r="D19" s="8"/>
      <c r="E19" s="8"/>
      <c r="F19" s="8"/>
      <c r="G19" s="8"/>
      <c r="H19" s="8"/>
      <c r="I19" s="8"/>
      <c r="J19" s="8"/>
      <c r="K19" s="31"/>
      <c r="L19" s="31"/>
      <c r="M19" s="31"/>
    </row>
    <row r="20" spans="1:15" ht="22.5" customHeight="1">
      <c r="A20" s="7" t="s">
        <v>289</v>
      </c>
      <c r="B20" s="7"/>
      <c r="C20" s="7"/>
      <c r="D20" s="7"/>
      <c r="E20" s="7"/>
      <c r="F20" s="7"/>
      <c r="G20" s="7"/>
      <c r="H20" s="7"/>
      <c r="I20" s="7"/>
      <c r="J20" s="7"/>
      <c r="K20" s="7"/>
      <c r="L20" s="7"/>
      <c r="M20" s="7"/>
      <c r="N20" s="7"/>
      <c r="O20" s="7"/>
    </row>
    <row r="21" spans="1:15" ht="7.5" customHeight="1">
      <c r="A21" s="7"/>
      <c r="B21" s="7"/>
      <c r="C21" s="7"/>
      <c r="D21" s="7"/>
      <c r="E21" s="7"/>
      <c r="F21" s="7"/>
      <c r="G21" s="7"/>
      <c r="H21" s="7"/>
      <c r="I21" s="7"/>
      <c r="J21" s="7"/>
      <c r="K21" s="7"/>
      <c r="L21" s="7"/>
      <c r="M21" s="7"/>
      <c r="N21" s="7"/>
      <c r="O21" s="7"/>
    </row>
    <row r="22" spans="2:15" ht="73.5" customHeight="1">
      <c r="B22" s="381" t="s">
        <v>290</v>
      </c>
      <c r="C22" s="381"/>
      <c r="D22" s="381"/>
      <c r="E22" s="381"/>
      <c r="F22" s="381"/>
      <c r="G22" s="381"/>
      <c r="H22" s="381"/>
      <c r="I22" s="381"/>
      <c r="J22" s="381"/>
      <c r="K22" s="381"/>
      <c r="L22" s="381"/>
      <c r="M22" s="381"/>
      <c r="N22" s="381"/>
      <c r="O22" s="381"/>
    </row>
    <row r="23" spans="2:15" ht="73.5" customHeight="1">
      <c r="B23" s="381"/>
      <c r="C23" s="381"/>
      <c r="D23" s="381"/>
      <c r="E23" s="381"/>
      <c r="F23" s="381"/>
      <c r="G23" s="381"/>
      <c r="H23" s="381"/>
      <c r="I23" s="381"/>
      <c r="J23" s="381"/>
      <c r="K23" s="381"/>
      <c r="L23" s="381"/>
      <c r="M23" s="381"/>
      <c r="N23" s="381"/>
      <c r="O23" s="381"/>
    </row>
    <row r="24" spans="2:15" ht="73.5" customHeight="1">
      <c r="B24" s="381"/>
      <c r="C24" s="381"/>
      <c r="D24" s="381"/>
      <c r="E24" s="381"/>
      <c r="F24" s="381"/>
      <c r="G24" s="381"/>
      <c r="H24" s="381"/>
      <c r="I24" s="381"/>
      <c r="J24" s="381"/>
      <c r="K24" s="381"/>
      <c r="L24" s="381"/>
      <c r="M24" s="381"/>
      <c r="N24" s="381"/>
      <c r="O24" s="381"/>
    </row>
    <row r="25" spans="2:15" ht="73.5" customHeight="1">
      <c r="B25" s="381"/>
      <c r="C25" s="381"/>
      <c r="D25" s="381"/>
      <c r="E25" s="381"/>
      <c r="F25" s="381"/>
      <c r="G25" s="381"/>
      <c r="H25" s="381"/>
      <c r="I25" s="381"/>
      <c r="J25" s="381"/>
      <c r="K25" s="381"/>
      <c r="L25" s="381"/>
      <c r="M25" s="381"/>
      <c r="N25" s="381"/>
      <c r="O25" s="381"/>
    </row>
  </sheetData>
  <sheetProtection/>
  <mergeCells count="26">
    <mergeCell ref="A1:O1"/>
    <mergeCell ref="B3:O6"/>
    <mergeCell ref="A7:M7"/>
    <mergeCell ref="K8:M8"/>
    <mergeCell ref="E9:G10"/>
    <mergeCell ref="H9:J10"/>
    <mergeCell ref="K9:M10"/>
    <mergeCell ref="K16:L16"/>
    <mergeCell ref="B12:D12"/>
    <mergeCell ref="E12:F12"/>
    <mergeCell ref="H12:I12"/>
    <mergeCell ref="K12:L12"/>
    <mergeCell ref="B13:D13"/>
    <mergeCell ref="E13:F13"/>
    <mergeCell ref="H13:I13"/>
    <mergeCell ref="K13:L13"/>
    <mergeCell ref="K18:M18"/>
    <mergeCell ref="B22:O25"/>
    <mergeCell ref="B15:C15"/>
    <mergeCell ref="D15:E15"/>
    <mergeCell ref="F15:G15"/>
    <mergeCell ref="H15:I15"/>
    <mergeCell ref="K15:M15"/>
    <mergeCell ref="B16:D16"/>
    <mergeCell ref="E16:F16"/>
    <mergeCell ref="H16:I16"/>
  </mergeCells>
  <printOptions/>
  <pageMargins left="0.3937007874015748" right="0.3937007874015748" top="0.5905511811023623" bottom="0.7874015748031497" header="0.5118110236220472" footer="0.3937007874015748"/>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ransitionEvaluation="1"/>
  <dimension ref="A1:BW42"/>
  <sheetViews>
    <sheetView showGridLines="0" zoomScaleSheetLayoutView="85" workbookViewId="0" topLeftCell="A1">
      <selection activeCell="B2" sqref="B2:BJ2"/>
    </sheetView>
  </sheetViews>
  <sheetFormatPr defaultColWidth="8.83203125" defaultRowHeight="18"/>
  <cols>
    <col min="1" max="1" width="2.66015625" style="5" customWidth="1"/>
    <col min="2" max="2" width="11.41015625" style="5" customWidth="1"/>
    <col min="3" max="14" width="1.66015625" style="5" customWidth="1"/>
    <col min="15" max="38" width="1.40625" style="5" customWidth="1"/>
    <col min="39" max="44" width="1.91015625" style="5" customWidth="1"/>
    <col min="45" max="50" width="1.16796875" style="5" customWidth="1"/>
    <col min="51" max="56" width="1.40625" style="5" customWidth="1"/>
    <col min="57" max="62" width="0.99609375" style="5" customWidth="1"/>
    <col min="63" max="63" width="8.83203125" style="5" customWidth="1"/>
    <col min="64" max="16384" width="8.83203125" style="104" customWidth="1"/>
  </cols>
  <sheetData>
    <row r="1" spans="1:59" ht="22.5" customHeight="1">
      <c r="A1" s="315" t="s">
        <v>291</v>
      </c>
      <c r="B1" s="315"/>
      <c r="C1" s="315"/>
      <c r="D1" s="315"/>
      <c r="E1" s="315"/>
      <c r="F1" s="315"/>
      <c r="G1" s="315"/>
      <c r="H1" s="192"/>
      <c r="BF1" s="8"/>
      <c r="BG1" s="8"/>
    </row>
    <row r="2" spans="1:63" s="193" customFormat="1" ht="37.5" customHeight="1">
      <c r="A2" s="50"/>
      <c r="B2" s="318" t="s">
        <v>292</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50"/>
    </row>
    <row r="3" spans="1:63" s="193" customFormat="1" ht="22.5" customHeight="1">
      <c r="A3" s="50"/>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50"/>
    </row>
    <row r="4" spans="1:63" s="197" customFormat="1" ht="18.75">
      <c r="A4" s="572" t="s">
        <v>293</v>
      </c>
      <c r="B4" s="572"/>
      <c r="C4" s="572"/>
      <c r="D4" s="572"/>
      <c r="E4" s="572"/>
      <c r="F4" s="572"/>
      <c r="G4" s="572"/>
      <c r="H4" s="572"/>
      <c r="I4" s="572"/>
      <c r="J4" s="572"/>
      <c r="K4" s="572"/>
      <c r="L4" s="572"/>
      <c r="M4" s="572"/>
      <c r="N4" s="572"/>
      <c r="O4" s="572"/>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5"/>
      <c r="BG4" s="195"/>
      <c r="BH4" s="196"/>
      <c r="BI4" s="196"/>
      <c r="BJ4" s="196"/>
      <c r="BK4" s="196"/>
    </row>
    <row r="5" spans="1:63" s="197" customFormat="1" ht="134.25" customHeight="1">
      <c r="A5" s="196"/>
      <c r="B5" s="318" t="s">
        <v>294</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196"/>
    </row>
    <row r="6" spans="1:63" s="197" customFormat="1" ht="15.75">
      <c r="A6" s="19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196"/>
    </row>
    <row r="7" spans="2:75" ht="19.5" thickBot="1">
      <c r="B7" s="573" t="s">
        <v>295</v>
      </c>
      <c r="C7" s="573"/>
      <c r="D7" s="573"/>
      <c r="E7" s="573"/>
      <c r="F7" s="573"/>
      <c r="G7" s="573"/>
      <c r="H7" s="573"/>
      <c r="I7" s="573"/>
      <c r="J7" s="573"/>
      <c r="K7" s="573"/>
      <c r="L7" s="573"/>
      <c r="M7" s="573"/>
      <c r="N7" s="573"/>
      <c r="O7" s="573"/>
      <c r="P7" s="573"/>
      <c r="Q7" s="573"/>
      <c r="R7" s="573"/>
      <c r="S7" s="573"/>
      <c r="T7" s="573"/>
      <c r="U7" s="573"/>
      <c r="V7" s="176"/>
      <c r="W7" s="176"/>
      <c r="X7" s="176"/>
      <c r="Y7" s="176"/>
      <c r="Z7" s="176"/>
      <c r="AA7" s="176"/>
      <c r="AB7" s="176"/>
      <c r="AC7" s="176"/>
      <c r="AD7" s="176"/>
      <c r="AE7" s="176"/>
      <c r="AF7" s="176"/>
      <c r="AG7" s="176"/>
      <c r="AH7" s="176"/>
      <c r="AI7" s="8"/>
      <c r="AJ7" s="8"/>
      <c r="AK7" s="8"/>
      <c r="AL7" s="8"/>
      <c r="AM7" s="411" t="s">
        <v>296</v>
      </c>
      <c r="AN7" s="411"/>
      <c r="AO7" s="411"/>
      <c r="AP7" s="411"/>
      <c r="AQ7" s="411"/>
      <c r="AR7" s="411"/>
      <c r="AS7" s="411"/>
      <c r="AT7" s="411"/>
      <c r="AU7" s="411"/>
      <c r="AV7" s="411"/>
      <c r="AW7" s="411"/>
      <c r="AX7" s="411"/>
      <c r="AY7" s="411"/>
      <c r="AZ7" s="411"/>
      <c r="BA7" s="411"/>
      <c r="BB7" s="411"/>
      <c r="BC7" s="411"/>
      <c r="BD7" s="411"/>
      <c r="BE7" s="411"/>
      <c r="BF7" s="411"/>
      <c r="BG7" s="411"/>
      <c r="BH7" s="411"/>
      <c r="BI7" s="411"/>
      <c r="BJ7" s="411"/>
      <c r="BL7" s="5"/>
      <c r="BM7" s="5"/>
      <c r="BN7" s="5"/>
      <c r="BO7" s="5"/>
      <c r="BP7" s="5"/>
      <c r="BQ7" s="5"/>
      <c r="BR7" s="5"/>
      <c r="BS7" s="5"/>
      <c r="BT7" s="5"/>
      <c r="BU7" s="5"/>
      <c r="BV7" s="5"/>
      <c r="BW7" s="5"/>
    </row>
    <row r="8" spans="2:75" ht="22.5" customHeight="1">
      <c r="B8" s="21"/>
      <c r="C8" s="563" t="s">
        <v>0</v>
      </c>
      <c r="D8" s="564"/>
      <c r="E8" s="564"/>
      <c r="F8" s="564"/>
      <c r="G8" s="564"/>
      <c r="H8" s="569"/>
      <c r="I8" s="570" t="s">
        <v>297</v>
      </c>
      <c r="J8" s="570"/>
      <c r="K8" s="570"/>
      <c r="L8" s="570"/>
      <c r="M8" s="570"/>
      <c r="N8" s="570"/>
      <c r="O8" s="570"/>
      <c r="P8" s="570"/>
      <c r="Q8" s="570"/>
      <c r="R8" s="570"/>
      <c r="S8" s="570"/>
      <c r="T8" s="570"/>
      <c r="U8" s="571" t="s">
        <v>298</v>
      </c>
      <c r="V8" s="571"/>
      <c r="W8" s="571"/>
      <c r="X8" s="571"/>
      <c r="Y8" s="571"/>
      <c r="Z8" s="571"/>
      <c r="AA8" s="571"/>
      <c r="AB8" s="571"/>
      <c r="AC8" s="571"/>
      <c r="AD8" s="571"/>
      <c r="AE8" s="571"/>
      <c r="AF8" s="571"/>
      <c r="AG8" s="563" t="s">
        <v>299</v>
      </c>
      <c r="AH8" s="564"/>
      <c r="AI8" s="564"/>
      <c r="AJ8" s="564"/>
      <c r="AK8" s="564"/>
      <c r="AL8" s="569"/>
      <c r="AM8" s="563" t="s">
        <v>300</v>
      </c>
      <c r="AN8" s="564"/>
      <c r="AO8" s="564"/>
      <c r="AP8" s="564"/>
      <c r="AQ8" s="564"/>
      <c r="AR8" s="564"/>
      <c r="AS8" s="564"/>
      <c r="AT8" s="564"/>
      <c r="AU8" s="564"/>
      <c r="AV8" s="564"/>
      <c r="AW8" s="564"/>
      <c r="AX8" s="569"/>
      <c r="AY8" s="563" t="s">
        <v>301</v>
      </c>
      <c r="AZ8" s="564"/>
      <c r="BA8" s="564"/>
      <c r="BB8" s="564"/>
      <c r="BC8" s="564"/>
      <c r="BD8" s="569"/>
      <c r="BE8" s="563" t="s">
        <v>302</v>
      </c>
      <c r="BF8" s="564"/>
      <c r="BG8" s="564"/>
      <c r="BH8" s="564"/>
      <c r="BI8" s="564"/>
      <c r="BJ8" s="564"/>
      <c r="BL8" s="5"/>
      <c r="BM8" s="5"/>
      <c r="BN8" s="5"/>
      <c r="BO8" s="5"/>
      <c r="BP8" s="5"/>
      <c r="BQ8" s="5"/>
      <c r="BR8" s="5"/>
      <c r="BS8" s="5"/>
      <c r="BT8" s="5"/>
      <c r="BU8" s="5"/>
      <c r="BV8" s="5"/>
      <c r="BW8" s="5"/>
    </row>
    <row r="9" spans="1:75" s="199" customFormat="1" ht="22.5" customHeight="1">
      <c r="A9" s="34"/>
      <c r="B9" s="198"/>
      <c r="C9" s="566"/>
      <c r="D9" s="567"/>
      <c r="E9" s="567"/>
      <c r="F9" s="567"/>
      <c r="G9" s="567"/>
      <c r="H9" s="568"/>
      <c r="I9" s="565" t="s">
        <v>303</v>
      </c>
      <c r="J9" s="565"/>
      <c r="K9" s="565"/>
      <c r="L9" s="565"/>
      <c r="M9" s="565"/>
      <c r="N9" s="565"/>
      <c r="O9" s="565" t="s">
        <v>304</v>
      </c>
      <c r="P9" s="565"/>
      <c r="Q9" s="565"/>
      <c r="R9" s="565"/>
      <c r="S9" s="565"/>
      <c r="T9" s="565"/>
      <c r="U9" s="565" t="s">
        <v>303</v>
      </c>
      <c r="V9" s="565"/>
      <c r="W9" s="565"/>
      <c r="X9" s="565"/>
      <c r="Y9" s="565"/>
      <c r="Z9" s="565"/>
      <c r="AA9" s="565" t="s">
        <v>304</v>
      </c>
      <c r="AB9" s="565"/>
      <c r="AC9" s="565"/>
      <c r="AD9" s="565"/>
      <c r="AE9" s="565"/>
      <c r="AF9" s="565"/>
      <c r="AG9" s="566" t="s">
        <v>303</v>
      </c>
      <c r="AH9" s="567"/>
      <c r="AI9" s="567"/>
      <c r="AJ9" s="567"/>
      <c r="AK9" s="567"/>
      <c r="AL9" s="568"/>
      <c r="AM9" s="566" t="s">
        <v>303</v>
      </c>
      <c r="AN9" s="567"/>
      <c r="AO9" s="567"/>
      <c r="AP9" s="567"/>
      <c r="AQ9" s="567"/>
      <c r="AR9" s="568"/>
      <c r="AS9" s="565" t="s">
        <v>304</v>
      </c>
      <c r="AT9" s="565"/>
      <c r="AU9" s="565"/>
      <c r="AV9" s="565"/>
      <c r="AW9" s="565"/>
      <c r="AX9" s="565"/>
      <c r="AY9" s="566" t="s">
        <v>303</v>
      </c>
      <c r="AZ9" s="567"/>
      <c r="BA9" s="567"/>
      <c r="BB9" s="567"/>
      <c r="BC9" s="567"/>
      <c r="BD9" s="568"/>
      <c r="BE9" s="566" t="s">
        <v>303</v>
      </c>
      <c r="BF9" s="567"/>
      <c r="BG9" s="567"/>
      <c r="BH9" s="567"/>
      <c r="BI9" s="567"/>
      <c r="BJ9" s="567"/>
      <c r="BK9" s="34"/>
      <c r="BL9" s="34"/>
      <c r="BM9" s="34"/>
      <c r="BN9" s="34"/>
      <c r="BO9" s="34"/>
      <c r="BP9" s="34"/>
      <c r="BQ9" s="34"/>
      <c r="BR9" s="34"/>
      <c r="BS9" s="34"/>
      <c r="BT9" s="34"/>
      <c r="BU9" s="34"/>
      <c r="BV9" s="34"/>
      <c r="BW9" s="34"/>
    </row>
    <row r="10" spans="2:75" ht="22.5" customHeight="1">
      <c r="B10" s="200" t="s">
        <v>247</v>
      </c>
      <c r="C10" s="562">
        <v>93287</v>
      </c>
      <c r="D10" s="561"/>
      <c r="E10" s="561"/>
      <c r="F10" s="561"/>
      <c r="G10" s="561"/>
      <c r="H10" s="561"/>
      <c r="I10" s="561">
        <v>16213</v>
      </c>
      <c r="J10" s="561"/>
      <c r="K10" s="561"/>
      <c r="L10" s="561"/>
      <c r="M10" s="561"/>
      <c r="N10" s="561"/>
      <c r="O10" s="557">
        <f>I10/I$10*100</f>
        <v>100</v>
      </c>
      <c r="P10" s="557"/>
      <c r="Q10" s="557"/>
      <c r="R10" s="557"/>
      <c r="S10" s="557"/>
      <c r="T10" s="557"/>
      <c r="U10" s="561">
        <v>24</v>
      </c>
      <c r="V10" s="561"/>
      <c r="W10" s="561"/>
      <c r="X10" s="561"/>
      <c r="Y10" s="561"/>
      <c r="Z10" s="561"/>
      <c r="AA10" s="515">
        <f>U10/U$10*100</f>
        <v>100</v>
      </c>
      <c r="AB10" s="515"/>
      <c r="AC10" s="515"/>
      <c r="AD10" s="515"/>
      <c r="AE10" s="515"/>
      <c r="AF10" s="515"/>
      <c r="AG10" s="522">
        <v>0</v>
      </c>
      <c r="AH10" s="522"/>
      <c r="AI10" s="522"/>
      <c r="AJ10" s="522"/>
      <c r="AK10" s="522"/>
      <c r="AL10" s="522"/>
      <c r="AM10" s="522">
        <v>77050</v>
      </c>
      <c r="AN10" s="522"/>
      <c r="AO10" s="522"/>
      <c r="AP10" s="522"/>
      <c r="AQ10" s="522"/>
      <c r="AR10" s="522"/>
      <c r="AS10" s="515">
        <f>AM10/AM$10*100</f>
        <v>100</v>
      </c>
      <c r="AT10" s="515"/>
      <c r="AU10" s="515"/>
      <c r="AV10" s="515"/>
      <c r="AW10" s="515"/>
      <c r="AX10" s="515"/>
      <c r="AY10" s="561">
        <v>0</v>
      </c>
      <c r="AZ10" s="561"/>
      <c r="BA10" s="561"/>
      <c r="BB10" s="561"/>
      <c r="BC10" s="561"/>
      <c r="BD10" s="561"/>
      <c r="BE10" s="561">
        <v>0</v>
      </c>
      <c r="BF10" s="561"/>
      <c r="BG10" s="561"/>
      <c r="BH10" s="561"/>
      <c r="BI10" s="561"/>
      <c r="BJ10" s="561"/>
      <c r="BL10" s="5"/>
      <c r="BM10" s="5"/>
      <c r="BN10" s="5"/>
      <c r="BO10" s="5"/>
      <c r="BP10" s="5"/>
      <c r="BQ10" s="5"/>
      <c r="BR10" s="5"/>
      <c r="BS10" s="5"/>
      <c r="BT10" s="5"/>
      <c r="BU10" s="5"/>
      <c r="BV10" s="5"/>
      <c r="BW10" s="5"/>
    </row>
    <row r="11" spans="2:75" ht="22.5" customHeight="1">
      <c r="B11" s="200" t="s">
        <v>249</v>
      </c>
      <c r="C11" s="560">
        <v>95834</v>
      </c>
      <c r="D11" s="557"/>
      <c r="E11" s="557"/>
      <c r="F11" s="557"/>
      <c r="G11" s="557"/>
      <c r="H11" s="557"/>
      <c r="I11" s="557">
        <v>17242</v>
      </c>
      <c r="J11" s="557"/>
      <c r="K11" s="557"/>
      <c r="L11" s="557"/>
      <c r="M11" s="557"/>
      <c r="N11" s="557"/>
      <c r="O11" s="557">
        <f aca="true" t="shared" si="0" ref="O11:O22">I11/I$10*100</f>
        <v>106.34675877382347</v>
      </c>
      <c r="P11" s="557"/>
      <c r="Q11" s="557"/>
      <c r="R11" s="557"/>
      <c r="S11" s="557"/>
      <c r="T11" s="557"/>
      <c r="U11" s="557">
        <v>26</v>
      </c>
      <c r="V11" s="557"/>
      <c r="W11" s="557"/>
      <c r="X11" s="557"/>
      <c r="Y11" s="557"/>
      <c r="Z11" s="557"/>
      <c r="AA11" s="515">
        <f aca="true" t="shared" si="1" ref="AA11:AA22">U11/U$10*100</f>
        <v>108.33333333333333</v>
      </c>
      <c r="AB11" s="515"/>
      <c r="AC11" s="515"/>
      <c r="AD11" s="515"/>
      <c r="AE11" s="515"/>
      <c r="AF11" s="515"/>
      <c r="AG11" s="515">
        <v>0</v>
      </c>
      <c r="AH11" s="515"/>
      <c r="AI11" s="515"/>
      <c r="AJ11" s="515"/>
      <c r="AK11" s="515"/>
      <c r="AL11" s="515"/>
      <c r="AM11" s="515">
        <v>78566</v>
      </c>
      <c r="AN11" s="515"/>
      <c r="AO11" s="515"/>
      <c r="AP11" s="515"/>
      <c r="AQ11" s="515"/>
      <c r="AR11" s="515"/>
      <c r="AS11" s="515">
        <f aca="true" t="shared" si="2" ref="AS11:AS22">AM11/AM$10*100</f>
        <v>101.96755353666451</v>
      </c>
      <c r="AT11" s="515"/>
      <c r="AU11" s="515"/>
      <c r="AV11" s="515"/>
      <c r="AW11" s="515"/>
      <c r="AX11" s="515"/>
      <c r="AY11" s="557">
        <v>0</v>
      </c>
      <c r="AZ11" s="557"/>
      <c r="BA11" s="557"/>
      <c r="BB11" s="557"/>
      <c r="BC11" s="557"/>
      <c r="BD11" s="557"/>
      <c r="BE11" s="557">
        <v>0</v>
      </c>
      <c r="BF11" s="557"/>
      <c r="BG11" s="557"/>
      <c r="BH11" s="557"/>
      <c r="BI11" s="557"/>
      <c r="BJ11" s="557"/>
      <c r="BL11" s="5"/>
      <c r="BM11" s="5"/>
      <c r="BN11" s="5"/>
      <c r="BO11" s="5"/>
      <c r="BP11" s="5"/>
      <c r="BQ11" s="5"/>
      <c r="BR11" s="5"/>
      <c r="BS11" s="5"/>
      <c r="BT11" s="5"/>
      <c r="BU11" s="5"/>
      <c r="BV11" s="5"/>
      <c r="BW11" s="5"/>
    </row>
    <row r="12" spans="2:75" ht="22.5" customHeight="1">
      <c r="B12" s="200" t="s">
        <v>251</v>
      </c>
      <c r="C12" s="560">
        <v>97757</v>
      </c>
      <c r="D12" s="557"/>
      <c r="E12" s="557"/>
      <c r="F12" s="557"/>
      <c r="G12" s="557"/>
      <c r="H12" s="557"/>
      <c r="I12" s="557">
        <v>16779</v>
      </c>
      <c r="J12" s="557"/>
      <c r="K12" s="557"/>
      <c r="L12" s="557"/>
      <c r="M12" s="557"/>
      <c r="N12" s="557"/>
      <c r="O12" s="557">
        <f t="shared" si="0"/>
        <v>103.49102572010116</v>
      </c>
      <c r="P12" s="557"/>
      <c r="Q12" s="557"/>
      <c r="R12" s="557"/>
      <c r="S12" s="557"/>
      <c r="T12" s="557"/>
      <c r="U12" s="557">
        <v>47</v>
      </c>
      <c r="V12" s="557"/>
      <c r="W12" s="557"/>
      <c r="X12" s="557"/>
      <c r="Y12" s="557"/>
      <c r="Z12" s="557"/>
      <c r="AA12" s="515">
        <f t="shared" si="1"/>
        <v>195.83333333333331</v>
      </c>
      <c r="AB12" s="515"/>
      <c r="AC12" s="515"/>
      <c r="AD12" s="515"/>
      <c r="AE12" s="515"/>
      <c r="AF12" s="515"/>
      <c r="AG12" s="510" t="s">
        <v>42</v>
      </c>
      <c r="AH12" s="510"/>
      <c r="AI12" s="510"/>
      <c r="AJ12" s="510"/>
      <c r="AK12" s="510"/>
      <c r="AL12" s="510"/>
      <c r="AM12" s="515">
        <v>80926</v>
      </c>
      <c r="AN12" s="515"/>
      <c r="AO12" s="515"/>
      <c r="AP12" s="515"/>
      <c r="AQ12" s="515"/>
      <c r="AR12" s="515"/>
      <c r="AS12" s="515">
        <f t="shared" si="2"/>
        <v>105.03049967553537</v>
      </c>
      <c r="AT12" s="515"/>
      <c r="AU12" s="515"/>
      <c r="AV12" s="515"/>
      <c r="AW12" s="515"/>
      <c r="AX12" s="515"/>
      <c r="AY12" s="557">
        <v>5</v>
      </c>
      <c r="AZ12" s="557"/>
      <c r="BA12" s="557"/>
      <c r="BB12" s="557"/>
      <c r="BC12" s="557"/>
      <c r="BD12" s="557"/>
      <c r="BE12" s="557">
        <v>0</v>
      </c>
      <c r="BF12" s="557"/>
      <c r="BG12" s="557"/>
      <c r="BH12" s="557"/>
      <c r="BI12" s="557"/>
      <c r="BJ12" s="557"/>
      <c r="BL12" s="5"/>
      <c r="BM12" s="5"/>
      <c r="BN12" s="5"/>
      <c r="BO12" s="5"/>
      <c r="BP12" s="5"/>
      <c r="BQ12" s="5"/>
      <c r="BR12" s="5"/>
      <c r="BS12" s="5"/>
      <c r="BT12" s="5"/>
      <c r="BU12" s="5"/>
      <c r="BV12" s="5"/>
      <c r="BW12" s="5"/>
    </row>
    <row r="13" spans="2:75" ht="22.5" customHeight="1">
      <c r="B13" s="200" t="s">
        <v>253</v>
      </c>
      <c r="C13" s="560">
        <v>132138</v>
      </c>
      <c r="D13" s="557"/>
      <c r="E13" s="557"/>
      <c r="F13" s="557"/>
      <c r="G13" s="557"/>
      <c r="H13" s="557"/>
      <c r="I13" s="557">
        <v>17562</v>
      </c>
      <c r="J13" s="557"/>
      <c r="K13" s="557"/>
      <c r="L13" s="557"/>
      <c r="M13" s="557"/>
      <c r="N13" s="557"/>
      <c r="O13" s="557">
        <f t="shared" si="0"/>
        <v>108.32048356257324</v>
      </c>
      <c r="P13" s="557"/>
      <c r="Q13" s="557"/>
      <c r="R13" s="557"/>
      <c r="S13" s="557"/>
      <c r="T13" s="557"/>
      <c r="U13" s="557">
        <v>34</v>
      </c>
      <c r="V13" s="557"/>
      <c r="W13" s="557"/>
      <c r="X13" s="557"/>
      <c r="Y13" s="557"/>
      <c r="Z13" s="557"/>
      <c r="AA13" s="515">
        <f t="shared" si="1"/>
        <v>141.66666666666669</v>
      </c>
      <c r="AB13" s="515"/>
      <c r="AC13" s="515"/>
      <c r="AD13" s="515"/>
      <c r="AE13" s="515"/>
      <c r="AF13" s="515"/>
      <c r="AG13" s="510">
        <v>0</v>
      </c>
      <c r="AH13" s="510"/>
      <c r="AI13" s="510"/>
      <c r="AJ13" s="510"/>
      <c r="AK13" s="510"/>
      <c r="AL13" s="510"/>
      <c r="AM13" s="515">
        <v>114542</v>
      </c>
      <c r="AN13" s="515"/>
      <c r="AO13" s="515"/>
      <c r="AP13" s="515"/>
      <c r="AQ13" s="515"/>
      <c r="AR13" s="515"/>
      <c r="AS13" s="515">
        <f t="shared" si="2"/>
        <v>148.65931213497728</v>
      </c>
      <c r="AT13" s="515"/>
      <c r="AU13" s="515"/>
      <c r="AV13" s="515"/>
      <c r="AW13" s="515"/>
      <c r="AX13" s="515"/>
      <c r="AY13" s="557">
        <v>0</v>
      </c>
      <c r="AZ13" s="557"/>
      <c r="BA13" s="557"/>
      <c r="BB13" s="557"/>
      <c r="BC13" s="557"/>
      <c r="BD13" s="557"/>
      <c r="BE13" s="557">
        <v>0</v>
      </c>
      <c r="BF13" s="557"/>
      <c r="BG13" s="557"/>
      <c r="BH13" s="557"/>
      <c r="BI13" s="557"/>
      <c r="BJ13" s="557"/>
      <c r="BL13" s="5"/>
      <c r="BM13" s="5"/>
      <c r="BN13" s="5"/>
      <c r="BO13" s="5"/>
      <c r="BP13" s="5"/>
      <c r="BQ13" s="5"/>
      <c r="BR13" s="5"/>
      <c r="BS13" s="5"/>
      <c r="BT13" s="5"/>
      <c r="BU13" s="5"/>
      <c r="BV13" s="5"/>
      <c r="BW13" s="5"/>
    </row>
    <row r="14" spans="2:75" ht="22.5" customHeight="1">
      <c r="B14" s="200" t="s">
        <v>255</v>
      </c>
      <c r="C14" s="560">
        <v>146640</v>
      </c>
      <c r="D14" s="557"/>
      <c r="E14" s="557"/>
      <c r="F14" s="557"/>
      <c r="G14" s="557"/>
      <c r="H14" s="557"/>
      <c r="I14" s="557">
        <v>18637</v>
      </c>
      <c r="J14" s="557"/>
      <c r="K14" s="557"/>
      <c r="L14" s="557"/>
      <c r="M14" s="557"/>
      <c r="N14" s="557"/>
      <c r="O14" s="557">
        <f t="shared" si="0"/>
        <v>114.9509652747795</v>
      </c>
      <c r="P14" s="557"/>
      <c r="Q14" s="557"/>
      <c r="R14" s="557"/>
      <c r="S14" s="557"/>
      <c r="T14" s="557"/>
      <c r="U14" s="557">
        <v>35</v>
      </c>
      <c r="V14" s="557"/>
      <c r="W14" s="557"/>
      <c r="X14" s="557"/>
      <c r="Y14" s="557"/>
      <c r="Z14" s="557"/>
      <c r="AA14" s="515">
        <f t="shared" si="1"/>
        <v>145.83333333333331</v>
      </c>
      <c r="AB14" s="515"/>
      <c r="AC14" s="515"/>
      <c r="AD14" s="515"/>
      <c r="AE14" s="515"/>
      <c r="AF14" s="515"/>
      <c r="AG14" s="515">
        <v>0</v>
      </c>
      <c r="AH14" s="515"/>
      <c r="AI14" s="515"/>
      <c r="AJ14" s="515"/>
      <c r="AK14" s="515"/>
      <c r="AL14" s="515"/>
      <c r="AM14" s="515">
        <v>127968</v>
      </c>
      <c r="AN14" s="515"/>
      <c r="AO14" s="515"/>
      <c r="AP14" s="515"/>
      <c r="AQ14" s="515"/>
      <c r="AR14" s="515"/>
      <c r="AS14" s="515">
        <f t="shared" si="2"/>
        <v>166.0843608046723</v>
      </c>
      <c r="AT14" s="515"/>
      <c r="AU14" s="515"/>
      <c r="AV14" s="515"/>
      <c r="AW14" s="515"/>
      <c r="AX14" s="515"/>
      <c r="AY14" s="557">
        <v>0</v>
      </c>
      <c r="AZ14" s="557"/>
      <c r="BA14" s="557"/>
      <c r="BB14" s="557"/>
      <c r="BC14" s="557"/>
      <c r="BD14" s="557"/>
      <c r="BE14" s="557">
        <v>0</v>
      </c>
      <c r="BF14" s="557"/>
      <c r="BG14" s="557"/>
      <c r="BH14" s="557"/>
      <c r="BI14" s="557"/>
      <c r="BJ14" s="557"/>
      <c r="BL14" s="5"/>
      <c r="BM14" s="5"/>
      <c r="BN14" s="5"/>
      <c r="BO14" s="5"/>
      <c r="BP14" s="5"/>
      <c r="BQ14" s="5"/>
      <c r="BR14" s="5"/>
      <c r="BS14" s="5"/>
      <c r="BT14" s="5"/>
      <c r="BU14" s="5"/>
      <c r="BV14" s="5"/>
      <c r="BW14" s="5"/>
    </row>
    <row r="15" spans="2:75" ht="22.5" customHeight="1">
      <c r="B15" s="200" t="s">
        <v>257</v>
      </c>
      <c r="C15" s="560">
        <v>154515</v>
      </c>
      <c r="D15" s="557"/>
      <c r="E15" s="557"/>
      <c r="F15" s="557"/>
      <c r="G15" s="557"/>
      <c r="H15" s="557"/>
      <c r="I15" s="557">
        <v>20487</v>
      </c>
      <c r="J15" s="557"/>
      <c r="K15" s="557"/>
      <c r="L15" s="557"/>
      <c r="M15" s="557"/>
      <c r="N15" s="557"/>
      <c r="O15" s="557">
        <f t="shared" si="0"/>
        <v>126.36156170973909</v>
      </c>
      <c r="P15" s="557"/>
      <c r="Q15" s="557"/>
      <c r="R15" s="557"/>
      <c r="S15" s="557"/>
      <c r="T15" s="557"/>
      <c r="U15" s="557">
        <v>27</v>
      </c>
      <c r="V15" s="557"/>
      <c r="W15" s="557"/>
      <c r="X15" s="557"/>
      <c r="Y15" s="557"/>
      <c r="Z15" s="557"/>
      <c r="AA15" s="515">
        <f t="shared" si="1"/>
        <v>112.5</v>
      </c>
      <c r="AB15" s="515"/>
      <c r="AC15" s="515"/>
      <c r="AD15" s="515"/>
      <c r="AE15" s="515"/>
      <c r="AF15" s="515"/>
      <c r="AG15" s="515">
        <v>0</v>
      </c>
      <c r="AH15" s="515"/>
      <c r="AI15" s="515"/>
      <c r="AJ15" s="515"/>
      <c r="AK15" s="515"/>
      <c r="AL15" s="515"/>
      <c r="AM15" s="515">
        <v>134001</v>
      </c>
      <c r="AN15" s="515"/>
      <c r="AO15" s="515"/>
      <c r="AP15" s="515"/>
      <c r="AQ15" s="515"/>
      <c r="AR15" s="515"/>
      <c r="AS15" s="515">
        <f t="shared" si="2"/>
        <v>173.91434133679428</v>
      </c>
      <c r="AT15" s="515"/>
      <c r="AU15" s="515"/>
      <c r="AV15" s="515"/>
      <c r="AW15" s="515"/>
      <c r="AX15" s="515"/>
      <c r="AY15" s="557">
        <v>0</v>
      </c>
      <c r="AZ15" s="557"/>
      <c r="BA15" s="557"/>
      <c r="BB15" s="557"/>
      <c r="BC15" s="557"/>
      <c r="BD15" s="557"/>
      <c r="BE15" s="557">
        <v>0</v>
      </c>
      <c r="BF15" s="557"/>
      <c r="BG15" s="557"/>
      <c r="BH15" s="557"/>
      <c r="BI15" s="557"/>
      <c r="BJ15" s="557"/>
      <c r="BL15" s="5"/>
      <c r="BM15" s="5"/>
      <c r="BN15" s="5"/>
      <c r="BO15" s="5"/>
      <c r="BP15" s="5"/>
      <c r="BQ15" s="5"/>
      <c r="BR15" s="5"/>
      <c r="BS15" s="5"/>
      <c r="BT15" s="5"/>
      <c r="BU15" s="5"/>
      <c r="BV15" s="5"/>
      <c r="BW15" s="5"/>
    </row>
    <row r="16" spans="2:75" ht="22.5" customHeight="1">
      <c r="B16" s="200" t="s">
        <v>305</v>
      </c>
      <c r="C16" s="560">
        <v>154299</v>
      </c>
      <c r="D16" s="557"/>
      <c r="E16" s="557"/>
      <c r="F16" s="557"/>
      <c r="G16" s="557"/>
      <c r="H16" s="557"/>
      <c r="I16" s="557">
        <v>21795</v>
      </c>
      <c r="J16" s="557"/>
      <c r="K16" s="557"/>
      <c r="L16" s="557"/>
      <c r="M16" s="557"/>
      <c r="N16" s="557"/>
      <c r="O16" s="557">
        <f t="shared" si="0"/>
        <v>134.42916178375378</v>
      </c>
      <c r="P16" s="557"/>
      <c r="Q16" s="557"/>
      <c r="R16" s="557"/>
      <c r="S16" s="557"/>
      <c r="T16" s="557"/>
      <c r="U16" s="557">
        <v>33</v>
      </c>
      <c r="V16" s="557"/>
      <c r="W16" s="557"/>
      <c r="X16" s="557"/>
      <c r="Y16" s="557"/>
      <c r="Z16" s="557"/>
      <c r="AA16" s="515">
        <f t="shared" si="1"/>
        <v>137.5</v>
      </c>
      <c r="AB16" s="515"/>
      <c r="AC16" s="515"/>
      <c r="AD16" s="515"/>
      <c r="AE16" s="515"/>
      <c r="AF16" s="515"/>
      <c r="AG16" s="515">
        <v>0</v>
      </c>
      <c r="AH16" s="515"/>
      <c r="AI16" s="515"/>
      <c r="AJ16" s="515"/>
      <c r="AK16" s="515"/>
      <c r="AL16" s="515"/>
      <c r="AM16" s="515">
        <v>132471</v>
      </c>
      <c r="AN16" s="515"/>
      <c r="AO16" s="515"/>
      <c r="AP16" s="515"/>
      <c r="AQ16" s="515"/>
      <c r="AR16" s="515"/>
      <c r="AS16" s="515">
        <f t="shared" si="2"/>
        <v>171.9286177806619</v>
      </c>
      <c r="AT16" s="515"/>
      <c r="AU16" s="515"/>
      <c r="AV16" s="515"/>
      <c r="AW16" s="515"/>
      <c r="AX16" s="515"/>
      <c r="AY16" s="557">
        <v>0</v>
      </c>
      <c r="AZ16" s="557"/>
      <c r="BA16" s="557"/>
      <c r="BB16" s="557"/>
      <c r="BC16" s="557"/>
      <c r="BD16" s="557"/>
      <c r="BE16" s="557">
        <v>0</v>
      </c>
      <c r="BF16" s="557"/>
      <c r="BG16" s="557"/>
      <c r="BH16" s="557"/>
      <c r="BI16" s="557"/>
      <c r="BJ16" s="557"/>
      <c r="BL16" s="5"/>
      <c r="BM16" s="5"/>
      <c r="BN16" s="5"/>
      <c r="BO16" s="5"/>
      <c r="BP16" s="5"/>
      <c r="BQ16" s="5"/>
      <c r="BR16" s="5"/>
      <c r="BS16" s="5"/>
      <c r="BT16" s="5"/>
      <c r="BU16" s="5"/>
      <c r="BV16" s="5"/>
      <c r="BW16" s="5"/>
    </row>
    <row r="17" spans="2:75" ht="22.5" customHeight="1">
      <c r="B17" s="200" t="s">
        <v>306</v>
      </c>
      <c r="C17" s="560">
        <v>161421</v>
      </c>
      <c r="D17" s="557"/>
      <c r="E17" s="557"/>
      <c r="F17" s="557"/>
      <c r="G17" s="557"/>
      <c r="H17" s="557"/>
      <c r="I17" s="557">
        <v>24218</v>
      </c>
      <c r="J17" s="557"/>
      <c r="K17" s="557"/>
      <c r="L17" s="557"/>
      <c r="M17" s="557"/>
      <c r="N17" s="557"/>
      <c r="O17" s="557">
        <f t="shared" si="0"/>
        <v>149.37395916856843</v>
      </c>
      <c r="P17" s="557"/>
      <c r="Q17" s="557"/>
      <c r="R17" s="557"/>
      <c r="S17" s="557"/>
      <c r="T17" s="557"/>
      <c r="U17" s="557">
        <v>20</v>
      </c>
      <c r="V17" s="557"/>
      <c r="W17" s="557"/>
      <c r="X17" s="557"/>
      <c r="Y17" s="557"/>
      <c r="Z17" s="557"/>
      <c r="AA17" s="515">
        <f t="shared" si="1"/>
        <v>83.33333333333334</v>
      </c>
      <c r="AB17" s="515"/>
      <c r="AC17" s="515"/>
      <c r="AD17" s="515"/>
      <c r="AE17" s="515"/>
      <c r="AF17" s="515"/>
      <c r="AG17" s="515">
        <v>0</v>
      </c>
      <c r="AH17" s="515"/>
      <c r="AI17" s="515"/>
      <c r="AJ17" s="515"/>
      <c r="AK17" s="515"/>
      <c r="AL17" s="515"/>
      <c r="AM17" s="515">
        <v>137183</v>
      </c>
      <c r="AN17" s="515"/>
      <c r="AO17" s="515"/>
      <c r="AP17" s="515"/>
      <c r="AQ17" s="515"/>
      <c r="AR17" s="515"/>
      <c r="AS17" s="515">
        <f t="shared" si="2"/>
        <v>178.04412719013627</v>
      </c>
      <c r="AT17" s="515"/>
      <c r="AU17" s="515"/>
      <c r="AV17" s="515"/>
      <c r="AW17" s="515"/>
      <c r="AX17" s="515"/>
      <c r="AY17" s="557">
        <v>0</v>
      </c>
      <c r="AZ17" s="557"/>
      <c r="BA17" s="557"/>
      <c r="BB17" s="557"/>
      <c r="BC17" s="557"/>
      <c r="BD17" s="557"/>
      <c r="BE17" s="557">
        <v>0</v>
      </c>
      <c r="BF17" s="557"/>
      <c r="BG17" s="557"/>
      <c r="BH17" s="557"/>
      <c r="BI17" s="557"/>
      <c r="BJ17" s="557"/>
      <c r="BL17" s="5"/>
      <c r="BM17" s="5"/>
      <c r="BN17" s="5"/>
      <c r="BO17" s="5"/>
      <c r="BP17" s="5"/>
      <c r="BQ17" s="5"/>
      <c r="BR17" s="5"/>
      <c r="BS17" s="5"/>
      <c r="BT17" s="5"/>
      <c r="BU17" s="5"/>
      <c r="BV17" s="5"/>
      <c r="BW17" s="5"/>
    </row>
    <row r="18" spans="2:75" ht="22.5" customHeight="1">
      <c r="B18" s="200" t="s">
        <v>250</v>
      </c>
      <c r="C18" s="560">
        <v>154935</v>
      </c>
      <c r="D18" s="557"/>
      <c r="E18" s="557"/>
      <c r="F18" s="557"/>
      <c r="G18" s="557"/>
      <c r="H18" s="557"/>
      <c r="I18" s="557">
        <v>23706</v>
      </c>
      <c r="J18" s="557"/>
      <c r="K18" s="557"/>
      <c r="L18" s="557"/>
      <c r="M18" s="557"/>
      <c r="N18" s="557"/>
      <c r="O18" s="557">
        <f t="shared" si="0"/>
        <v>146.2159995065688</v>
      </c>
      <c r="P18" s="557"/>
      <c r="Q18" s="557"/>
      <c r="R18" s="557"/>
      <c r="S18" s="557"/>
      <c r="T18" s="557"/>
      <c r="U18" s="557">
        <v>48</v>
      </c>
      <c r="V18" s="557"/>
      <c r="W18" s="557"/>
      <c r="X18" s="557"/>
      <c r="Y18" s="557"/>
      <c r="Z18" s="557"/>
      <c r="AA18" s="515">
        <f t="shared" si="1"/>
        <v>200</v>
      </c>
      <c r="AB18" s="515"/>
      <c r="AC18" s="515"/>
      <c r="AD18" s="515"/>
      <c r="AE18" s="515"/>
      <c r="AF18" s="515"/>
      <c r="AG18" s="515">
        <v>0</v>
      </c>
      <c r="AH18" s="515"/>
      <c r="AI18" s="515"/>
      <c r="AJ18" s="515"/>
      <c r="AK18" s="515"/>
      <c r="AL18" s="515"/>
      <c r="AM18" s="515">
        <v>131181</v>
      </c>
      <c r="AN18" s="515"/>
      <c r="AO18" s="515"/>
      <c r="AP18" s="515"/>
      <c r="AQ18" s="515"/>
      <c r="AR18" s="515"/>
      <c r="AS18" s="515">
        <f t="shared" si="2"/>
        <v>170.2543802725503</v>
      </c>
      <c r="AT18" s="515"/>
      <c r="AU18" s="515"/>
      <c r="AV18" s="515"/>
      <c r="AW18" s="515"/>
      <c r="AX18" s="515"/>
      <c r="AY18" s="557">
        <v>0</v>
      </c>
      <c r="AZ18" s="557"/>
      <c r="BA18" s="557"/>
      <c r="BB18" s="557"/>
      <c r="BC18" s="557"/>
      <c r="BD18" s="557"/>
      <c r="BE18" s="557">
        <v>0</v>
      </c>
      <c r="BF18" s="557"/>
      <c r="BG18" s="557"/>
      <c r="BH18" s="557"/>
      <c r="BI18" s="557"/>
      <c r="BJ18" s="557"/>
      <c r="BL18" s="5"/>
      <c r="BM18" s="5"/>
      <c r="BN18" s="5"/>
      <c r="BO18" s="5"/>
      <c r="BP18" s="5"/>
      <c r="BQ18" s="5"/>
      <c r="BR18" s="5"/>
      <c r="BS18" s="5"/>
      <c r="BT18" s="5"/>
      <c r="BU18" s="5"/>
      <c r="BV18" s="5"/>
      <c r="BW18" s="5"/>
    </row>
    <row r="19" spans="2:75" ht="22.5" customHeight="1">
      <c r="B19" s="200" t="s">
        <v>252</v>
      </c>
      <c r="C19" s="560">
        <v>161028</v>
      </c>
      <c r="D19" s="557"/>
      <c r="E19" s="557"/>
      <c r="F19" s="557"/>
      <c r="G19" s="557"/>
      <c r="H19" s="557"/>
      <c r="I19" s="557">
        <v>23463</v>
      </c>
      <c r="J19" s="557"/>
      <c r="K19" s="557"/>
      <c r="L19" s="557"/>
      <c r="M19" s="557"/>
      <c r="N19" s="557"/>
      <c r="O19" s="557">
        <f t="shared" si="0"/>
        <v>144.71720224511196</v>
      </c>
      <c r="P19" s="557"/>
      <c r="Q19" s="557"/>
      <c r="R19" s="557"/>
      <c r="S19" s="557"/>
      <c r="T19" s="557"/>
      <c r="U19" s="557">
        <v>36</v>
      </c>
      <c r="V19" s="557"/>
      <c r="W19" s="557"/>
      <c r="X19" s="557"/>
      <c r="Y19" s="557"/>
      <c r="Z19" s="557"/>
      <c r="AA19" s="515">
        <f t="shared" si="1"/>
        <v>150</v>
      </c>
      <c r="AB19" s="515"/>
      <c r="AC19" s="515"/>
      <c r="AD19" s="515"/>
      <c r="AE19" s="515"/>
      <c r="AF19" s="515"/>
      <c r="AG19" s="515">
        <v>0</v>
      </c>
      <c r="AH19" s="515"/>
      <c r="AI19" s="515"/>
      <c r="AJ19" s="515"/>
      <c r="AK19" s="515"/>
      <c r="AL19" s="515"/>
      <c r="AM19" s="515">
        <v>137529</v>
      </c>
      <c r="AN19" s="515"/>
      <c r="AO19" s="515"/>
      <c r="AP19" s="515"/>
      <c r="AQ19" s="515"/>
      <c r="AR19" s="515"/>
      <c r="AS19" s="515">
        <f t="shared" si="2"/>
        <v>178.49318624269955</v>
      </c>
      <c r="AT19" s="515"/>
      <c r="AU19" s="515"/>
      <c r="AV19" s="515"/>
      <c r="AW19" s="515"/>
      <c r="AX19" s="515"/>
      <c r="AY19" s="557">
        <v>0</v>
      </c>
      <c r="AZ19" s="557"/>
      <c r="BA19" s="557"/>
      <c r="BB19" s="557"/>
      <c r="BC19" s="557"/>
      <c r="BD19" s="557"/>
      <c r="BE19" s="557">
        <v>0</v>
      </c>
      <c r="BF19" s="557"/>
      <c r="BG19" s="557"/>
      <c r="BH19" s="557"/>
      <c r="BI19" s="557"/>
      <c r="BJ19" s="557"/>
      <c r="BL19" s="5"/>
      <c r="BM19" s="5"/>
      <c r="BN19" s="5"/>
      <c r="BO19" s="5"/>
      <c r="BP19" s="5"/>
      <c r="BQ19" s="5"/>
      <c r="BR19" s="5"/>
      <c r="BS19" s="5"/>
      <c r="BT19" s="5"/>
      <c r="BU19" s="5"/>
      <c r="BV19" s="5"/>
      <c r="BW19" s="5"/>
    </row>
    <row r="20" spans="2:62" s="5" customFormat="1" ht="22.5" customHeight="1">
      <c r="B20" s="200" t="s">
        <v>254</v>
      </c>
      <c r="C20" s="560">
        <v>154612</v>
      </c>
      <c r="D20" s="557"/>
      <c r="E20" s="557"/>
      <c r="F20" s="557"/>
      <c r="G20" s="557"/>
      <c r="H20" s="557"/>
      <c r="I20" s="557">
        <v>21113</v>
      </c>
      <c r="J20" s="557"/>
      <c r="K20" s="557"/>
      <c r="L20" s="557"/>
      <c r="M20" s="557"/>
      <c r="N20" s="557"/>
      <c r="O20" s="557">
        <f t="shared" si="0"/>
        <v>130.22266082773083</v>
      </c>
      <c r="P20" s="557"/>
      <c r="Q20" s="557"/>
      <c r="R20" s="557"/>
      <c r="S20" s="557"/>
      <c r="T20" s="557"/>
      <c r="U20" s="557">
        <v>21</v>
      </c>
      <c r="V20" s="557"/>
      <c r="W20" s="557"/>
      <c r="X20" s="557"/>
      <c r="Y20" s="557"/>
      <c r="Z20" s="557"/>
      <c r="AA20" s="515">
        <f t="shared" si="1"/>
        <v>87.5</v>
      </c>
      <c r="AB20" s="515"/>
      <c r="AC20" s="515"/>
      <c r="AD20" s="515"/>
      <c r="AE20" s="515"/>
      <c r="AF20" s="515"/>
      <c r="AG20" s="515">
        <v>0</v>
      </c>
      <c r="AH20" s="515"/>
      <c r="AI20" s="515"/>
      <c r="AJ20" s="515"/>
      <c r="AK20" s="515"/>
      <c r="AL20" s="515"/>
      <c r="AM20" s="515">
        <v>133478</v>
      </c>
      <c r="AN20" s="515"/>
      <c r="AO20" s="515"/>
      <c r="AP20" s="515"/>
      <c r="AQ20" s="515"/>
      <c r="AR20" s="515"/>
      <c r="AS20" s="515">
        <f t="shared" si="2"/>
        <v>173.2355613238157</v>
      </c>
      <c r="AT20" s="515"/>
      <c r="AU20" s="515"/>
      <c r="AV20" s="515"/>
      <c r="AW20" s="515"/>
      <c r="AX20" s="515"/>
      <c r="AY20" s="557">
        <v>0</v>
      </c>
      <c r="AZ20" s="557"/>
      <c r="BA20" s="557"/>
      <c r="BB20" s="557"/>
      <c r="BC20" s="557"/>
      <c r="BD20" s="557"/>
      <c r="BE20" s="557">
        <v>0</v>
      </c>
      <c r="BF20" s="557"/>
      <c r="BG20" s="557"/>
      <c r="BH20" s="557"/>
      <c r="BI20" s="557"/>
      <c r="BJ20" s="557"/>
    </row>
    <row r="21" spans="2:62" s="5" customFormat="1" ht="22.5" customHeight="1">
      <c r="B21" s="200" t="s">
        <v>256</v>
      </c>
      <c r="C21" s="560">
        <v>154563</v>
      </c>
      <c r="D21" s="557"/>
      <c r="E21" s="557"/>
      <c r="F21" s="557"/>
      <c r="G21" s="557"/>
      <c r="H21" s="557"/>
      <c r="I21" s="557">
        <v>21722</v>
      </c>
      <c r="J21" s="557"/>
      <c r="K21" s="557"/>
      <c r="L21" s="557"/>
      <c r="M21" s="557"/>
      <c r="N21" s="557"/>
      <c r="O21" s="557">
        <f t="shared" si="0"/>
        <v>133.97890581632024</v>
      </c>
      <c r="P21" s="557"/>
      <c r="Q21" s="557"/>
      <c r="R21" s="557"/>
      <c r="S21" s="557"/>
      <c r="T21" s="557"/>
      <c r="U21" s="557">
        <v>15</v>
      </c>
      <c r="V21" s="557"/>
      <c r="W21" s="557"/>
      <c r="X21" s="557"/>
      <c r="Y21" s="557"/>
      <c r="Z21" s="557"/>
      <c r="AA21" s="515">
        <f t="shared" si="1"/>
        <v>62.5</v>
      </c>
      <c r="AB21" s="515"/>
      <c r="AC21" s="515"/>
      <c r="AD21" s="515"/>
      <c r="AE21" s="515"/>
      <c r="AF21" s="515"/>
      <c r="AG21" s="515">
        <v>0</v>
      </c>
      <c r="AH21" s="515"/>
      <c r="AI21" s="515"/>
      <c r="AJ21" s="515"/>
      <c r="AK21" s="515"/>
      <c r="AL21" s="515"/>
      <c r="AM21" s="515">
        <v>132826</v>
      </c>
      <c r="AN21" s="515"/>
      <c r="AO21" s="515"/>
      <c r="AP21" s="515"/>
      <c r="AQ21" s="515"/>
      <c r="AR21" s="515"/>
      <c r="AS21" s="515">
        <f t="shared" si="2"/>
        <v>172.38935756002596</v>
      </c>
      <c r="AT21" s="515"/>
      <c r="AU21" s="515"/>
      <c r="AV21" s="515"/>
      <c r="AW21" s="515"/>
      <c r="AX21" s="515"/>
      <c r="AY21" s="557">
        <v>0</v>
      </c>
      <c r="AZ21" s="557"/>
      <c r="BA21" s="557"/>
      <c r="BB21" s="557"/>
      <c r="BC21" s="557"/>
      <c r="BD21" s="557"/>
      <c r="BE21" s="557">
        <v>0</v>
      </c>
      <c r="BF21" s="557"/>
      <c r="BG21" s="557"/>
      <c r="BH21" s="557"/>
      <c r="BI21" s="557"/>
      <c r="BJ21" s="557"/>
    </row>
    <row r="22" spans="2:62" s="5" customFormat="1" ht="22.5" customHeight="1">
      <c r="B22" s="200" t="s">
        <v>258</v>
      </c>
      <c r="C22" s="560">
        <v>147532</v>
      </c>
      <c r="D22" s="557"/>
      <c r="E22" s="557"/>
      <c r="F22" s="557"/>
      <c r="G22" s="557"/>
      <c r="H22" s="557"/>
      <c r="I22" s="557">
        <v>23312</v>
      </c>
      <c r="J22" s="557"/>
      <c r="K22" s="557"/>
      <c r="L22" s="557"/>
      <c r="M22" s="557"/>
      <c r="N22" s="557"/>
      <c r="O22" s="557">
        <f t="shared" si="0"/>
        <v>143.78585086042065</v>
      </c>
      <c r="P22" s="557"/>
      <c r="Q22" s="557"/>
      <c r="R22" s="557"/>
      <c r="S22" s="557"/>
      <c r="T22" s="557"/>
      <c r="U22" s="557">
        <v>17</v>
      </c>
      <c r="V22" s="557"/>
      <c r="W22" s="557"/>
      <c r="X22" s="557"/>
      <c r="Y22" s="557"/>
      <c r="Z22" s="557"/>
      <c r="AA22" s="515">
        <f t="shared" si="1"/>
        <v>70.83333333333334</v>
      </c>
      <c r="AB22" s="515"/>
      <c r="AC22" s="515"/>
      <c r="AD22" s="515"/>
      <c r="AE22" s="515"/>
      <c r="AF22" s="515"/>
      <c r="AG22" s="515">
        <v>0</v>
      </c>
      <c r="AH22" s="515"/>
      <c r="AI22" s="515"/>
      <c r="AJ22" s="515"/>
      <c r="AK22" s="515"/>
      <c r="AL22" s="515"/>
      <c r="AM22" s="515">
        <v>124203</v>
      </c>
      <c r="AN22" s="515"/>
      <c r="AO22" s="515"/>
      <c r="AP22" s="515"/>
      <c r="AQ22" s="515"/>
      <c r="AR22" s="515"/>
      <c r="AS22" s="515">
        <f t="shared" si="2"/>
        <v>161.19792342634653</v>
      </c>
      <c r="AT22" s="515"/>
      <c r="AU22" s="515"/>
      <c r="AV22" s="515"/>
      <c r="AW22" s="515"/>
      <c r="AX22" s="515"/>
      <c r="AY22" s="557">
        <v>0</v>
      </c>
      <c r="AZ22" s="557"/>
      <c r="BA22" s="557"/>
      <c r="BB22" s="557"/>
      <c r="BC22" s="557"/>
      <c r="BD22" s="557"/>
      <c r="BE22" s="557">
        <v>0</v>
      </c>
      <c r="BF22" s="557"/>
      <c r="BG22" s="557"/>
      <c r="BH22" s="557"/>
      <c r="BI22" s="557"/>
      <c r="BJ22" s="557"/>
    </row>
    <row r="23" spans="2:75" ht="16.5" thickBot="1">
      <c r="B23" s="201" t="s">
        <v>307</v>
      </c>
      <c r="C23" s="558">
        <v>152251</v>
      </c>
      <c r="D23" s="554"/>
      <c r="E23" s="554"/>
      <c r="F23" s="554"/>
      <c r="G23" s="554"/>
      <c r="H23" s="554"/>
      <c r="I23" s="554">
        <v>23341</v>
      </c>
      <c r="J23" s="554"/>
      <c r="K23" s="554"/>
      <c r="L23" s="554"/>
      <c r="M23" s="554"/>
      <c r="N23" s="554"/>
      <c r="O23" s="554">
        <v>143.9647196694011</v>
      </c>
      <c r="P23" s="554"/>
      <c r="Q23" s="554"/>
      <c r="R23" s="554"/>
      <c r="S23" s="554"/>
      <c r="T23" s="554"/>
      <c r="U23" s="554">
        <v>12</v>
      </c>
      <c r="V23" s="554"/>
      <c r="W23" s="554"/>
      <c r="X23" s="554"/>
      <c r="Y23" s="554"/>
      <c r="Z23" s="554"/>
      <c r="AA23" s="559">
        <v>50</v>
      </c>
      <c r="AB23" s="559"/>
      <c r="AC23" s="559"/>
      <c r="AD23" s="559"/>
      <c r="AE23" s="559"/>
      <c r="AF23" s="559"/>
      <c r="AG23" s="554">
        <v>0</v>
      </c>
      <c r="AH23" s="554"/>
      <c r="AI23" s="554"/>
      <c r="AJ23" s="554"/>
      <c r="AK23" s="554"/>
      <c r="AL23" s="554"/>
      <c r="AM23" s="554">
        <v>128898</v>
      </c>
      <c r="AN23" s="554"/>
      <c r="AO23" s="554"/>
      <c r="AP23" s="554"/>
      <c r="AQ23" s="554"/>
      <c r="AR23" s="554"/>
      <c r="AS23" s="555">
        <v>167.29136924075277</v>
      </c>
      <c r="AT23" s="555"/>
      <c r="AU23" s="555"/>
      <c r="AV23" s="555"/>
      <c r="AW23" s="555"/>
      <c r="AX23" s="555"/>
      <c r="AY23" s="554">
        <v>0</v>
      </c>
      <c r="AZ23" s="554"/>
      <c r="BA23" s="554"/>
      <c r="BB23" s="554"/>
      <c r="BC23" s="554"/>
      <c r="BD23" s="554"/>
      <c r="BE23" s="554">
        <v>0</v>
      </c>
      <c r="BF23" s="554"/>
      <c r="BG23" s="554"/>
      <c r="BH23" s="554"/>
      <c r="BI23" s="554"/>
      <c r="BJ23" s="554"/>
      <c r="BL23" s="5"/>
      <c r="BM23" s="5"/>
      <c r="BN23" s="5"/>
      <c r="BO23" s="5"/>
      <c r="BP23" s="5"/>
      <c r="BQ23" s="5"/>
      <c r="BR23" s="5"/>
      <c r="BS23" s="5"/>
      <c r="BT23" s="5"/>
      <c r="BU23" s="5"/>
      <c r="BV23" s="5"/>
      <c r="BW23" s="5"/>
    </row>
    <row r="24" spans="1:75" ht="15.75">
      <c r="A24" s="8"/>
      <c r="B24" s="556" t="s">
        <v>308</v>
      </c>
      <c r="C24" s="556"/>
      <c r="D24" s="556"/>
      <c r="E24" s="556"/>
      <c r="F24" s="556"/>
      <c r="G24" s="556"/>
      <c r="H24" s="556"/>
      <c r="I24" s="556"/>
      <c r="J24" s="556"/>
      <c r="K24" s="556"/>
      <c r="L24" s="556"/>
      <c r="M24" s="556"/>
      <c r="N24" s="556"/>
      <c r="O24" s="556"/>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411"/>
      <c r="BG24" s="411"/>
      <c r="BH24" s="411"/>
      <c r="BI24" s="411"/>
      <c r="BJ24" s="411"/>
      <c r="BK24" s="411"/>
      <c r="BL24" s="411"/>
      <c r="BM24" s="411"/>
      <c r="BN24" s="411"/>
      <c r="BO24" s="411"/>
      <c r="BP24" s="411"/>
      <c r="BQ24" s="411"/>
      <c r="BR24" s="411"/>
      <c r="BS24" s="411"/>
      <c r="BT24" s="411"/>
      <c r="BU24" s="411"/>
      <c r="BV24" s="411"/>
      <c r="BW24" s="411"/>
    </row>
    <row r="25" spans="45:75" ht="15.75">
      <c r="AS25" s="411" t="s">
        <v>309</v>
      </c>
      <c r="AT25" s="411"/>
      <c r="AU25" s="411"/>
      <c r="AV25" s="411"/>
      <c r="AW25" s="411"/>
      <c r="AX25" s="411"/>
      <c r="AY25" s="411"/>
      <c r="AZ25" s="411"/>
      <c r="BA25" s="411"/>
      <c r="BB25" s="411"/>
      <c r="BC25" s="411"/>
      <c r="BD25" s="411"/>
      <c r="BE25" s="411"/>
      <c r="BF25" s="411"/>
      <c r="BG25" s="411"/>
      <c r="BH25" s="411"/>
      <c r="BI25" s="411"/>
      <c r="BJ25" s="411"/>
      <c r="BL25" s="5"/>
      <c r="BM25" s="5"/>
      <c r="BN25" s="5"/>
      <c r="BO25" s="5"/>
      <c r="BP25" s="5"/>
      <c r="BQ25" s="5"/>
      <c r="BR25" s="5"/>
      <c r="BS25" s="5"/>
      <c r="BT25" s="5"/>
      <c r="BU25" s="5"/>
      <c r="BV25" s="5"/>
      <c r="BW25" s="5"/>
    </row>
    <row r="26" spans="1:75" ht="15.7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BL26" s="5"/>
      <c r="BM26" s="5"/>
      <c r="BN26" s="5"/>
      <c r="BO26" s="5"/>
      <c r="BP26" s="5"/>
      <c r="BQ26" s="5"/>
      <c r="BR26" s="5"/>
      <c r="BS26" s="5"/>
      <c r="BT26" s="5"/>
      <c r="BU26" s="5"/>
      <c r="BV26" s="5"/>
      <c r="BW26" s="5"/>
    </row>
    <row r="27" spans="2:75" ht="19.5" thickBot="1">
      <c r="B27" s="316" t="s">
        <v>310</v>
      </c>
      <c r="C27" s="316"/>
      <c r="D27" s="316"/>
      <c r="E27" s="316"/>
      <c r="F27" s="316"/>
      <c r="G27" s="316"/>
      <c r="H27" s="316"/>
      <c r="I27" s="316"/>
      <c r="J27" s="316"/>
      <c r="K27" s="316"/>
      <c r="L27" s="316"/>
      <c r="M27" s="316"/>
      <c r="N27" s="316"/>
      <c r="O27" s="316"/>
      <c r="P27" s="316"/>
      <c r="Q27" s="316"/>
      <c r="R27" s="316"/>
      <c r="S27" s="316"/>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411" t="s">
        <v>311</v>
      </c>
      <c r="AV27" s="411"/>
      <c r="AW27" s="411"/>
      <c r="AX27" s="411"/>
      <c r="AY27" s="411"/>
      <c r="AZ27" s="411"/>
      <c r="BA27" s="411"/>
      <c r="BB27" s="411"/>
      <c r="BC27" s="411"/>
      <c r="BD27" s="411"/>
      <c r="BE27" s="411"/>
      <c r="BF27" s="411"/>
      <c r="BG27" s="411"/>
      <c r="BH27" s="411"/>
      <c r="BI27" s="411"/>
      <c r="BJ27" s="411"/>
      <c r="BL27" s="5"/>
      <c r="BM27" s="5"/>
      <c r="BN27" s="5"/>
      <c r="BO27" s="5"/>
      <c r="BP27" s="5"/>
      <c r="BQ27" s="5"/>
      <c r="BR27" s="5"/>
      <c r="BS27" s="5"/>
      <c r="BT27" s="5"/>
      <c r="BU27" s="5"/>
      <c r="BV27" s="5"/>
      <c r="BW27" s="5"/>
    </row>
    <row r="28" spans="2:75" ht="22.5" customHeight="1">
      <c r="B28" s="18"/>
      <c r="C28" s="551" t="s">
        <v>0</v>
      </c>
      <c r="D28" s="552"/>
      <c r="E28" s="552"/>
      <c r="F28" s="552"/>
      <c r="G28" s="552"/>
      <c r="H28" s="552"/>
      <c r="I28" s="552"/>
      <c r="J28" s="552"/>
      <c r="K28" s="552"/>
      <c r="L28" s="553"/>
      <c r="M28" s="551" t="s">
        <v>297</v>
      </c>
      <c r="N28" s="552"/>
      <c r="O28" s="552"/>
      <c r="P28" s="552"/>
      <c r="Q28" s="552"/>
      <c r="R28" s="552"/>
      <c r="S28" s="552"/>
      <c r="T28" s="552"/>
      <c r="U28" s="552"/>
      <c r="V28" s="553"/>
      <c r="W28" s="551" t="s">
        <v>312</v>
      </c>
      <c r="X28" s="552"/>
      <c r="Y28" s="552"/>
      <c r="Z28" s="552"/>
      <c r="AA28" s="552"/>
      <c r="AB28" s="552"/>
      <c r="AC28" s="552"/>
      <c r="AD28" s="552"/>
      <c r="AE28" s="552"/>
      <c r="AF28" s="553"/>
      <c r="AG28" s="551" t="s">
        <v>313</v>
      </c>
      <c r="AH28" s="552"/>
      <c r="AI28" s="552"/>
      <c r="AJ28" s="552"/>
      <c r="AK28" s="552"/>
      <c r="AL28" s="552"/>
      <c r="AM28" s="552"/>
      <c r="AN28" s="552"/>
      <c r="AO28" s="552"/>
      <c r="AP28" s="553"/>
      <c r="AQ28" s="551" t="s">
        <v>299</v>
      </c>
      <c r="AR28" s="552"/>
      <c r="AS28" s="552"/>
      <c r="AT28" s="552"/>
      <c r="AU28" s="552"/>
      <c r="AV28" s="552"/>
      <c r="AW28" s="552"/>
      <c r="AX28" s="552"/>
      <c r="AY28" s="552"/>
      <c r="AZ28" s="553"/>
      <c r="BA28" s="551" t="s">
        <v>314</v>
      </c>
      <c r="BB28" s="552"/>
      <c r="BC28" s="552"/>
      <c r="BD28" s="552"/>
      <c r="BE28" s="552"/>
      <c r="BF28" s="552"/>
      <c r="BG28" s="552"/>
      <c r="BH28" s="552"/>
      <c r="BI28" s="552"/>
      <c r="BJ28" s="552"/>
      <c r="BL28" s="5"/>
      <c r="BM28" s="5"/>
      <c r="BN28" s="5"/>
      <c r="BO28" s="5"/>
      <c r="BP28" s="5"/>
      <c r="BQ28" s="5"/>
      <c r="BR28" s="5"/>
      <c r="BS28" s="5"/>
      <c r="BT28" s="5"/>
      <c r="BU28" s="5"/>
      <c r="BV28" s="5"/>
      <c r="BW28" s="5"/>
    </row>
    <row r="29" spans="2:62" s="45" customFormat="1" ht="22.5" customHeight="1">
      <c r="B29" s="202" t="s">
        <v>0</v>
      </c>
      <c r="C29" s="548">
        <v>152251</v>
      </c>
      <c r="D29" s="549"/>
      <c r="E29" s="549"/>
      <c r="F29" s="549"/>
      <c r="G29" s="549"/>
      <c r="H29" s="549"/>
      <c r="I29" s="549"/>
      <c r="J29" s="549"/>
      <c r="K29" s="549"/>
      <c r="L29" s="549"/>
      <c r="M29" s="549">
        <v>23341</v>
      </c>
      <c r="N29" s="549"/>
      <c r="O29" s="549"/>
      <c r="P29" s="549"/>
      <c r="Q29" s="549"/>
      <c r="R29" s="549"/>
      <c r="S29" s="549"/>
      <c r="T29" s="549"/>
      <c r="U29" s="549"/>
      <c r="V29" s="549"/>
      <c r="W29" s="549">
        <v>12</v>
      </c>
      <c r="X29" s="549"/>
      <c r="Y29" s="549"/>
      <c r="Z29" s="549"/>
      <c r="AA29" s="549"/>
      <c r="AB29" s="549"/>
      <c r="AC29" s="549"/>
      <c r="AD29" s="549"/>
      <c r="AE29" s="549"/>
      <c r="AF29" s="549"/>
      <c r="AG29" s="549">
        <v>128898</v>
      </c>
      <c r="AH29" s="549"/>
      <c r="AI29" s="549"/>
      <c r="AJ29" s="549"/>
      <c r="AK29" s="549"/>
      <c r="AL29" s="549"/>
      <c r="AM29" s="549"/>
      <c r="AN29" s="549"/>
      <c r="AO29" s="549"/>
      <c r="AP29" s="549"/>
      <c r="AQ29" s="549">
        <v>0</v>
      </c>
      <c r="AR29" s="549"/>
      <c r="AS29" s="549"/>
      <c r="AT29" s="549"/>
      <c r="AU29" s="549"/>
      <c r="AV29" s="549"/>
      <c r="AW29" s="549"/>
      <c r="AX29" s="549"/>
      <c r="AY29" s="549"/>
      <c r="AZ29" s="549"/>
      <c r="BA29" s="550">
        <v>0</v>
      </c>
      <c r="BB29" s="550"/>
      <c r="BC29" s="550"/>
      <c r="BD29" s="550"/>
      <c r="BE29" s="550"/>
      <c r="BF29" s="550"/>
      <c r="BG29" s="550"/>
      <c r="BH29" s="550"/>
      <c r="BI29" s="550"/>
      <c r="BJ29" s="203"/>
    </row>
    <row r="30" spans="2:75" ht="22.5" customHeight="1">
      <c r="B30" s="165" t="s">
        <v>315</v>
      </c>
      <c r="C30" s="545">
        <v>12991</v>
      </c>
      <c r="D30" s="546"/>
      <c r="E30" s="546"/>
      <c r="F30" s="546"/>
      <c r="G30" s="546"/>
      <c r="H30" s="546"/>
      <c r="I30" s="546"/>
      <c r="J30" s="546"/>
      <c r="K30" s="546"/>
      <c r="L30" s="546"/>
      <c r="M30" s="546">
        <v>2251</v>
      </c>
      <c r="N30" s="546"/>
      <c r="O30" s="546"/>
      <c r="P30" s="546"/>
      <c r="Q30" s="546"/>
      <c r="R30" s="546"/>
      <c r="S30" s="546"/>
      <c r="T30" s="546"/>
      <c r="U30" s="546"/>
      <c r="V30" s="546"/>
      <c r="W30" s="547">
        <v>1</v>
      </c>
      <c r="X30" s="547"/>
      <c r="Y30" s="547"/>
      <c r="Z30" s="547"/>
      <c r="AA30" s="547"/>
      <c r="AB30" s="547"/>
      <c r="AC30" s="547"/>
      <c r="AD30" s="547"/>
      <c r="AE30" s="547"/>
      <c r="AF30" s="547"/>
      <c r="AG30" s="546">
        <v>10739</v>
      </c>
      <c r="AH30" s="546"/>
      <c r="AI30" s="546"/>
      <c r="AJ30" s="546"/>
      <c r="AK30" s="546"/>
      <c r="AL30" s="546"/>
      <c r="AM30" s="546"/>
      <c r="AN30" s="546"/>
      <c r="AO30" s="546"/>
      <c r="AP30" s="546"/>
      <c r="AQ30" s="546" t="s">
        <v>317</v>
      </c>
      <c r="AR30" s="546"/>
      <c r="AS30" s="546"/>
      <c r="AT30" s="546"/>
      <c r="AU30" s="546"/>
      <c r="AV30" s="546"/>
      <c r="AW30" s="546"/>
      <c r="AX30" s="546"/>
      <c r="AY30" s="546"/>
      <c r="AZ30" s="546"/>
      <c r="BA30" s="547" t="s">
        <v>318</v>
      </c>
      <c r="BB30" s="547"/>
      <c r="BC30" s="547"/>
      <c r="BD30" s="547"/>
      <c r="BE30" s="547"/>
      <c r="BF30" s="547"/>
      <c r="BG30" s="547"/>
      <c r="BH30" s="547"/>
      <c r="BI30" s="547"/>
      <c r="BJ30" s="8"/>
      <c r="BL30" s="5"/>
      <c r="BM30" s="5"/>
      <c r="BN30" s="5"/>
      <c r="BO30" s="5"/>
      <c r="BP30" s="5"/>
      <c r="BQ30" s="5"/>
      <c r="BR30" s="5"/>
      <c r="BS30" s="5"/>
      <c r="BT30" s="5"/>
      <c r="BU30" s="5"/>
      <c r="BV30" s="5"/>
      <c r="BW30" s="5"/>
    </row>
    <row r="31" spans="2:75" ht="22.5" customHeight="1">
      <c r="B31" s="165" t="s">
        <v>319</v>
      </c>
      <c r="C31" s="545">
        <v>11994</v>
      </c>
      <c r="D31" s="546"/>
      <c r="E31" s="546"/>
      <c r="F31" s="546"/>
      <c r="G31" s="546"/>
      <c r="H31" s="546"/>
      <c r="I31" s="546"/>
      <c r="J31" s="546"/>
      <c r="K31" s="546"/>
      <c r="L31" s="546"/>
      <c r="M31" s="546">
        <v>1860</v>
      </c>
      <c r="N31" s="546"/>
      <c r="O31" s="546"/>
      <c r="P31" s="546"/>
      <c r="Q31" s="546"/>
      <c r="R31" s="546"/>
      <c r="S31" s="546"/>
      <c r="T31" s="546"/>
      <c r="U31" s="546"/>
      <c r="V31" s="546"/>
      <c r="W31" s="546">
        <v>0</v>
      </c>
      <c r="X31" s="546"/>
      <c r="Y31" s="546"/>
      <c r="Z31" s="546"/>
      <c r="AA31" s="546"/>
      <c r="AB31" s="546"/>
      <c r="AC31" s="546"/>
      <c r="AD31" s="546"/>
      <c r="AE31" s="546"/>
      <c r="AF31" s="546"/>
      <c r="AG31" s="546">
        <v>10134</v>
      </c>
      <c r="AH31" s="546"/>
      <c r="AI31" s="546"/>
      <c r="AJ31" s="546"/>
      <c r="AK31" s="546"/>
      <c r="AL31" s="546"/>
      <c r="AM31" s="546"/>
      <c r="AN31" s="546"/>
      <c r="AO31" s="546"/>
      <c r="AP31" s="546"/>
      <c r="AQ31" s="546" t="s">
        <v>316</v>
      </c>
      <c r="AR31" s="546"/>
      <c r="AS31" s="546"/>
      <c r="AT31" s="546"/>
      <c r="AU31" s="546"/>
      <c r="AV31" s="546"/>
      <c r="AW31" s="546"/>
      <c r="AX31" s="546"/>
      <c r="AY31" s="546"/>
      <c r="AZ31" s="546"/>
      <c r="BA31" s="547" t="s">
        <v>41</v>
      </c>
      <c r="BB31" s="547"/>
      <c r="BC31" s="547"/>
      <c r="BD31" s="547"/>
      <c r="BE31" s="547"/>
      <c r="BF31" s="547"/>
      <c r="BG31" s="547"/>
      <c r="BH31" s="547"/>
      <c r="BI31" s="547"/>
      <c r="BJ31" s="8"/>
      <c r="BL31" s="5"/>
      <c r="BM31" s="5"/>
      <c r="BN31" s="5"/>
      <c r="BO31" s="5"/>
      <c r="BP31" s="5"/>
      <c r="BQ31" s="5"/>
      <c r="BR31" s="5"/>
      <c r="BS31" s="5"/>
      <c r="BT31" s="5"/>
      <c r="BU31" s="5"/>
      <c r="BV31" s="5"/>
      <c r="BW31" s="5"/>
    </row>
    <row r="32" spans="2:75" ht="22.5" customHeight="1">
      <c r="B32" s="165" t="s">
        <v>320</v>
      </c>
      <c r="C32" s="545">
        <v>11334</v>
      </c>
      <c r="D32" s="546"/>
      <c r="E32" s="546"/>
      <c r="F32" s="546"/>
      <c r="G32" s="546"/>
      <c r="H32" s="546"/>
      <c r="I32" s="546"/>
      <c r="J32" s="546"/>
      <c r="K32" s="546"/>
      <c r="L32" s="546"/>
      <c r="M32" s="546">
        <v>1830</v>
      </c>
      <c r="N32" s="546"/>
      <c r="O32" s="546"/>
      <c r="P32" s="546"/>
      <c r="Q32" s="546"/>
      <c r="R32" s="546"/>
      <c r="S32" s="546"/>
      <c r="T32" s="546"/>
      <c r="U32" s="546"/>
      <c r="V32" s="546"/>
      <c r="W32" s="546">
        <v>0</v>
      </c>
      <c r="X32" s="546"/>
      <c r="Y32" s="546"/>
      <c r="Z32" s="546"/>
      <c r="AA32" s="546"/>
      <c r="AB32" s="546"/>
      <c r="AC32" s="546"/>
      <c r="AD32" s="546"/>
      <c r="AE32" s="546"/>
      <c r="AF32" s="546"/>
      <c r="AG32" s="546">
        <v>9504</v>
      </c>
      <c r="AH32" s="546"/>
      <c r="AI32" s="546"/>
      <c r="AJ32" s="546"/>
      <c r="AK32" s="546"/>
      <c r="AL32" s="546"/>
      <c r="AM32" s="546"/>
      <c r="AN32" s="546"/>
      <c r="AO32" s="546"/>
      <c r="AP32" s="546"/>
      <c r="AQ32" s="546" t="s">
        <v>321</v>
      </c>
      <c r="AR32" s="546"/>
      <c r="AS32" s="546"/>
      <c r="AT32" s="546"/>
      <c r="AU32" s="546"/>
      <c r="AV32" s="546"/>
      <c r="AW32" s="546"/>
      <c r="AX32" s="546"/>
      <c r="AY32" s="546"/>
      <c r="AZ32" s="546"/>
      <c r="BA32" s="547" t="s">
        <v>318</v>
      </c>
      <c r="BB32" s="547"/>
      <c r="BC32" s="547"/>
      <c r="BD32" s="547"/>
      <c r="BE32" s="547"/>
      <c r="BF32" s="547"/>
      <c r="BG32" s="547"/>
      <c r="BH32" s="547"/>
      <c r="BI32" s="547"/>
      <c r="BJ32" s="8"/>
      <c r="BL32" s="5"/>
      <c r="BM32" s="5"/>
      <c r="BN32" s="5"/>
      <c r="BO32" s="5"/>
      <c r="BP32" s="5"/>
      <c r="BQ32" s="5"/>
      <c r="BR32" s="5"/>
      <c r="BS32" s="5"/>
      <c r="BT32" s="5"/>
      <c r="BU32" s="5"/>
      <c r="BV32" s="5"/>
      <c r="BW32" s="5"/>
    </row>
    <row r="33" spans="2:75" ht="22.5" customHeight="1">
      <c r="B33" s="165" t="s">
        <v>322</v>
      </c>
      <c r="C33" s="545">
        <v>13427</v>
      </c>
      <c r="D33" s="546"/>
      <c r="E33" s="546"/>
      <c r="F33" s="546"/>
      <c r="G33" s="546"/>
      <c r="H33" s="546"/>
      <c r="I33" s="546"/>
      <c r="J33" s="546"/>
      <c r="K33" s="546"/>
      <c r="L33" s="546"/>
      <c r="M33" s="546">
        <v>2446</v>
      </c>
      <c r="N33" s="546"/>
      <c r="O33" s="546"/>
      <c r="P33" s="546"/>
      <c r="Q33" s="546"/>
      <c r="R33" s="546"/>
      <c r="S33" s="546"/>
      <c r="T33" s="546"/>
      <c r="U33" s="546"/>
      <c r="V33" s="546"/>
      <c r="W33" s="546">
        <v>3</v>
      </c>
      <c r="X33" s="546"/>
      <c r="Y33" s="546"/>
      <c r="Z33" s="546"/>
      <c r="AA33" s="546"/>
      <c r="AB33" s="546"/>
      <c r="AC33" s="546"/>
      <c r="AD33" s="546"/>
      <c r="AE33" s="546"/>
      <c r="AF33" s="546"/>
      <c r="AG33" s="546">
        <v>10978</v>
      </c>
      <c r="AH33" s="546"/>
      <c r="AI33" s="546"/>
      <c r="AJ33" s="546"/>
      <c r="AK33" s="546"/>
      <c r="AL33" s="546"/>
      <c r="AM33" s="546"/>
      <c r="AN33" s="546"/>
      <c r="AO33" s="546"/>
      <c r="AP33" s="546"/>
      <c r="AQ33" s="546" t="s">
        <v>321</v>
      </c>
      <c r="AR33" s="546"/>
      <c r="AS33" s="546"/>
      <c r="AT33" s="546"/>
      <c r="AU33" s="546"/>
      <c r="AV33" s="546"/>
      <c r="AW33" s="546"/>
      <c r="AX33" s="546"/>
      <c r="AY33" s="546"/>
      <c r="AZ33" s="546"/>
      <c r="BA33" s="547" t="s">
        <v>41</v>
      </c>
      <c r="BB33" s="547"/>
      <c r="BC33" s="547"/>
      <c r="BD33" s="547"/>
      <c r="BE33" s="547"/>
      <c r="BF33" s="547"/>
      <c r="BG33" s="547"/>
      <c r="BH33" s="547"/>
      <c r="BI33" s="547"/>
      <c r="BJ33" s="8"/>
      <c r="BL33" s="5"/>
      <c r="BM33" s="5"/>
      <c r="BN33" s="5"/>
      <c r="BO33" s="5"/>
      <c r="BP33" s="5"/>
      <c r="BQ33" s="5"/>
      <c r="BR33" s="5"/>
      <c r="BS33" s="5"/>
      <c r="BT33" s="5"/>
      <c r="BU33" s="5"/>
      <c r="BV33" s="5"/>
      <c r="BW33" s="5"/>
    </row>
    <row r="34" spans="2:75" ht="22.5" customHeight="1">
      <c r="B34" s="165" t="s">
        <v>323</v>
      </c>
      <c r="C34" s="545">
        <v>11142</v>
      </c>
      <c r="D34" s="546"/>
      <c r="E34" s="546"/>
      <c r="F34" s="546"/>
      <c r="G34" s="546"/>
      <c r="H34" s="546"/>
      <c r="I34" s="546"/>
      <c r="J34" s="546"/>
      <c r="K34" s="546"/>
      <c r="L34" s="546"/>
      <c r="M34" s="546">
        <v>1738</v>
      </c>
      <c r="N34" s="546"/>
      <c r="O34" s="546"/>
      <c r="P34" s="546"/>
      <c r="Q34" s="546"/>
      <c r="R34" s="546"/>
      <c r="S34" s="546"/>
      <c r="T34" s="546"/>
      <c r="U34" s="546"/>
      <c r="V34" s="546"/>
      <c r="W34" s="547" t="s">
        <v>41</v>
      </c>
      <c r="X34" s="547"/>
      <c r="Y34" s="547"/>
      <c r="Z34" s="547"/>
      <c r="AA34" s="547"/>
      <c r="AB34" s="547"/>
      <c r="AC34" s="547"/>
      <c r="AD34" s="547"/>
      <c r="AE34" s="547"/>
      <c r="AF34" s="547"/>
      <c r="AG34" s="546">
        <v>9404</v>
      </c>
      <c r="AH34" s="546"/>
      <c r="AI34" s="546"/>
      <c r="AJ34" s="546"/>
      <c r="AK34" s="546"/>
      <c r="AL34" s="546"/>
      <c r="AM34" s="546"/>
      <c r="AN34" s="546"/>
      <c r="AO34" s="546"/>
      <c r="AP34" s="546"/>
      <c r="AQ34" s="546" t="s">
        <v>316</v>
      </c>
      <c r="AR34" s="546"/>
      <c r="AS34" s="546"/>
      <c r="AT34" s="546"/>
      <c r="AU34" s="546"/>
      <c r="AV34" s="546"/>
      <c r="AW34" s="546"/>
      <c r="AX34" s="546"/>
      <c r="AY34" s="546"/>
      <c r="AZ34" s="546"/>
      <c r="BA34" s="547" t="s">
        <v>41</v>
      </c>
      <c r="BB34" s="547"/>
      <c r="BC34" s="547"/>
      <c r="BD34" s="547"/>
      <c r="BE34" s="547"/>
      <c r="BF34" s="547"/>
      <c r="BG34" s="547"/>
      <c r="BH34" s="547"/>
      <c r="BI34" s="547"/>
      <c r="BJ34" s="8"/>
      <c r="BL34" s="5"/>
      <c r="BM34" s="5"/>
      <c r="BN34" s="5"/>
      <c r="BO34" s="5"/>
      <c r="BP34" s="5"/>
      <c r="BQ34" s="5"/>
      <c r="BR34" s="5"/>
      <c r="BS34" s="5"/>
      <c r="BT34" s="5"/>
      <c r="BU34" s="5"/>
      <c r="BV34" s="5"/>
      <c r="BW34" s="5"/>
    </row>
    <row r="35" spans="2:75" ht="22.5" customHeight="1">
      <c r="B35" s="165" t="s">
        <v>324</v>
      </c>
      <c r="C35" s="545">
        <v>12129</v>
      </c>
      <c r="D35" s="546"/>
      <c r="E35" s="546"/>
      <c r="F35" s="546"/>
      <c r="G35" s="546"/>
      <c r="H35" s="546"/>
      <c r="I35" s="546"/>
      <c r="J35" s="546"/>
      <c r="K35" s="546"/>
      <c r="L35" s="546"/>
      <c r="M35" s="546">
        <v>1709</v>
      </c>
      <c r="N35" s="546"/>
      <c r="O35" s="546"/>
      <c r="P35" s="546"/>
      <c r="Q35" s="546"/>
      <c r="R35" s="546"/>
      <c r="S35" s="546"/>
      <c r="T35" s="546"/>
      <c r="U35" s="546"/>
      <c r="V35" s="546"/>
      <c r="W35" s="546">
        <v>0</v>
      </c>
      <c r="X35" s="546"/>
      <c r="Y35" s="546"/>
      <c r="Z35" s="546"/>
      <c r="AA35" s="546"/>
      <c r="AB35" s="546"/>
      <c r="AC35" s="546"/>
      <c r="AD35" s="546"/>
      <c r="AE35" s="546"/>
      <c r="AF35" s="546"/>
      <c r="AG35" s="546">
        <v>10420</v>
      </c>
      <c r="AH35" s="546"/>
      <c r="AI35" s="546"/>
      <c r="AJ35" s="546"/>
      <c r="AK35" s="546"/>
      <c r="AL35" s="546"/>
      <c r="AM35" s="546"/>
      <c r="AN35" s="546"/>
      <c r="AO35" s="546"/>
      <c r="AP35" s="546"/>
      <c r="AQ35" s="546" t="s">
        <v>316</v>
      </c>
      <c r="AR35" s="546"/>
      <c r="AS35" s="546"/>
      <c r="AT35" s="546"/>
      <c r="AU35" s="546"/>
      <c r="AV35" s="546"/>
      <c r="AW35" s="546"/>
      <c r="AX35" s="546"/>
      <c r="AY35" s="546"/>
      <c r="AZ35" s="546"/>
      <c r="BA35" s="547" t="s">
        <v>325</v>
      </c>
      <c r="BB35" s="547"/>
      <c r="BC35" s="547"/>
      <c r="BD35" s="547"/>
      <c r="BE35" s="547"/>
      <c r="BF35" s="547"/>
      <c r="BG35" s="547"/>
      <c r="BH35" s="547"/>
      <c r="BI35" s="547"/>
      <c r="BJ35" s="8"/>
      <c r="BL35" s="5"/>
      <c r="BM35" s="5"/>
      <c r="BN35" s="5"/>
      <c r="BO35" s="5"/>
      <c r="BP35" s="5"/>
      <c r="BQ35" s="5"/>
      <c r="BR35" s="5"/>
      <c r="BS35" s="5"/>
      <c r="BT35" s="5"/>
      <c r="BU35" s="5"/>
      <c r="BV35" s="5"/>
      <c r="BW35" s="5"/>
    </row>
    <row r="36" spans="2:75" ht="22.5" customHeight="1">
      <c r="B36" s="165" t="s">
        <v>326</v>
      </c>
      <c r="C36" s="545">
        <v>13686</v>
      </c>
      <c r="D36" s="546"/>
      <c r="E36" s="546"/>
      <c r="F36" s="546"/>
      <c r="G36" s="546"/>
      <c r="H36" s="546"/>
      <c r="I36" s="546"/>
      <c r="J36" s="546"/>
      <c r="K36" s="546"/>
      <c r="L36" s="546"/>
      <c r="M36" s="546">
        <v>1971</v>
      </c>
      <c r="N36" s="546"/>
      <c r="O36" s="546"/>
      <c r="P36" s="546"/>
      <c r="Q36" s="546"/>
      <c r="R36" s="546"/>
      <c r="S36" s="546"/>
      <c r="T36" s="546"/>
      <c r="U36" s="546"/>
      <c r="V36" s="546"/>
      <c r="W36" s="546">
        <v>1</v>
      </c>
      <c r="X36" s="546"/>
      <c r="Y36" s="546"/>
      <c r="Z36" s="546"/>
      <c r="AA36" s="546"/>
      <c r="AB36" s="546"/>
      <c r="AC36" s="546"/>
      <c r="AD36" s="546"/>
      <c r="AE36" s="546"/>
      <c r="AF36" s="546"/>
      <c r="AG36" s="546">
        <v>11714</v>
      </c>
      <c r="AH36" s="546"/>
      <c r="AI36" s="546"/>
      <c r="AJ36" s="546"/>
      <c r="AK36" s="546"/>
      <c r="AL36" s="546"/>
      <c r="AM36" s="546"/>
      <c r="AN36" s="546"/>
      <c r="AO36" s="546"/>
      <c r="AP36" s="546"/>
      <c r="AQ36" s="546" t="s">
        <v>316</v>
      </c>
      <c r="AR36" s="546"/>
      <c r="AS36" s="546"/>
      <c r="AT36" s="546"/>
      <c r="AU36" s="546"/>
      <c r="AV36" s="546"/>
      <c r="AW36" s="546"/>
      <c r="AX36" s="546"/>
      <c r="AY36" s="546"/>
      <c r="AZ36" s="546"/>
      <c r="BA36" s="547" t="s">
        <v>41</v>
      </c>
      <c r="BB36" s="547"/>
      <c r="BC36" s="547"/>
      <c r="BD36" s="547"/>
      <c r="BE36" s="547"/>
      <c r="BF36" s="547"/>
      <c r="BG36" s="547"/>
      <c r="BH36" s="547"/>
      <c r="BI36" s="547"/>
      <c r="BJ36" s="8"/>
      <c r="BL36" s="5"/>
      <c r="BM36" s="5"/>
      <c r="BN36" s="5"/>
      <c r="BO36" s="5"/>
      <c r="BP36" s="5"/>
      <c r="BQ36" s="5"/>
      <c r="BR36" s="5"/>
      <c r="BS36" s="5"/>
      <c r="BT36" s="5"/>
      <c r="BU36" s="5"/>
      <c r="BV36" s="5"/>
      <c r="BW36" s="5"/>
    </row>
    <row r="37" spans="2:75" ht="22.5" customHeight="1">
      <c r="B37" s="165" t="s">
        <v>327</v>
      </c>
      <c r="C37" s="545">
        <v>13945</v>
      </c>
      <c r="D37" s="546"/>
      <c r="E37" s="546"/>
      <c r="F37" s="546"/>
      <c r="G37" s="546"/>
      <c r="H37" s="546"/>
      <c r="I37" s="546"/>
      <c r="J37" s="546"/>
      <c r="K37" s="546"/>
      <c r="L37" s="546"/>
      <c r="M37" s="546">
        <v>2474</v>
      </c>
      <c r="N37" s="546"/>
      <c r="O37" s="546"/>
      <c r="P37" s="546"/>
      <c r="Q37" s="546"/>
      <c r="R37" s="546"/>
      <c r="S37" s="546"/>
      <c r="T37" s="546"/>
      <c r="U37" s="546"/>
      <c r="V37" s="546"/>
      <c r="W37" s="547">
        <v>3</v>
      </c>
      <c r="X37" s="547"/>
      <c r="Y37" s="547"/>
      <c r="Z37" s="547"/>
      <c r="AA37" s="547"/>
      <c r="AB37" s="547"/>
      <c r="AC37" s="547"/>
      <c r="AD37" s="547"/>
      <c r="AE37" s="547"/>
      <c r="AF37" s="547"/>
      <c r="AG37" s="546">
        <v>11468</v>
      </c>
      <c r="AH37" s="546"/>
      <c r="AI37" s="546"/>
      <c r="AJ37" s="546"/>
      <c r="AK37" s="546"/>
      <c r="AL37" s="546"/>
      <c r="AM37" s="546"/>
      <c r="AN37" s="546"/>
      <c r="AO37" s="546"/>
      <c r="AP37" s="546"/>
      <c r="AQ37" s="546" t="s">
        <v>317</v>
      </c>
      <c r="AR37" s="546"/>
      <c r="AS37" s="546"/>
      <c r="AT37" s="546"/>
      <c r="AU37" s="546"/>
      <c r="AV37" s="546"/>
      <c r="AW37" s="546"/>
      <c r="AX37" s="546"/>
      <c r="AY37" s="546"/>
      <c r="AZ37" s="546"/>
      <c r="BA37" s="547" t="s">
        <v>41</v>
      </c>
      <c r="BB37" s="547"/>
      <c r="BC37" s="547"/>
      <c r="BD37" s="547"/>
      <c r="BE37" s="547"/>
      <c r="BF37" s="547"/>
      <c r="BG37" s="547"/>
      <c r="BH37" s="547"/>
      <c r="BI37" s="547"/>
      <c r="BJ37" s="8"/>
      <c r="BL37" s="5"/>
      <c r="BM37" s="5"/>
      <c r="BN37" s="5"/>
      <c r="BO37" s="5"/>
      <c r="BP37" s="5"/>
      <c r="BQ37" s="5"/>
      <c r="BR37" s="5"/>
      <c r="BS37" s="5"/>
      <c r="BT37" s="5"/>
      <c r="BU37" s="5"/>
      <c r="BV37" s="5"/>
      <c r="BW37" s="5"/>
    </row>
    <row r="38" spans="2:75" ht="22.5" customHeight="1">
      <c r="B38" s="165" t="s">
        <v>328</v>
      </c>
      <c r="C38" s="545">
        <v>13183</v>
      </c>
      <c r="D38" s="546"/>
      <c r="E38" s="546"/>
      <c r="F38" s="546"/>
      <c r="G38" s="546"/>
      <c r="H38" s="546"/>
      <c r="I38" s="546"/>
      <c r="J38" s="546"/>
      <c r="K38" s="546"/>
      <c r="L38" s="546"/>
      <c r="M38" s="546">
        <v>1903</v>
      </c>
      <c r="N38" s="546"/>
      <c r="O38" s="546"/>
      <c r="P38" s="546"/>
      <c r="Q38" s="546"/>
      <c r="R38" s="546"/>
      <c r="S38" s="546"/>
      <c r="T38" s="546"/>
      <c r="U38" s="546"/>
      <c r="V38" s="546"/>
      <c r="W38" s="546">
        <v>1</v>
      </c>
      <c r="X38" s="546"/>
      <c r="Y38" s="546"/>
      <c r="Z38" s="546"/>
      <c r="AA38" s="546"/>
      <c r="AB38" s="546"/>
      <c r="AC38" s="546"/>
      <c r="AD38" s="546"/>
      <c r="AE38" s="546"/>
      <c r="AF38" s="546"/>
      <c r="AG38" s="546">
        <v>11279</v>
      </c>
      <c r="AH38" s="546"/>
      <c r="AI38" s="546"/>
      <c r="AJ38" s="546"/>
      <c r="AK38" s="546"/>
      <c r="AL38" s="546"/>
      <c r="AM38" s="546"/>
      <c r="AN38" s="546"/>
      <c r="AO38" s="546"/>
      <c r="AP38" s="546"/>
      <c r="AQ38" s="546" t="s">
        <v>321</v>
      </c>
      <c r="AR38" s="546"/>
      <c r="AS38" s="546"/>
      <c r="AT38" s="546"/>
      <c r="AU38" s="546"/>
      <c r="AV38" s="546"/>
      <c r="AW38" s="546"/>
      <c r="AX38" s="546"/>
      <c r="AY38" s="546"/>
      <c r="AZ38" s="546"/>
      <c r="BA38" s="547" t="s">
        <v>41</v>
      </c>
      <c r="BB38" s="547"/>
      <c r="BC38" s="547"/>
      <c r="BD38" s="547"/>
      <c r="BE38" s="547"/>
      <c r="BF38" s="547"/>
      <c r="BG38" s="547"/>
      <c r="BH38" s="547"/>
      <c r="BI38" s="547"/>
      <c r="BJ38" s="8"/>
      <c r="BL38" s="5"/>
      <c r="BM38" s="5"/>
      <c r="BN38" s="5"/>
      <c r="BO38" s="5"/>
      <c r="BP38" s="5"/>
      <c r="BQ38" s="5"/>
      <c r="BR38" s="5"/>
      <c r="BS38" s="5"/>
      <c r="BT38" s="5"/>
      <c r="BU38" s="5"/>
      <c r="BV38" s="5"/>
      <c r="BW38" s="5"/>
    </row>
    <row r="39" spans="2:75" ht="22.5" customHeight="1">
      <c r="B39" s="165" t="s">
        <v>329</v>
      </c>
      <c r="C39" s="545">
        <v>13398</v>
      </c>
      <c r="D39" s="546"/>
      <c r="E39" s="546"/>
      <c r="F39" s="546"/>
      <c r="G39" s="546"/>
      <c r="H39" s="546"/>
      <c r="I39" s="546"/>
      <c r="J39" s="546"/>
      <c r="K39" s="546"/>
      <c r="L39" s="546"/>
      <c r="M39" s="546">
        <v>1884</v>
      </c>
      <c r="N39" s="546"/>
      <c r="O39" s="546"/>
      <c r="P39" s="546"/>
      <c r="Q39" s="546"/>
      <c r="R39" s="546"/>
      <c r="S39" s="546"/>
      <c r="T39" s="546"/>
      <c r="U39" s="546"/>
      <c r="V39" s="546"/>
      <c r="W39" s="547">
        <v>2</v>
      </c>
      <c r="X39" s="547"/>
      <c r="Y39" s="547"/>
      <c r="Z39" s="547"/>
      <c r="AA39" s="547"/>
      <c r="AB39" s="547"/>
      <c r="AC39" s="547"/>
      <c r="AD39" s="547"/>
      <c r="AE39" s="547"/>
      <c r="AF39" s="547"/>
      <c r="AG39" s="546">
        <v>11512</v>
      </c>
      <c r="AH39" s="546"/>
      <c r="AI39" s="546"/>
      <c r="AJ39" s="546"/>
      <c r="AK39" s="546"/>
      <c r="AL39" s="546"/>
      <c r="AM39" s="546"/>
      <c r="AN39" s="546"/>
      <c r="AO39" s="546"/>
      <c r="AP39" s="546"/>
      <c r="AQ39" s="546" t="s">
        <v>316</v>
      </c>
      <c r="AR39" s="546"/>
      <c r="AS39" s="546"/>
      <c r="AT39" s="546"/>
      <c r="AU39" s="546"/>
      <c r="AV39" s="546"/>
      <c r="AW39" s="546"/>
      <c r="AX39" s="546"/>
      <c r="AY39" s="546"/>
      <c r="AZ39" s="546"/>
      <c r="BA39" s="547" t="s">
        <v>41</v>
      </c>
      <c r="BB39" s="547"/>
      <c r="BC39" s="547"/>
      <c r="BD39" s="547"/>
      <c r="BE39" s="547"/>
      <c r="BF39" s="547"/>
      <c r="BG39" s="547"/>
      <c r="BH39" s="547"/>
      <c r="BI39" s="547"/>
      <c r="BJ39" s="8"/>
      <c r="BL39" s="5"/>
      <c r="BM39" s="5"/>
      <c r="BN39" s="5"/>
      <c r="BO39" s="5"/>
      <c r="BP39" s="5"/>
      <c r="BQ39" s="5"/>
      <c r="BR39" s="5"/>
      <c r="BS39" s="5"/>
      <c r="BT39" s="5"/>
      <c r="BU39" s="5"/>
      <c r="BV39" s="5"/>
      <c r="BW39" s="5"/>
    </row>
    <row r="40" spans="2:75" ht="22.5" customHeight="1">
      <c r="B40" s="165" t="s">
        <v>330</v>
      </c>
      <c r="C40" s="545">
        <v>12249</v>
      </c>
      <c r="D40" s="546"/>
      <c r="E40" s="546"/>
      <c r="F40" s="546"/>
      <c r="G40" s="546"/>
      <c r="H40" s="546"/>
      <c r="I40" s="546"/>
      <c r="J40" s="546"/>
      <c r="K40" s="546"/>
      <c r="L40" s="546"/>
      <c r="M40" s="546">
        <v>1696</v>
      </c>
      <c r="N40" s="546"/>
      <c r="O40" s="546"/>
      <c r="P40" s="546"/>
      <c r="Q40" s="546"/>
      <c r="R40" s="546"/>
      <c r="S40" s="546"/>
      <c r="T40" s="546"/>
      <c r="U40" s="546"/>
      <c r="V40" s="546"/>
      <c r="W40" s="547">
        <v>1</v>
      </c>
      <c r="X40" s="547"/>
      <c r="Y40" s="547"/>
      <c r="Z40" s="547"/>
      <c r="AA40" s="547"/>
      <c r="AB40" s="547"/>
      <c r="AC40" s="547"/>
      <c r="AD40" s="547"/>
      <c r="AE40" s="547"/>
      <c r="AF40" s="547"/>
      <c r="AG40" s="546">
        <v>10552</v>
      </c>
      <c r="AH40" s="546"/>
      <c r="AI40" s="546"/>
      <c r="AJ40" s="546"/>
      <c r="AK40" s="546"/>
      <c r="AL40" s="546"/>
      <c r="AM40" s="546"/>
      <c r="AN40" s="546"/>
      <c r="AO40" s="546"/>
      <c r="AP40" s="546"/>
      <c r="AQ40" s="546" t="s">
        <v>316</v>
      </c>
      <c r="AR40" s="546"/>
      <c r="AS40" s="546"/>
      <c r="AT40" s="546"/>
      <c r="AU40" s="546"/>
      <c r="AV40" s="546"/>
      <c r="AW40" s="546"/>
      <c r="AX40" s="546"/>
      <c r="AY40" s="546"/>
      <c r="AZ40" s="546"/>
      <c r="BA40" s="547" t="s">
        <v>41</v>
      </c>
      <c r="BB40" s="547"/>
      <c r="BC40" s="547"/>
      <c r="BD40" s="547"/>
      <c r="BE40" s="547"/>
      <c r="BF40" s="547"/>
      <c r="BG40" s="547"/>
      <c r="BH40" s="547"/>
      <c r="BI40" s="547"/>
      <c r="BJ40" s="8">
        <v>7881</v>
      </c>
      <c r="BL40" s="5"/>
      <c r="BM40" s="5"/>
      <c r="BN40" s="5"/>
      <c r="BO40" s="5"/>
      <c r="BP40" s="5"/>
      <c r="BQ40" s="5"/>
      <c r="BR40" s="5"/>
      <c r="BS40" s="5"/>
      <c r="BT40" s="5"/>
      <c r="BU40" s="5"/>
      <c r="BV40" s="5"/>
      <c r="BW40" s="5"/>
    </row>
    <row r="41" spans="2:75" ht="22.5" customHeight="1" thickBot="1">
      <c r="B41" s="169" t="s">
        <v>331</v>
      </c>
      <c r="C41" s="542">
        <v>12773</v>
      </c>
      <c r="D41" s="543"/>
      <c r="E41" s="543"/>
      <c r="F41" s="543"/>
      <c r="G41" s="543"/>
      <c r="H41" s="543"/>
      <c r="I41" s="543"/>
      <c r="J41" s="543"/>
      <c r="K41" s="543"/>
      <c r="L41" s="543"/>
      <c r="M41" s="543">
        <v>1579</v>
      </c>
      <c r="N41" s="543"/>
      <c r="O41" s="543"/>
      <c r="P41" s="543"/>
      <c r="Q41" s="543"/>
      <c r="R41" s="543"/>
      <c r="S41" s="543"/>
      <c r="T41" s="543"/>
      <c r="U41" s="543"/>
      <c r="V41" s="543"/>
      <c r="W41" s="543">
        <v>0</v>
      </c>
      <c r="X41" s="543"/>
      <c r="Y41" s="543"/>
      <c r="Z41" s="543"/>
      <c r="AA41" s="543"/>
      <c r="AB41" s="543"/>
      <c r="AC41" s="543"/>
      <c r="AD41" s="543"/>
      <c r="AE41" s="543"/>
      <c r="AF41" s="543"/>
      <c r="AG41" s="543">
        <v>11194</v>
      </c>
      <c r="AH41" s="543"/>
      <c r="AI41" s="543"/>
      <c r="AJ41" s="543"/>
      <c r="AK41" s="543"/>
      <c r="AL41" s="543"/>
      <c r="AM41" s="543"/>
      <c r="AN41" s="543"/>
      <c r="AO41" s="543"/>
      <c r="AP41" s="543"/>
      <c r="AQ41" s="543" t="s">
        <v>317</v>
      </c>
      <c r="AR41" s="543"/>
      <c r="AS41" s="543"/>
      <c r="AT41" s="543"/>
      <c r="AU41" s="543"/>
      <c r="AV41" s="543"/>
      <c r="AW41" s="543"/>
      <c r="AX41" s="543"/>
      <c r="AY41" s="543"/>
      <c r="AZ41" s="543"/>
      <c r="BA41" s="544" t="s">
        <v>41</v>
      </c>
      <c r="BB41" s="544"/>
      <c r="BC41" s="544"/>
      <c r="BD41" s="544"/>
      <c r="BE41" s="544"/>
      <c r="BF41" s="544"/>
      <c r="BG41" s="544"/>
      <c r="BH41" s="544"/>
      <c r="BI41" s="544"/>
      <c r="BJ41" s="9"/>
      <c r="BL41" s="5"/>
      <c r="BM41" s="5"/>
      <c r="BN41" s="5"/>
      <c r="BO41" s="5"/>
      <c r="BP41" s="5"/>
      <c r="BQ41" s="5"/>
      <c r="BR41" s="5"/>
      <c r="BS41" s="5"/>
      <c r="BT41" s="5"/>
      <c r="BU41" s="5"/>
      <c r="BV41" s="5"/>
      <c r="BW41" s="5"/>
    </row>
    <row r="42" spans="12:75" ht="15.75">
      <c r="L42" s="204"/>
      <c r="AS42" s="411" t="s">
        <v>332</v>
      </c>
      <c r="AT42" s="411"/>
      <c r="AU42" s="411"/>
      <c r="AV42" s="411"/>
      <c r="AW42" s="411"/>
      <c r="AX42" s="411"/>
      <c r="AY42" s="411"/>
      <c r="AZ42" s="411"/>
      <c r="BA42" s="411"/>
      <c r="BB42" s="411"/>
      <c r="BC42" s="411"/>
      <c r="BD42" s="411"/>
      <c r="BE42" s="411"/>
      <c r="BF42" s="411"/>
      <c r="BG42" s="411"/>
      <c r="BH42" s="411"/>
      <c r="BI42" s="411"/>
      <c r="BJ42" s="411"/>
      <c r="BL42" s="5"/>
      <c r="BM42" s="5"/>
      <c r="BN42" s="5"/>
      <c r="BO42" s="5"/>
      <c r="BP42" s="5"/>
      <c r="BQ42" s="5"/>
      <c r="BR42" s="5"/>
      <c r="BS42" s="5"/>
      <c r="BT42" s="5"/>
      <c r="BU42" s="5"/>
      <c r="BV42" s="5"/>
      <c r="BW42" s="5"/>
    </row>
  </sheetData>
  <sheetProtection/>
  <mergeCells count="252">
    <mergeCell ref="A1:G1"/>
    <mergeCell ref="B2:BJ2"/>
    <mergeCell ref="A4:O4"/>
    <mergeCell ref="B5:BJ5"/>
    <mergeCell ref="B7:U7"/>
    <mergeCell ref="AM7:BJ7"/>
    <mergeCell ref="C8:H9"/>
    <mergeCell ref="I8:T8"/>
    <mergeCell ref="U8:AF8"/>
    <mergeCell ref="AG8:AL8"/>
    <mergeCell ref="AM8:AX8"/>
    <mergeCell ref="AY8:BD8"/>
    <mergeCell ref="BE8:BJ8"/>
    <mergeCell ref="I9:N9"/>
    <mergeCell ref="O9:T9"/>
    <mergeCell ref="U9:Z9"/>
    <mergeCell ref="AA9:AF9"/>
    <mergeCell ref="AG9:AL9"/>
    <mergeCell ref="AM9:AR9"/>
    <mergeCell ref="AS9:AX9"/>
    <mergeCell ref="AY9:BD9"/>
    <mergeCell ref="BE9:BJ9"/>
    <mergeCell ref="C10:H10"/>
    <mergeCell ref="I10:N10"/>
    <mergeCell ref="O10:T10"/>
    <mergeCell ref="U10:Z10"/>
    <mergeCell ref="AA10:AF10"/>
    <mergeCell ref="AG10:AL10"/>
    <mergeCell ref="AM10:AR10"/>
    <mergeCell ref="AS10:AX10"/>
    <mergeCell ref="AY10:BD10"/>
    <mergeCell ref="BE10:BJ10"/>
    <mergeCell ref="C11:H11"/>
    <mergeCell ref="I11:N11"/>
    <mergeCell ref="O11:T11"/>
    <mergeCell ref="U11:Z11"/>
    <mergeCell ref="AA11:AF11"/>
    <mergeCell ref="AG11:AL11"/>
    <mergeCell ref="AM11:AR11"/>
    <mergeCell ref="AS11:AX11"/>
    <mergeCell ref="AY11:BD11"/>
    <mergeCell ref="BE11:BJ11"/>
    <mergeCell ref="C12:H12"/>
    <mergeCell ref="I12:N12"/>
    <mergeCell ref="O12:T12"/>
    <mergeCell ref="U12:Z12"/>
    <mergeCell ref="AA12:AF12"/>
    <mergeCell ref="AG12:AL12"/>
    <mergeCell ref="AM12:AR12"/>
    <mergeCell ref="AS12:AX12"/>
    <mergeCell ref="AY12:BD12"/>
    <mergeCell ref="BE12:BJ12"/>
    <mergeCell ref="C13:H13"/>
    <mergeCell ref="I13:N13"/>
    <mergeCell ref="O13:T13"/>
    <mergeCell ref="U13:Z13"/>
    <mergeCell ref="AA13:AF13"/>
    <mergeCell ref="AG13:AL13"/>
    <mergeCell ref="AM13:AR13"/>
    <mergeCell ref="AS13:AX13"/>
    <mergeCell ref="AY13:BD13"/>
    <mergeCell ref="BE13:BJ13"/>
    <mergeCell ref="C14:H14"/>
    <mergeCell ref="I14:N14"/>
    <mergeCell ref="O14:T14"/>
    <mergeCell ref="U14:Z14"/>
    <mergeCell ref="AA14:AF14"/>
    <mergeCell ref="AG14:AL14"/>
    <mergeCell ref="AM14:AR14"/>
    <mergeCell ref="AS14:AX14"/>
    <mergeCell ref="AY14:BD14"/>
    <mergeCell ref="BE14:BJ14"/>
    <mergeCell ref="C15:H15"/>
    <mergeCell ref="I15:N15"/>
    <mergeCell ref="O15:T15"/>
    <mergeCell ref="U15:Z15"/>
    <mergeCell ref="AA15:AF15"/>
    <mergeCell ref="AG15:AL15"/>
    <mergeCell ref="AM15:AR15"/>
    <mergeCell ref="AS15:AX15"/>
    <mergeCell ref="AY15:BD15"/>
    <mergeCell ref="BE15:BJ15"/>
    <mergeCell ref="C16:H16"/>
    <mergeCell ref="I16:N16"/>
    <mergeCell ref="O16:T16"/>
    <mergeCell ref="U16:Z16"/>
    <mergeCell ref="AA16:AF16"/>
    <mergeCell ref="AG16:AL16"/>
    <mergeCell ref="AM16:AR16"/>
    <mergeCell ref="AS16:AX16"/>
    <mergeCell ref="AY16:BD16"/>
    <mergeCell ref="BE16:BJ16"/>
    <mergeCell ref="C17:H17"/>
    <mergeCell ref="I17:N17"/>
    <mergeCell ref="O17:T17"/>
    <mergeCell ref="U17:Z17"/>
    <mergeCell ref="AA17:AF17"/>
    <mergeCell ref="AG17:AL17"/>
    <mergeCell ref="AM17:AR17"/>
    <mergeCell ref="AS17:AX17"/>
    <mergeCell ref="AY17:BD17"/>
    <mergeCell ref="BE17:BJ17"/>
    <mergeCell ref="C18:H18"/>
    <mergeCell ref="I18:N18"/>
    <mergeCell ref="O18:T18"/>
    <mergeCell ref="U18:Z18"/>
    <mergeCell ref="AA18:AF18"/>
    <mergeCell ref="AG18:AL18"/>
    <mergeCell ref="AM18:AR18"/>
    <mergeCell ref="AS18:AX18"/>
    <mergeCell ref="AY18:BD18"/>
    <mergeCell ref="BE18:BJ18"/>
    <mergeCell ref="C19:H19"/>
    <mergeCell ref="I19:N19"/>
    <mergeCell ref="O19:T19"/>
    <mergeCell ref="U19:Z19"/>
    <mergeCell ref="AA19:AF19"/>
    <mergeCell ref="AG19:AL19"/>
    <mergeCell ref="AM19:AR19"/>
    <mergeCell ref="AS19:AX19"/>
    <mergeCell ref="AY19:BD19"/>
    <mergeCell ref="BE19:BJ19"/>
    <mergeCell ref="C20:H20"/>
    <mergeCell ref="I20:N20"/>
    <mergeCell ref="O20:T20"/>
    <mergeCell ref="U20:Z20"/>
    <mergeCell ref="AA20:AF20"/>
    <mergeCell ref="AG20:AL20"/>
    <mergeCell ref="AM20:AR20"/>
    <mergeCell ref="AS20:AX20"/>
    <mergeCell ref="AY20:BD20"/>
    <mergeCell ref="BE20:BJ20"/>
    <mergeCell ref="C21:H21"/>
    <mergeCell ref="I21:N21"/>
    <mergeCell ref="O21:T21"/>
    <mergeCell ref="U21:Z21"/>
    <mergeCell ref="AA21:AF21"/>
    <mergeCell ref="AG21:AL21"/>
    <mergeCell ref="AM21:AR21"/>
    <mergeCell ref="AS21:AX21"/>
    <mergeCell ref="AY21:BD21"/>
    <mergeCell ref="BE21:BJ21"/>
    <mergeCell ref="C22:H22"/>
    <mergeCell ref="I22:N22"/>
    <mergeCell ref="O22:T22"/>
    <mergeCell ref="U22:Z22"/>
    <mergeCell ref="AA22:AF22"/>
    <mergeCell ref="AG22:AL22"/>
    <mergeCell ref="AM22:AR22"/>
    <mergeCell ref="AS22:AX22"/>
    <mergeCell ref="AY22:BD22"/>
    <mergeCell ref="BE22:BJ22"/>
    <mergeCell ref="C23:H23"/>
    <mergeCell ref="I23:N23"/>
    <mergeCell ref="O23:T23"/>
    <mergeCell ref="U23:Z23"/>
    <mergeCell ref="AA23:AF23"/>
    <mergeCell ref="AG23:AL23"/>
    <mergeCell ref="AM23:AR23"/>
    <mergeCell ref="AS23:AX23"/>
    <mergeCell ref="AY23:BD23"/>
    <mergeCell ref="BE23:BJ23"/>
    <mergeCell ref="B24:O24"/>
    <mergeCell ref="BF24:BW24"/>
    <mergeCell ref="AS25:BJ25"/>
    <mergeCell ref="B27:S27"/>
    <mergeCell ref="AU27:BJ27"/>
    <mergeCell ref="C28:L28"/>
    <mergeCell ref="M28:V28"/>
    <mergeCell ref="W28:AF28"/>
    <mergeCell ref="AG28:AP28"/>
    <mergeCell ref="AQ28:AZ28"/>
    <mergeCell ref="BA28:BJ28"/>
    <mergeCell ref="C29:L29"/>
    <mergeCell ref="M29:V29"/>
    <mergeCell ref="W29:AF29"/>
    <mergeCell ref="AG29:AP29"/>
    <mergeCell ref="AQ29:AZ29"/>
    <mergeCell ref="BA29:BI29"/>
    <mergeCell ref="C30:L30"/>
    <mergeCell ref="M30:V30"/>
    <mergeCell ref="W30:AF30"/>
    <mergeCell ref="AG30:AP30"/>
    <mergeCell ref="AQ30:AZ30"/>
    <mergeCell ref="BA30:BI30"/>
    <mergeCell ref="C31:L31"/>
    <mergeCell ref="M31:V31"/>
    <mergeCell ref="W31:AF31"/>
    <mergeCell ref="AG31:AP31"/>
    <mergeCell ref="AQ31:AZ31"/>
    <mergeCell ref="BA31:BI31"/>
    <mergeCell ref="C32:L32"/>
    <mergeCell ref="M32:V32"/>
    <mergeCell ref="W32:AF32"/>
    <mergeCell ref="AG32:AP32"/>
    <mergeCell ref="AQ32:AZ32"/>
    <mergeCell ref="BA32:BI32"/>
    <mergeCell ref="C33:L33"/>
    <mergeCell ref="M33:V33"/>
    <mergeCell ref="W33:AF33"/>
    <mergeCell ref="AG33:AP33"/>
    <mergeCell ref="AQ33:AZ33"/>
    <mergeCell ref="BA33:BI33"/>
    <mergeCell ref="C34:L34"/>
    <mergeCell ref="M34:V34"/>
    <mergeCell ref="W34:AF34"/>
    <mergeCell ref="AG34:AP34"/>
    <mergeCell ref="AQ34:AZ34"/>
    <mergeCell ref="BA34:BI34"/>
    <mergeCell ref="C35:L35"/>
    <mergeCell ref="M35:V35"/>
    <mergeCell ref="W35:AF35"/>
    <mergeCell ref="AG35:AP35"/>
    <mergeCell ref="AQ35:AZ35"/>
    <mergeCell ref="BA35:BI35"/>
    <mergeCell ref="C36:L36"/>
    <mergeCell ref="M36:V36"/>
    <mergeCell ref="W36:AF36"/>
    <mergeCell ref="AG36:AP36"/>
    <mergeCell ref="AQ36:AZ36"/>
    <mergeCell ref="BA36:BI36"/>
    <mergeCell ref="C37:L37"/>
    <mergeCell ref="M37:V37"/>
    <mergeCell ref="W37:AF37"/>
    <mergeCell ref="AG37:AP37"/>
    <mergeCell ref="AQ37:AZ37"/>
    <mergeCell ref="BA37:BI37"/>
    <mergeCell ref="C38:L38"/>
    <mergeCell ref="M38:V38"/>
    <mergeCell ref="W38:AF38"/>
    <mergeCell ref="AG38:AP38"/>
    <mergeCell ref="AQ38:AZ38"/>
    <mergeCell ref="BA38:BI38"/>
    <mergeCell ref="C39:L39"/>
    <mergeCell ref="M39:V39"/>
    <mergeCell ref="W39:AF39"/>
    <mergeCell ref="AG39:AP39"/>
    <mergeCell ref="AQ39:AZ39"/>
    <mergeCell ref="BA39:BI39"/>
    <mergeCell ref="C40:L40"/>
    <mergeCell ref="M40:V40"/>
    <mergeCell ref="W40:AF40"/>
    <mergeCell ref="AG40:AP40"/>
    <mergeCell ref="AQ40:AZ40"/>
    <mergeCell ref="BA40:BI40"/>
    <mergeCell ref="AS42:BJ42"/>
    <mergeCell ref="C41:L41"/>
    <mergeCell ref="M41:V41"/>
    <mergeCell ref="W41:AF41"/>
    <mergeCell ref="AG41:AP41"/>
    <mergeCell ref="AQ41:AZ41"/>
    <mergeCell ref="BA41:BI41"/>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ransitionEvaluation="1"/>
  <dimension ref="A1:AT56"/>
  <sheetViews>
    <sheetView showGridLines="0" zoomScaleSheetLayoutView="100" zoomScalePageLayoutView="0" workbookViewId="0" topLeftCell="A1">
      <selection activeCell="A3" sqref="A3"/>
    </sheetView>
  </sheetViews>
  <sheetFormatPr defaultColWidth="8.83203125" defaultRowHeight="18"/>
  <cols>
    <col min="1" max="1" width="10.08203125" style="5" customWidth="1"/>
    <col min="2" max="4" width="2" style="5" customWidth="1"/>
    <col min="5" max="5" width="2.58203125" style="5" customWidth="1"/>
    <col min="6" max="6" width="1.07421875" style="5" customWidth="1"/>
    <col min="7" max="7" width="4.58203125" style="5" customWidth="1"/>
    <col min="8" max="8" width="2.33203125" style="5" customWidth="1"/>
    <col min="9" max="9" width="2.08203125" style="5" customWidth="1"/>
    <col min="10" max="10" width="4" style="5" customWidth="1"/>
    <col min="11" max="11" width="3.33203125" style="5" customWidth="1"/>
    <col min="12" max="12" width="1.91015625" style="5" customWidth="1"/>
    <col min="13" max="13" width="2.91015625" style="5" customWidth="1"/>
    <col min="14" max="14" width="1.66015625" style="5" customWidth="1"/>
    <col min="15" max="16" width="2.58203125" style="5" customWidth="1"/>
    <col min="17" max="17" width="2" style="5" customWidth="1"/>
    <col min="18" max="18" width="1.83203125" style="5" customWidth="1"/>
    <col min="19" max="19" width="2" style="5" customWidth="1"/>
    <col min="20" max="20" width="2.5" style="5" customWidth="1"/>
    <col min="21" max="21" width="2.66015625" style="5" customWidth="1"/>
    <col min="22" max="23" width="2" style="5" customWidth="1"/>
    <col min="24" max="24" width="4.08203125" style="5" customWidth="1"/>
    <col min="25" max="25" width="1.58203125" style="5" customWidth="1"/>
    <col min="26" max="26" width="2.83203125" style="5" customWidth="1"/>
    <col min="27" max="28" width="2.66015625" style="5" customWidth="1"/>
    <col min="29" max="29" width="4.08203125" style="5" customWidth="1"/>
    <col min="30" max="30" width="1.07421875" style="5" customWidth="1"/>
    <col min="31" max="31" width="3" style="5" customWidth="1"/>
    <col min="32" max="32" width="5.41015625" style="5" customWidth="1"/>
    <col min="33" max="33" width="4.58203125" style="5" customWidth="1"/>
    <col min="34" max="34" width="4" style="5" customWidth="1"/>
    <col min="35" max="35" width="3.5" style="5" customWidth="1"/>
    <col min="36" max="36" width="2.58203125" style="5" customWidth="1"/>
    <col min="37" max="37" width="4.58203125" style="5" customWidth="1"/>
    <col min="38" max="38" width="1.58203125" style="5" customWidth="1"/>
    <col min="39" max="39" width="3.33203125" style="5" customWidth="1"/>
    <col min="40" max="40" width="2.58203125" style="5" customWidth="1"/>
    <col min="41" max="41" width="2" style="5" customWidth="1"/>
    <col min="42" max="42" width="1.83203125" style="5" customWidth="1"/>
    <col min="43" max="43" width="3.16015625" style="5" customWidth="1"/>
    <col min="44" max="44" width="1.16796875" style="5" customWidth="1"/>
    <col min="45" max="45" width="2.5" style="5" customWidth="1"/>
    <col min="46" max="46" width="3.66015625" style="5" customWidth="1"/>
    <col min="47" max="53" width="2.33203125" style="5" customWidth="1"/>
    <col min="54" max="16384" width="8.83203125" style="5" customWidth="1"/>
  </cols>
  <sheetData>
    <row r="1" spans="1:45" ht="22.5" customHeight="1" thickBot="1">
      <c r="A1" s="620" t="s">
        <v>333</v>
      </c>
      <c r="B1" s="620"/>
      <c r="C1" s="620"/>
      <c r="D1" s="620"/>
      <c r="E1" s="620"/>
      <c r="F1" s="620"/>
      <c r="G1" s="620"/>
      <c r="H1" s="620"/>
      <c r="I1" s="620"/>
      <c r="J1" s="620"/>
      <c r="K1" s="620"/>
      <c r="L1" s="620"/>
      <c r="M1" s="620"/>
      <c r="N1" s="620"/>
      <c r="O1" s="9"/>
      <c r="P1" s="9"/>
      <c r="Q1" s="9"/>
      <c r="R1" s="9"/>
      <c r="S1" s="9"/>
      <c r="T1" s="9"/>
      <c r="U1" s="9"/>
      <c r="V1" s="9"/>
      <c r="W1" s="9"/>
      <c r="X1" s="9"/>
      <c r="Y1" s="9"/>
      <c r="Z1" s="9"/>
      <c r="AA1" s="9"/>
      <c r="AB1" s="9"/>
      <c r="AC1" s="9"/>
      <c r="AD1" s="9"/>
      <c r="AE1" s="9"/>
      <c r="AF1" s="9"/>
      <c r="AG1" s="9"/>
      <c r="AH1" s="9"/>
      <c r="AI1" s="9"/>
      <c r="AJ1" s="9"/>
      <c r="AK1" s="382" t="s">
        <v>311</v>
      </c>
      <c r="AL1" s="382"/>
      <c r="AM1" s="382"/>
      <c r="AN1" s="382"/>
      <c r="AO1" s="382"/>
      <c r="AP1" s="31"/>
      <c r="AQ1" s="31"/>
      <c r="AR1" s="31"/>
      <c r="AS1" s="31"/>
    </row>
    <row r="2" spans="1:46" ht="22.5" customHeight="1">
      <c r="A2" s="21"/>
      <c r="B2" s="640" t="s">
        <v>0</v>
      </c>
      <c r="C2" s="641"/>
      <c r="D2" s="641"/>
      <c r="E2" s="641"/>
      <c r="F2" s="641"/>
      <c r="G2" s="641"/>
      <c r="H2" s="641"/>
      <c r="I2" s="641"/>
      <c r="J2" s="641"/>
      <c r="K2" s="641"/>
      <c r="L2" s="641"/>
      <c r="M2" s="641"/>
      <c r="N2" s="641"/>
      <c r="O2" s="641"/>
      <c r="P2" s="642"/>
      <c r="Q2" s="640" t="s">
        <v>334</v>
      </c>
      <c r="R2" s="641"/>
      <c r="S2" s="641"/>
      <c r="T2" s="641"/>
      <c r="U2" s="641"/>
      <c r="V2" s="641"/>
      <c r="W2" s="641"/>
      <c r="X2" s="641"/>
      <c r="Y2" s="641"/>
      <c r="Z2" s="641"/>
      <c r="AA2" s="641"/>
      <c r="AB2" s="641"/>
      <c r="AC2" s="641"/>
      <c r="AD2" s="642"/>
      <c r="AE2" s="640" t="s">
        <v>335</v>
      </c>
      <c r="AF2" s="641"/>
      <c r="AG2" s="641"/>
      <c r="AH2" s="641"/>
      <c r="AI2" s="641"/>
      <c r="AJ2" s="641"/>
      <c r="AK2" s="641"/>
      <c r="AL2" s="641"/>
      <c r="AM2" s="641"/>
      <c r="AN2" s="641"/>
      <c r="AO2" s="641"/>
      <c r="AP2" s="205"/>
      <c r="AQ2" s="205"/>
      <c r="AR2" s="205"/>
      <c r="AS2" s="205"/>
      <c r="AT2" s="205"/>
    </row>
    <row r="3" spans="1:46" ht="45" customHeight="1">
      <c r="A3" s="25"/>
      <c r="B3" s="637" t="s">
        <v>336</v>
      </c>
      <c r="C3" s="638"/>
      <c r="D3" s="638"/>
      <c r="E3" s="638"/>
      <c r="F3" s="638"/>
      <c r="G3" s="638"/>
      <c r="H3" s="377" t="s">
        <v>337</v>
      </c>
      <c r="I3" s="396"/>
      <c r="J3" s="378"/>
      <c r="K3" s="643" t="s">
        <v>339</v>
      </c>
      <c r="L3" s="644"/>
      <c r="M3" s="566" t="s">
        <v>340</v>
      </c>
      <c r="N3" s="567"/>
      <c r="O3" s="567"/>
      <c r="P3" s="568"/>
      <c r="Q3" s="566" t="s">
        <v>341</v>
      </c>
      <c r="R3" s="567"/>
      <c r="S3" s="567"/>
      <c r="T3" s="567"/>
      <c r="U3" s="567"/>
      <c r="V3" s="568"/>
      <c r="W3" s="566" t="s">
        <v>337</v>
      </c>
      <c r="X3" s="567"/>
      <c r="Y3" s="568"/>
      <c r="Z3" s="635" t="s">
        <v>339</v>
      </c>
      <c r="AA3" s="636"/>
      <c r="AB3" s="566" t="s">
        <v>340</v>
      </c>
      <c r="AC3" s="567"/>
      <c r="AD3" s="567"/>
      <c r="AE3" s="637" t="s">
        <v>341</v>
      </c>
      <c r="AF3" s="638"/>
      <c r="AG3" s="639"/>
      <c r="AH3" s="637" t="s">
        <v>337</v>
      </c>
      <c r="AI3" s="638"/>
      <c r="AJ3" s="639"/>
      <c r="AK3" s="206" t="s">
        <v>338</v>
      </c>
      <c r="AL3" s="638" t="s">
        <v>340</v>
      </c>
      <c r="AM3" s="638"/>
      <c r="AN3" s="638"/>
      <c r="AO3" s="638"/>
      <c r="AP3" s="207"/>
      <c r="AQ3" s="207"/>
      <c r="AR3" s="207"/>
      <c r="AS3" s="208"/>
      <c r="AT3" s="209"/>
    </row>
    <row r="4" spans="1:46" ht="20.25" customHeight="1">
      <c r="A4" s="210" t="s">
        <v>0</v>
      </c>
      <c r="B4" s="633">
        <v>179083</v>
      </c>
      <c r="C4" s="632"/>
      <c r="D4" s="632"/>
      <c r="E4" s="632"/>
      <c r="F4" s="632"/>
      <c r="G4" s="632"/>
      <c r="H4" s="632">
        <v>27308</v>
      </c>
      <c r="I4" s="632"/>
      <c r="J4" s="632"/>
      <c r="K4" s="632">
        <v>34</v>
      </c>
      <c r="L4" s="632"/>
      <c r="M4" s="632">
        <v>151741</v>
      </c>
      <c r="N4" s="632"/>
      <c r="O4" s="632"/>
      <c r="P4" s="632"/>
      <c r="Q4" s="631">
        <v>11389</v>
      </c>
      <c r="R4" s="631"/>
      <c r="S4" s="631"/>
      <c r="T4" s="631"/>
      <c r="U4" s="631"/>
      <c r="V4" s="631"/>
      <c r="W4" s="634">
        <v>4976</v>
      </c>
      <c r="X4" s="634"/>
      <c r="Y4" s="634"/>
      <c r="Z4" s="631">
        <v>6</v>
      </c>
      <c r="AA4" s="631"/>
      <c r="AB4" s="631">
        <v>6407</v>
      </c>
      <c r="AC4" s="631"/>
      <c r="AD4" s="631"/>
      <c r="AE4" s="631">
        <v>167694</v>
      </c>
      <c r="AF4" s="631"/>
      <c r="AG4" s="631"/>
      <c r="AH4" s="631">
        <v>22332</v>
      </c>
      <c r="AI4" s="631"/>
      <c r="AJ4" s="631"/>
      <c r="AK4" s="211">
        <v>28</v>
      </c>
      <c r="AL4" s="632">
        <v>145334</v>
      </c>
      <c r="AM4" s="632"/>
      <c r="AN4" s="632"/>
      <c r="AO4" s="632"/>
      <c r="AP4" s="212"/>
      <c r="AQ4" s="212"/>
      <c r="AR4" s="212"/>
      <c r="AS4" s="212"/>
      <c r="AT4" s="212"/>
    </row>
    <row r="5" spans="1:46" ht="20.25" customHeight="1">
      <c r="A5" s="200" t="s">
        <v>342</v>
      </c>
      <c r="B5" s="630">
        <v>15249</v>
      </c>
      <c r="C5" s="628"/>
      <c r="D5" s="628"/>
      <c r="E5" s="628"/>
      <c r="F5" s="628"/>
      <c r="G5" s="628"/>
      <c r="H5" s="628">
        <v>2435</v>
      </c>
      <c r="I5" s="628"/>
      <c r="J5" s="628"/>
      <c r="K5" s="628">
        <v>3</v>
      </c>
      <c r="L5" s="628"/>
      <c r="M5" s="628">
        <v>12811</v>
      </c>
      <c r="N5" s="628"/>
      <c r="O5" s="628"/>
      <c r="P5" s="628"/>
      <c r="Q5" s="622">
        <v>844</v>
      </c>
      <c r="R5" s="622"/>
      <c r="S5" s="622"/>
      <c r="T5" s="622"/>
      <c r="U5" s="622"/>
      <c r="V5" s="622"/>
      <c r="W5" s="622">
        <v>452</v>
      </c>
      <c r="X5" s="622"/>
      <c r="Y5" s="622"/>
      <c r="Z5" s="622">
        <v>0</v>
      </c>
      <c r="AA5" s="622"/>
      <c r="AB5" s="622">
        <v>392</v>
      </c>
      <c r="AC5" s="622"/>
      <c r="AD5" s="622"/>
      <c r="AE5" s="622">
        <v>14405</v>
      </c>
      <c r="AF5" s="622"/>
      <c r="AG5" s="622"/>
      <c r="AH5" s="622">
        <v>1983</v>
      </c>
      <c r="AI5" s="622"/>
      <c r="AJ5" s="622"/>
      <c r="AK5" s="213">
        <v>3</v>
      </c>
      <c r="AL5" s="628">
        <v>12419</v>
      </c>
      <c r="AM5" s="628"/>
      <c r="AN5" s="628"/>
      <c r="AO5" s="628"/>
      <c r="AP5" s="212"/>
      <c r="AQ5" s="212"/>
      <c r="AR5" s="212"/>
      <c r="AS5" s="214"/>
      <c r="AT5" s="215"/>
    </row>
    <row r="6" spans="1:46" ht="20.25" customHeight="1">
      <c r="A6" s="200" t="s">
        <v>343</v>
      </c>
      <c r="B6" s="630">
        <v>14804</v>
      </c>
      <c r="C6" s="628"/>
      <c r="D6" s="628"/>
      <c r="E6" s="628"/>
      <c r="F6" s="628"/>
      <c r="G6" s="628"/>
      <c r="H6" s="628">
        <v>1979</v>
      </c>
      <c r="I6" s="628"/>
      <c r="J6" s="628"/>
      <c r="K6" s="628">
        <v>0</v>
      </c>
      <c r="L6" s="628"/>
      <c r="M6" s="628">
        <v>12825</v>
      </c>
      <c r="N6" s="628"/>
      <c r="O6" s="628"/>
      <c r="P6" s="628"/>
      <c r="Q6" s="622">
        <v>838</v>
      </c>
      <c r="R6" s="622"/>
      <c r="S6" s="622"/>
      <c r="T6" s="622"/>
      <c r="U6" s="622"/>
      <c r="V6" s="622"/>
      <c r="W6" s="622">
        <v>367</v>
      </c>
      <c r="X6" s="622"/>
      <c r="Y6" s="622"/>
      <c r="Z6" s="622">
        <v>0</v>
      </c>
      <c r="AA6" s="622"/>
      <c r="AB6" s="622">
        <v>471</v>
      </c>
      <c r="AC6" s="622"/>
      <c r="AD6" s="622"/>
      <c r="AE6" s="622">
        <v>13966</v>
      </c>
      <c r="AF6" s="622"/>
      <c r="AG6" s="622"/>
      <c r="AH6" s="622">
        <v>1612</v>
      </c>
      <c r="AI6" s="622"/>
      <c r="AJ6" s="622"/>
      <c r="AK6" s="213">
        <v>0</v>
      </c>
      <c r="AL6" s="628">
        <v>12354</v>
      </c>
      <c r="AM6" s="628"/>
      <c r="AN6" s="628"/>
      <c r="AO6" s="628"/>
      <c r="AP6" s="212"/>
      <c r="AQ6" s="212"/>
      <c r="AR6" s="212"/>
      <c r="AS6" s="214"/>
      <c r="AT6" s="215"/>
    </row>
    <row r="7" spans="1:46" ht="20.25" customHeight="1">
      <c r="A7" s="200" t="s">
        <v>320</v>
      </c>
      <c r="B7" s="630">
        <v>13708</v>
      </c>
      <c r="C7" s="628"/>
      <c r="D7" s="628"/>
      <c r="E7" s="628"/>
      <c r="F7" s="628"/>
      <c r="G7" s="628"/>
      <c r="H7" s="628">
        <v>2114</v>
      </c>
      <c r="I7" s="628"/>
      <c r="J7" s="628"/>
      <c r="K7" s="628">
        <v>0</v>
      </c>
      <c r="L7" s="628"/>
      <c r="M7" s="628">
        <v>11594</v>
      </c>
      <c r="N7" s="628"/>
      <c r="O7" s="628"/>
      <c r="P7" s="628"/>
      <c r="Q7" s="622">
        <v>885</v>
      </c>
      <c r="R7" s="622"/>
      <c r="S7" s="622"/>
      <c r="T7" s="622"/>
      <c r="U7" s="622"/>
      <c r="V7" s="622"/>
      <c r="W7" s="622">
        <v>453</v>
      </c>
      <c r="X7" s="622"/>
      <c r="Y7" s="622"/>
      <c r="Z7" s="622">
        <v>0</v>
      </c>
      <c r="AA7" s="622"/>
      <c r="AB7" s="622">
        <v>432</v>
      </c>
      <c r="AC7" s="622"/>
      <c r="AD7" s="622"/>
      <c r="AE7" s="622">
        <v>12823</v>
      </c>
      <c r="AF7" s="622"/>
      <c r="AG7" s="622"/>
      <c r="AH7" s="622">
        <v>1661</v>
      </c>
      <c r="AI7" s="622"/>
      <c r="AJ7" s="622"/>
      <c r="AK7" s="213">
        <v>0</v>
      </c>
      <c r="AL7" s="628">
        <v>11162</v>
      </c>
      <c r="AM7" s="628"/>
      <c r="AN7" s="628"/>
      <c r="AO7" s="628"/>
      <c r="AP7" s="212"/>
      <c r="AQ7" s="212"/>
      <c r="AR7" s="212"/>
      <c r="AS7" s="214"/>
      <c r="AT7" s="215"/>
    </row>
    <row r="8" spans="1:46" ht="20.25" customHeight="1">
      <c r="A8" s="200" t="s">
        <v>322</v>
      </c>
      <c r="B8" s="630">
        <v>15427</v>
      </c>
      <c r="C8" s="628"/>
      <c r="D8" s="628"/>
      <c r="E8" s="628"/>
      <c r="F8" s="628"/>
      <c r="G8" s="628"/>
      <c r="H8" s="628">
        <v>2803</v>
      </c>
      <c r="I8" s="628"/>
      <c r="J8" s="628"/>
      <c r="K8" s="628">
        <v>7</v>
      </c>
      <c r="L8" s="628"/>
      <c r="M8" s="628">
        <v>12617</v>
      </c>
      <c r="N8" s="628"/>
      <c r="O8" s="628"/>
      <c r="P8" s="628"/>
      <c r="Q8" s="622">
        <v>977</v>
      </c>
      <c r="R8" s="622"/>
      <c r="S8" s="622"/>
      <c r="T8" s="622"/>
      <c r="U8" s="622"/>
      <c r="V8" s="622"/>
      <c r="W8" s="622">
        <v>532</v>
      </c>
      <c r="X8" s="622"/>
      <c r="Y8" s="622"/>
      <c r="Z8" s="622">
        <v>0</v>
      </c>
      <c r="AA8" s="622"/>
      <c r="AB8" s="622">
        <v>445</v>
      </c>
      <c r="AC8" s="622"/>
      <c r="AD8" s="622"/>
      <c r="AE8" s="622">
        <v>14450</v>
      </c>
      <c r="AF8" s="622"/>
      <c r="AG8" s="622"/>
      <c r="AH8" s="629">
        <v>2271</v>
      </c>
      <c r="AI8" s="629"/>
      <c r="AJ8" s="629"/>
      <c r="AK8" s="213">
        <v>7</v>
      </c>
      <c r="AL8" s="628">
        <v>12172</v>
      </c>
      <c r="AM8" s="628"/>
      <c r="AN8" s="628"/>
      <c r="AO8" s="628"/>
      <c r="AP8" s="212"/>
      <c r="AQ8" s="212"/>
      <c r="AR8" s="212"/>
      <c r="AS8" s="214"/>
      <c r="AT8" s="215"/>
    </row>
    <row r="9" spans="1:46" ht="20.25" customHeight="1">
      <c r="A9" s="200" t="s">
        <v>323</v>
      </c>
      <c r="B9" s="630">
        <v>12839</v>
      </c>
      <c r="C9" s="628"/>
      <c r="D9" s="628"/>
      <c r="E9" s="628"/>
      <c r="F9" s="628"/>
      <c r="G9" s="628"/>
      <c r="H9" s="628">
        <v>2035</v>
      </c>
      <c r="I9" s="628"/>
      <c r="J9" s="628"/>
      <c r="K9" s="628">
        <v>0</v>
      </c>
      <c r="L9" s="628"/>
      <c r="M9" s="628">
        <v>10804</v>
      </c>
      <c r="N9" s="628"/>
      <c r="O9" s="628"/>
      <c r="P9" s="628"/>
      <c r="Q9" s="622">
        <v>824</v>
      </c>
      <c r="R9" s="622"/>
      <c r="S9" s="622"/>
      <c r="T9" s="622"/>
      <c r="U9" s="622"/>
      <c r="V9" s="622"/>
      <c r="W9" s="622">
        <v>387</v>
      </c>
      <c r="X9" s="622"/>
      <c r="Y9" s="622"/>
      <c r="Z9" s="622" t="s">
        <v>344</v>
      </c>
      <c r="AA9" s="622"/>
      <c r="AB9" s="629">
        <v>437</v>
      </c>
      <c r="AC9" s="629"/>
      <c r="AD9" s="629"/>
      <c r="AE9" s="622">
        <v>12015</v>
      </c>
      <c r="AF9" s="622"/>
      <c r="AG9" s="622"/>
      <c r="AH9" s="629">
        <v>1648</v>
      </c>
      <c r="AI9" s="629"/>
      <c r="AJ9" s="629"/>
      <c r="AK9" s="213">
        <v>0</v>
      </c>
      <c r="AL9" s="628">
        <v>10367</v>
      </c>
      <c r="AM9" s="628"/>
      <c r="AN9" s="628"/>
      <c r="AO9" s="628"/>
      <c r="AP9" s="212"/>
      <c r="AQ9" s="212"/>
      <c r="AR9" s="212"/>
      <c r="AS9" s="214"/>
      <c r="AT9" s="215"/>
    </row>
    <row r="10" spans="1:46" ht="20.25" customHeight="1">
      <c r="A10" s="200" t="s">
        <v>324</v>
      </c>
      <c r="B10" s="630">
        <v>14248</v>
      </c>
      <c r="C10" s="628"/>
      <c r="D10" s="628"/>
      <c r="E10" s="628"/>
      <c r="F10" s="628"/>
      <c r="G10" s="628"/>
      <c r="H10" s="628">
        <v>2059</v>
      </c>
      <c r="I10" s="628"/>
      <c r="J10" s="628"/>
      <c r="K10" s="628">
        <v>0</v>
      </c>
      <c r="L10" s="628"/>
      <c r="M10" s="628">
        <v>12189</v>
      </c>
      <c r="N10" s="628"/>
      <c r="O10" s="628"/>
      <c r="P10" s="628"/>
      <c r="Q10" s="622">
        <v>846</v>
      </c>
      <c r="R10" s="622"/>
      <c r="S10" s="622"/>
      <c r="T10" s="622"/>
      <c r="U10" s="622"/>
      <c r="V10" s="622"/>
      <c r="W10" s="622">
        <v>316</v>
      </c>
      <c r="X10" s="622"/>
      <c r="Y10" s="622"/>
      <c r="Z10" s="622">
        <v>0</v>
      </c>
      <c r="AA10" s="622"/>
      <c r="AB10" s="629">
        <v>530</v>
      </c>
      <c r="AC10" s="629"/>
      <c r="AD10" s="629"/>
      <c r="AE10" s="622">
        <v>13402</v>
      </c>
      <c r="AF10" s="622"/>
      <c r="AG10" s="622"/>
      <c r="AH10" s="629">
        <v>1743</v>
      </c>
      <c r="AI10" s="629"/>
      <c r="AJ10" s="629"/>
      <c r="AK10" s="213">
        <v>0</v>
      </c>
      <c r="AL10" s="628">
        <v>11659</v>
      </c>
      <c r="AM10" s="628"/>
      <c r="AN10" s="628"/>
      <c r="AO10" s="628"/>
      <c r="AP10" s="212"/>
      <c r="AQ10" s="212"/>
      <c r="AR10" s="212"/>
      <c r="AS10" s="214"/>
      <c r="AT10" s="215"/>
    </row>
    <row r="11" spans="1:46" ht="20.25" customHeight="1">
      <c r="A11" s="200" t="s">
        <v>326</v>
      </c>
      <c r="B11" s="630">
        <v>15669</v>
      </c>
      <c r="C11" s="628"/>
      <c r="D11" s="628"/>
      <c r="E11" s="628"/>
      <c r="F11" s="628"/>
      <c r="G11" s="628"/>
      <c r="H11" s="628">
        <v>2368</v>
      </c>
      <c r="I11" s="628"/>
      <c r="J11" s="628"/>
      <c r="K11" s="628">
        <v>2</v>
      </c>
      <c r="L11" s="628"/>
      <c r="M11" s="628">
        <v>13299</v>
      </c>
      <c r="N11" s="628"/>
      <c r="O11" s="628"/>
      <c r="P11" s="628"/>
      <c r="Q11" s="622">
        <v>1009</v>
      </c>
      <c r="R11" s="622"/>
      <c r="S11" s="622"/>
      <c r="T11" s="622"/>
      <c r="U11" s="622"/>
      <c r="V11" s="622"/>
      <c r="W11" s="622">
        <v>414</v>
      </c>
      <c r="X11" s="622"/>
      <c r="Y11" s="622"/>
      <c r="Z11" s="622">
        <v>1</v>
      </c>
      <c r="AA11" s="622"/>
      <c r="AB11" s="629">
        <v>594</v>
      </c>
      <c r="AC11" s="629"/>
      <c r="AD11" s="629"/>
      <c r="AE11" s="622">
        <v>14660</v>
      </c>
      <c r="AF11" s="622"/>
      <c r="AG11" s="622"/>
      <c r="AH11" s="629">
        <v>1954</v>
      </c>
      <c r="AI11" s="629"/>
      <c r="AJ11" s="629"/>
      <c r="AK11" s="213">
        <v>1</v>
      </c>
      <c r="AL11" s="628">
        <v>12705</v>
      </c>
      <c r="AM11" s="628"/>
      <c r="AN11" s="628"/>
      <c r="AO11" s="628"/>
      <c r="AP11" s="212"/>
      <c r="AQ11" s="212"/>
      <c r="AR11" s="212"/>
      <c r="AS11" s="214"/>
      <c r="AT11" s="215"/>
    </row>
    <row r="12" spans="1:46" ht="20.25" customHeight="1">
      <c r="A12" s="200" t="s">
        <v>327</v>
      </c>
      <c r="B12" s="630">
        <v>16213</v>
      </c>
      <c r="C12" s="628"/>
      <c r="D12" s="628"/>
      <c r="E12" s="628"/>
      <c r="F12" s="628"/>
      <c r="G12" s="628"/>
      <c r="H12" s="628">
        <v>2566</v>
      </c>
      <c r="I12" s="628"/>
      <c r="J12" s="628"/>
      <c r="K12" s="628">
        <v>13</v>
      </c>
      <c r="L12" s="628"/>
      <c r="M12" s="628">
        <v>13634</v>
      </c>
      <c r="N12" s="628"/>
      <c r="O12" s="628"/>
      <c r="P12" s="628"/>
      <c r="Q12" s="622">
        <v>1005</v>
      </c>
      <c r="R12" s="622"/>
      <c r="S12" s="622"/>
      <c r="T12" s="622"/>
      <c r="U12" s="622"/>
      <c r="V12" s="622"/>
      <c r="W12" s="622">
        <v>408</v>
      </c>
      <c r="X12" s="622"/>
      <c r="Y12" s="622"/>
      <c r="Z12" s="622">
        <v>4</v>
      </c>
      <c r="AA12" s="622"/>
      <c r="AB12" s="629">
        <v>593</v>
      </c>
      <c r="AC12" s="629"/>
      <c r="AD12" s="629"/>
      <c r="AE12" s="622">
        <v>15208</v>
      </c>
      <c r="AF12" s="622"/>
      <c r="AG12" s="622"/>
      <c r="AH12" s="629">
        <v>2158</v>
      </c>
      <c r="AI12" s="629"/>
      <c r="AJ12" s="629"/>
      <c r="AK12" s="213">
        <v>9</v>
      </c>
      <c r="AL12" s="628">
        <v>13041</v>
      </c>
      <c r="AM12" s="628"/>
      <c r="AN12" s="628"/>
      <c r="AO12" s="628"/>
      <c r="AP12" s="212"/>
      <c r="AQ12" s="212"/>
      <c r="AR12" s="212"/>
      <c r="AS12" s="214"/>
      <c r="AT12" s="215"/>
    </row>
    <row r="13" spans="1:46" ht="20.25" customHeight="1">
      <c r="A13" s="200" t="s">
        <v>328</v>
      </c>
      <c r="B13" s="630">
        <v>15592</v>
      </c>
      <c r="C13" s="628"/>
      <c r="D13" s="628"/>
      <c r="E13" s="628"/>
      <c r="F13" s="628"/>
      <c r="G13" s="628"/>
      <c r="H13" s="628">
        <v>2205</v>
      </c>
      <c r="I13" s="628"/>
      <c r="J13" s="628"/>
      <c r="K13" s="628">
        <v>2</v>
      </c>
      <c r="L13" s="628"/>
      <c r="M13" s="628">
        <v>13385</v>
      </c>
      <c r="N13" s="628"/>
      <c r="O13" s="628"/>
      <c r="P13" s="628"/>
      <c r="Q13" s="622">
        <v>1106</v>
      </c>
      <c r="R13" s="622"/>
      <c r="S13" s="622"/>
      <c r="T13" s="622"/>
      <c r="U13" s="622"/>
      <c r="V13" s="622"/>
      <c r="W13" s="622">
        <v>429</v>
      </c>
      <c r="X13" s="622"/>
      <c r="Y13" s="622"/>
      <c r="Z13" s="622">
        <v>0</v>
      </c>
      <c r="AA13" s="622"/>
      <c r="AB13" s="629">
        <v>677</v>
      </c>
      <c r="AC13" s="629"/>
      <c r="AD13" s="629"/>
      <c r="AE13" s="622">
        <v>14486</v>
      </c>
      <c r="AF13" s="622"/>
      <c r="AG13" s="622"/>
      <c r="AH13" s="629">
        <v>1776</v>
      </c>
      <c r="AI13" s="629"/>
      <c r="AJ13" s="629"/>
      <c r="AK13" s="213">
        <v>2</v>
      </c>
      <c r="AL13" s="628">
        <v>12708</v>
      </c>
      <c r="AM13" s="628"/>
      <c r="AN13" s="628"/>
      <c r="AO13" s="628"/>
      <c r="AP13" s="212"/>
      <c r="AQ13" s="212"/>
      <c r="AR13" s="212"/>
      <c r="AS13" s="214"/>
      <c r="AT13" s="215"/>
    </row>
    <row r="14" spans="1:46" ht="20.25" customHeight="1">
      <c r="A14" s="200" t="s">
        <v>345</v>
      </c>
      <c r="B14" s="630">
        <v>15897</v>
      </c>
      <c r="C14" s="628"/>
      <c r="D14" s="628"/>
      <c r="E14" s="628"/>
      <c r="F14" s="628"/>
      <c r="G14" s="628"/>
      <c r="H14" s="628">
        <v>2443</v>
      </c>
      <c r="I14" s="628"/>
      <c r="J14" s="628"/>
      <c r="K14" s="628">
        <v>5</v>
      </c>
      <c r="L14" s="628"/>
      <c r="M14" s="628">
        <v>13449</v>
      </c>
      <c r="N14" s="628"/>
      <c r="O14" s="628"/>
      <c r="P14" s="628"/>
      <c r="Q14" s="622">
        <v>1093</v>
      </c>
      <c r="R14" s="622"/>
      <c r="S14" s="622"/>
      <c r="T14" s="622"/>
      <c r="U14" s="622"/>
      <c r="V14" s="622"/>
      <c r="W14" s="622">
        <v>460</v>
      </c>
      <c r="X14" s="622"/>
      <c r="Y14" s="622"/>
      <c r="Z14" s="622">
        <v>1</v>
      </c>
      <c r="AA14" s="622"/>
      <c r="AB14" s="629">
        <v>632</v>
      </c>
      <c r="AC14" s="629"/>
      <c r="AD14" s="629"/>
      <c r="AE14" s="622">
        <v>14804</v>
      </c>
      <c r="AF14" s="622"/>
      <c r="AG14" s="622"/>
      <c r="AH14" s="629">
        <v>1983</v>
      </c>
      <c r="AI14" s="629"/>
      <c r="AJ14" s="629"/>
      <c r="AK14" s="213">
        <v>4</v>
      </c>
      <c r="AL14" s="628">
        <v>12817</v>
      </c>
      <c r="AM14" s="628"/>
      <c r="AN14" s="628"/>
      <c r="AO14" s="628"/>
      <c r="AP14" s="212"/>
      <c r="AQ14" s="212"/>
      <c r="AR14" s="212"/>
      <c r="AS14" s="214"/>
      <c r="AT14" s="215"/>
    </row>
    <row r="15" spans="1:46" ht="20.25" customHeight="1">
      <c r="A15" s="200" t="s">
        <v>330</v>
      </c>
      <c r="B15" s="630">
        <v>14206</v>
      </c>
      <c r="C15" s="628"/>
      <c r="D15" s="628"/>
      <c r="E15" s="628"/>
      <c r="F15" s="628"/>
      <c r="G15" s="628"/>
      <c r="H15" s="628">
        <v>2182</v>
      </c>
      <c r="I15" s="628"/>
      <c r="J15" s="628"/>
      <c r="K15" s="628">
        <v>2</v>
      </c>
      <c r="L15" s="628"/>
      <c r="M15" s="628">
        <v>12022</v>
      </c>
      <c r="N15" s="628"/>
      <c r="O15" s="628"/>
      <c r="P15" s="628"/>
      <c r="Q15" s="622">
        <v>1060</v>
      </c>
      <c r="R15" s="622"/>
      <c r="S15" s="622"/>
      <c r="T15" s="622"/>
      <c r="U15" s="622"/>
      <c r="V15" s="622"/>
      <c r="W15" s="622">
        <v>375</v>
      </c>
      <c r="X15" s="622"/>
      <c r="Y15" s="622"/>
      <c r="Z15" s="622">
        <v>0</v>
      </c>
      <c r="AA15" s="622"/>
      <c r="AB15" s="622">
        <v>685</v>
      </c>
      <c r="AC15" s="622"/>
      <c r="AD15" s="622"/>
      <c r="AE15" s="622">
        <v>13146</v>
      </c>
      <c r="AF15" s="622"/>
      <c r="AG15" s="622"/>
      <c r="AH15" s="629">
        <v>1807</v>
      </c>
      <c r="AI15" s="629"/>
      <c r="AJ15" s="629"/>
      <c r="AK15" s="213">
        <v>2</v>
      </c>
      <c r="AL15" s="628">
        <v>11337</v>
      </c>
      <c r="AM15" s="628"/>
      <c r="AN15" s="628"/>
      <c r="AO15" s="628"/>
      <c r="AP15" s="212"/>
      <c r="AQ15" s="212"/>
      <c r="AR15" s="212"/>
      <c r="AS15" s="214"/>
      <c r="AT15" s="215"/>
    </row>
    <row r="16" spans="1:46" ht="20.25" customHeight="1" thickBot="1">
      <c r="A16" s="216" t="s">
        <v>331</v>
      </c>
      <c r="B16" s="627">
        <v>15231</v>
      </c>
      <c r="C16" s="625"/>
      <c r="D16" s="625"/>
      <c r="E16" s="625"/>
      <c r="F16" s="625"/>
      <c r="G16" s="625"/>
      <c r="H16" s="625">
        <v>2119</v>
      </c>
      <c r="I16" s="625"/>
      <c r="J16" s="625"/>
      <c r="K16" s="625">
        <v>0</v>
      </c>
      <c r="L16" s="625"/>
      <c r="M16" s="628">
        <v>13112</v>
      </c>
      <c r="N16" s="628"/>
      <c r="O16" s="628"/>
      <c r="P16" s="628"/>
      <c r="Q16" s="624">
        <v>902</v>
      </c>
      <c r="R16" s="624"/>
      <c r="S16" s="624"/>
      <c r="T16" s="624"/>
      <c r="U16" s="624"/>
      <c r="V16" s="624"/>
      <c r="W16" s="624">
        <v>383</v>
      </c>
      <c r="X16" s="624"/>
      <c r="Y16" s="624"/>
      <c r="Z16" s="622">
        <v>0</v>
      </c>
      <c r="AA16" s="622"/>
      <c r="AB16" s="623">
        <v>519</v>
      </c>
      <c r="AC16" s="623"/>
      <c r="AD16" s="623"/>
      <c r="AE16" s="624">
        <v>14329</v>
      </c>
      <c r="AF16" s="624"/>
      <c r="AG16" s="624"/>
      <c r="AH16" s="623">
        <v>1736</v>
      </c>
      <c r="AI16" s="623"/>
      <c r="AJ16" s="623"/>
      <c r="AK16" s="213">
        <v>0</v>
      </c>
      <c r="AL16" s="625">
        <v>12593</v>
      </c>
      <c r="AM16" s="625"/>
      <c r="AN16" s="625"/>
      <c r="AO16" s="625"/>
      <c r="AP16" s="212"/>
      <c r="AQ16" s="212"/>
      <c r="AR16" s="212"/>
      <c r="AS16" s="214"/>
      <c r="AT16" s="215"/>
    </row>
    <row r="17" spans="1:45" ht="15.75">
      <c r="A17" s="18"/>
      <c r="B17" s="18"/>
      <c r="C17" s="18"/>
      <c r="D17" s="18"/>
      <c r="E17" s="18"/>
      <c r="F17" s="49"/>
      <c r="G17" s="18"/>
      <c r="H17" s="18"/>
      <c r="I17" s="18"/>
      <c r="J17" s="49"/>
      <c r="K17" s="18"/>
      <c r="L17" s="49"/>
      <c r="M17" s="18"/>
      <c r="N17" s="18"/>
      <c r="O17" s="18"/>
      <c r="P17" s="49"/>
      <c r="Q17" s="18"/>
      <c r="R17" s="49"/>
      <c r="S17" s="18"/>
      <c r="T17" s="18"/>
      <c r="U17" s="18"/>
      <c r="V17" s="18"/>
      <c r="W17" s="18"/>
      <c r="X17" s="18"/>
      <c r="Y17" s="49"/>
      <c r="Z17" s="18"/>
      <c r="AA17" s="18"/>
      <c r="AB17" s="49"/>
      <c r="AC17" s="626"/>
      <c r="AD17" s="626"/>
      <c r="AE17" s="626"/>
      <c r="AF17" s="626"/>
      <c r="AG17" s="626"/>
      <c r="AH17" s="626"/>
      <c r="AI17" s="626"/>
      <c r="AJ17" s="626"/>
      <c r="AK17" s="626"/>
      <c r="AL17" s="626"/>
      <c r="AM17" s="626"/>
      <c r="AN17" s="626"/>
      <c r="AO17" s="626"/>
      <c r="AP17" s="217"/>
      <c r="AQ17" s="217"/>
      <c r="AR17" s="217"/>
      <c r="AS17" s="217"/>
    </row>
    <row r="18" spans="1:45" ht="15" customHeight="1">
      <c r="A18" s="8"/>
      <c r="B18" s="81"/>
      <c r="C18" s="81"/>
      <c r="D18" s="81"/>
      <c r="E18" s="81"/>
      <c r="F18" s="81"/>
      <c r="G18" s="81"/>
      <c r="H18" s="81"/>
      <c r="I18" s="81"/>
      <c r="J18" s="81"/>
      <c r="K18" s="81"/>
      <c r="L18" s="81"/>
      <c r="M18" s="8"/>
      <c r="N18" s="8"/>
      <c r="O18" s="8"/>
      <c r="P18" s="81"/>
      <c r="Q18" s="8"/>
      <c r="R18" s="81"/>
      <c r="S18" s="81"/>
      <c r="T18" s="81"/>
      <c r="U18" s="81"/>
      <c r="V18" s="81"/>
      <c r="W18" s="81"/>
      <c r="X18" s="81"/>
      <c r="Y18" s="81"/>
      <c r="Z18" s="8"/>
      <c r="AA18" s="8"/>
      <c r="AB18" s="8"/>
      <c r="AC18" s="8"/>
      <c r="AD18" s="8"/>
      <c r="AE18" s="8"/>
      <c r="AF18" s="8"/>
      <c r="AG18" s="8"/>
      <c r="AH18" s="8"/>
      <c r="AI18" s="8"/>
      <c r="AJ18" s="8"/>
      <c r="AK18" s="8"/>
      <c r="AL18" s="8"/>
      <c r="AM18" s="8"/>
      <c r="AN18" s="8"/>
      <c r="AO18" s="8"/>
      <c r="AP18" s="8"/>
      <c r="AQ18" s="8"/>
      <c r="AR18" s="8"/>
      <c r="AS18" s="8"/>
    </row>
    <row r="19" spans="1:45" ht="22.5" customHeight="1" thickBot="1">
      <c r="A19" s="620" t="s">
        <v>346</v>
      </c>
      <c r="B19" s="620"/>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9"/>
      <c r="AF19" s="9"/>
      <c r="AG19" s="9"/>
      <c r="AH19" s="9"/>
      <c r="AI19" s="9"/>
      <c r="AJ19" s="9"/>
      <c r="AK19" s="382" t="s">
        <v>307</v>
      </c>
      <c r="AL19" s="382"/>
      <c r="AM19" s="382"/>
      <c r="AN19" s="382"/>
      <c r="AO19" s="382"/>
      <c r="AP19" s="31"/>
      <c r="AQ19" s="31"/>
      <c r="AR19" s="31"/>
      <c r="AS19" s="31"/>
    </row>
    <row r="20" spans="1:45" ht="22.5" customHeight="1">
      <c r="A20" s="21"/>
      <c r="B20" s="563" t="s">
        <v>0</v>
      </c>
      <c r="C20" s="564"/>
      <c r="D20" s="564"/>
      <c r="E20" s="564"/>
      <c r="F20" s="569"/>
      <c r="G20" s="551" t="s">
        <v>347</v>
      </c>
      <c r="H20" s="552"/>
      <c r="I20" s="552"/>
      <c r="J20" s="551" t="s">
        <v>348</v>
      </c>
      <c r="K20" s="552"/>
      <c r="L20" s="553"/>
      <c r="M20" s="551" t="s">
        <v>349</v>
      </c>
      <c r="N20" s="552"/>
      <c r="O20" s="553"/>
      <c r="P20" s="563" t="s">
        <v>350</v>
      </c>
      <c r="Q20" s="564"/>
      <c r="R20" s="564"/>
      <c r="S20" s="564"/>
      <c r="T20" s="564"/>
      <c r="U20" s="564"/>
      <c r="V20" s="569"/>
      <c r="W20" s="563" t="s">
        <v>351</v>
      </c>
      <c r="X20" s="564"/>
      <c r="Y20" s="564"/>
      <c r="Z20" s="564"/>
      <c r="AA20" s="564"/>
      <c r="AB20" s="564"/>
      <c r="AC20" s="564"/>
      <c r="AD20" s="564"/>
      <c r="AE20" s="569"/>
      <c r="AF20" s="551" t="s">
        <v>352</v>
      </c>
      <c r="AG20" s="553"/>
      <c r="AH20" s="551" t="s">
        <v>353</v>
      </c>
      <c r="AI20" s="552"/>
      <c r="AJ20" s="553"/>
      <c r="AK20" s="551" t="s">
        <v>69</v>
      </c>
      <c r="AL20" s="552"/>
      <c r="AM20" s="552"/>
      <c r="AN20" s="552"/>
      <c r="AO20" s="552"/>
      <c r="AP20" s="218"/>
      <c r="AQ20" s="218"/>
      <c r="AR20" s="8"/>
      <c r="AS20" s="8"/>
    </row>
    <row r="21" spans="1:45" s="38" customFormat="1" ht="22.5" customHeight="1">
      <c r="A21" s="39"/>
      <c r="B21" s="590"/>
      <c r="C21" s="592"/>
      <c r="D21" s="592"/>
      <c r="E21" s="592"/>
      <c r="F21" s="594"/>
      <c r="G21" s="615"/>
      <c r="H21" s="616"/>
      <c r="I21" s="616"/>
      <c r="J21" s="615"/>
      <c r="K21" s="616"/>
      <c r="L21" s="621"/>
      <c r="M21" s="615"/>
      <c r="N21" s="616"/>
      <c r="O21" s="621"/>
      <c r="P21" s="617" t="s">
        <v>354</v>
      </c>
      <c r="Q21" s="618"/>
      <c r="R21" s="619"/>
      <c r="S21" s="377" t="s">
        <v>355</v>
      </c>
      <c r="T21" s="396"/>
      <c r="U21" s="396"/>
      <c r="V21" s="378"/>
      <c r="W21" s="377" t="s">
        <v>356</v>
      </c>
      <c r="X21" s="396"/>
      <c r="Y21" s="378"/>
      <c r="Z21" s="377" t="s">
        <v>357</v>
      </c>
      <c r="AA21" s="396"/>
      <c r="AB21" s="378"/>
      <c r="AC21" s="377" t="s">
        <v>355</v>
      </c>
      <c r="AD21" s="396"/>
      <c r="AE21" s="378"/>
      <c r="AF21" s="615"/>
      <c r="AG21" s="621"/>
      <c r="AH21" s="615"/>
      <c r="AI21" s="616"/>
      <c r="AJ21" s="621"/>
      <c r="AK21" s="615"/>
      <c r="AL21" s="616"/>
      <c r="AM21" s="616"/>
      <c r="AN21" s="616"/>
      <c r="AO21" s="616"/>
      <c r="AP21" s="220"/>
      <c r="AQ21" s="220"/>
      <c r="AR21" s="37"/>
      <c r="AS21" s="37"/>
    </row>
    <row r="22" spans="1:45" s="45" customFormat="1" ht="22.5" customHeight="1">
      <c r="A22" s="221" t="s">
        <v>0</v>
      </c>
      <c r="B22" s="613">
        <v>113968</v>
      </c>
      <c r="C22" s="612"/>
      <c r="D22" s="612"/>
      <c r="E22" s="612"/>
      <c r="F22" s="612"/>
      <c r="G22" s="611">
        <v>1</v>
      </c>
      <c r="H22" s="611"/>
      <c r="I22" s="611"/>
      <c r="J22" s="611">
        <v>2400</v>
      </c>
      <c r="K22" s="611"/>
      <c r="L22" s="611"/>
      <c r="M22" s="614">
        <v>17</v>
      </c>
      <c r="N22" s="614"/>
      <c r="O22" s="614"/>
      <c r="P22" s="611">
        <v>14</v>
      </c>
      <c r="Q22" s="611"/>
      <c r="R22" s="611"/>
      <c r="S22" s="611">
        <v>0</v>
      </c>
      <c r="T22" s="611"/>
      <c r="U22" s="611"/>
      <c r="V22" s="611"/>
      <c r="W22" s="611">
        <v>0</v>
      </c>
      <c r="X22" s="611"/>
      <c r="Y22" s="611"/>
      <c r="Z22" s="611">
        <v>207</v>
      </c>
      <c r="AA22" s="611"/>
      <c r="AB22" s="611"/>
      <c r="AC22" s="611">
        <v>1</v>
      </c>
      <c r="AD22" s="611"/>
      <c r="AE22" s="611"/>
      <c r="AF22" s="611">
        <v>104071</v>
      </c>
      <c r="AG22" s="611"/>
      <c r="AH22" s="612">
        <v>6290</v>
      </c>
      <c r="AI22" s="612"/>
      <c r="AJ22" s="612"/>
      <c r="AK22" s="611">
        <v>16864</v>
      </c>
      <c r="AL22" s="611"/>
      <c r="AM22" s="611"/>
      <c r="AN22" s="611"/>
      <c r="AO22" s="611"/>
      <c r="AP22" s="222"/>
      <c r="AQ22" s="222"/>
      <c r="AR22" s="64"/>
      <c r="AS22" s="64"/>
    </row>
    <row r="23" spans="1:45" ht="22.5" customHeight="1">
      <c r="A23" s="223" t="s">
        <v>297</v>
      </c>
      <c r="B23" s="609">
        <v>15667</v>
      </c>
      <c r="C23" s="606"/>
      <c r="D23" s="606"/>
      <c r="E23" s="606"/>
      <c r="F23" s="606"/>
      <c r="G23" s="605">
        <v>0</v>
      </c>
      <c r="H23" s="605"/>
      <c r="I23" s="605"/>
      <c r="J23" s="605">
        <v>2155</v>
      </c>
      <c r="K23" s="605"/>
      <c r="L23" s="605"/>
      <c r="M23" s="610">
        <v>8</v>
      </c>
      <c r="N23" s="610"/>
      <c r="O23" s="610"/>
      <c r="P23" s="605">
        <v>14</v>
      </c>
      <c r="Q23" s="605"/>
      <c r="R23" s="605"/>
      <c r="S23" s="605" t="s">
        <v>344</v>
      </c>
      <c r="T23" s="605"/>
      <c r="U23" s="605"/>
      <c r="V23" s="605"/>
      <c r="W23" s="605" t="s">
        <v>358</v>
      </c>
      <c r="X23" s="605"/>
      <c r="Y23" s="605"/>
      <c r="Z23" s="605">
        <v>207</v>
      </c>
      <c r="AA23" s="605"/>
      <c r="AB23" s="605"/>
      <c r="AC23" s="605">
        <v>1</v>
      </c>
      <c r="AD23" s="605"/>
      <c r="AE23" s="605"/>
      <c r="AF23" s="605">
        <v>11066</v>
      </c>
      <c r="AG23" s="605"/>
      <c r="AH23" s="606">
        <v>2266</v>
      </c>
      <c r="AI23" s="606"/>
      <c r="AJ23" s="606"/>
      <c r="AK23" s="605">
        <v>8235</v>
      </c>
      <c r="AL23" s="605"/>
      <c r="AM23" s="605"/>
      <c r="AN23" s="605"/>
      <c r="AO23" s="605"/>
      <c r="AP23" s="224"/>
      <c r="AQ23" s="224"/>
      <c r="AR23" s="8"/>
      <c r="AS23" s="8"/>
    </row>
    <row r="24" spans="1:45" ht="22.5" customHeight="1">
      <c r="A24" s="223" t="s">
        <v>359</v>
      </c>
      <c r="B24" s="609">
        <v>12</v>
      </c>
      <c r="C24" s="606"/>
      <c r="D24" s="606"/>
      <c r="E24" s="606"/>
      <c r="F24" s="606"/>
      <c r="G24" s="605">
        <v>0</v>
      </c>
      <c r="H24" s="605"/>
      <c r="I24" s="605"/>
      <c r="J24" s="605">
        <v>2</v>
      </c>
      <c r="K24" s="605"/>
      <c r="L24" s="605"/>
      <c r="M24" s="605">
        <v>0</v>
      </c>
      <c r="N24" s="605"/>
      <c r="O24" s="605"/>
      <c r="P24" s="605">
        <v>0</v>
      </c>
      <c r="Q24" s="605"/>
      <c r="R24" s="605"/>
      <c r="S24" s="605">
        <v>0</v>
      </c>
      <c r="T24" s="605"/>
      <c r="U24" s="605"/>
      <c r="V24" s="605"/>
      <c r="W24" s="605">
        <v>0</v>
      </c>
      <c r="X24" s="605"/>
      <c r="Y24" s="605"/>
      <c r="Z24" s="605">
        <v>0</v>
      </c>
      <c r="AA24" s="605"/>
      <c r="AB24" s="605"/>
      <c r="AC24" s="605">
        <v>0</v>
      </c>
      <c r="AD24" s="605"/>
      <c r="AE24" s="605"/>
      <c r="AF24" s="605">
        <v>11</v>
      </c>
      <c r="AG24" s="605"/>
      <c r="AH24" s="605">
        <v>3</v>
      </c>
      <c r="AI24" s="605"/>
      <c r="AJ24" s="605"/>
      <c r="AK24" s="605">
        <v>5</v>
      </c>
      <c r="AL24" s="605"/>
      <c r="AM24" s="605"/>
      <c r="AN24" s="605"/>
      <c r="AO24" s="605"/>
      <c r="AP24" s="224"/>
      <c r="AQ24" s="224"/>
      <c r="AR24" s="8"/>
      <c r="AS24" s="8"/>
    </row>
    <row r="25" spans="1:45" ht="22.5" customHeight="1">
      <c r="A25" s="225" t="s">
        <v>313</v>
      </c>
      <c r="B25" s="607">
        <v>98289</v>
      </c>
      <c r="C25" s="608"/>
      <c r="D25" s="608"/>
      <c r="E25" s="608"/>
      <c r="F25" s="608"/>
      <c r="G25" s="604">
        <v>1</v>
      </c>
      <c r="H25" s="604"/>
      <c r="I25" s="604"/>
      <c r="J25" s="604">
        <v>243</v>
      </c>
      <c r="K25" s="604"/>
      <c r="L25" s="604"/>
      <c r="M25" s="604">
        <v>9</v>
      </c>
      <c r="N25" s="604"/>
      <c r="O25" s="604"/>
      <c r="P25" s="604">
        <v>0</v>
      </c>
      <c r="Q25" s="604"/>
      <c r="R25" s="604"/>
      <c r="S25" s="604">
        <v>0</v>
      </c>
      <c r="T25" s="604"/>
      <c r="U25" s="604"/>
      <c r="V25" s="604"/>
      <c r="W25" s="604">
        <v>0</v>
      </c>
      <c r="X25" s="604"/>
      <c r="Y25" s="604"/>
      <c r="Z25" s="604">
        <v>0</v>
      </c>
      <c r="AA25" s="604"/>
      <c r="AB25" s="604"/>
      <c r="AC25" s="604">
        <v>0</v>
      </c>
      <c r="AD25" s="604"/>
      <c r="AE25" s="604"/>
      <c r="AF25" s="605">
        <v>92994</v>
      </c>
      <c r="AG25" s="605"/>
      <c r="AH25" s="606">
        <v>4021</v>
      </c>
      <c r="AI25" s="606"/>
      <c r="AJ25" s="606"/>
      <c r="AK25" s="605">
        <v>8624</v>
      </c>
      <c r="AL25" s="605"/>
      <c r="AM25" s="605"/>
      <c r="AN25" s="605"/>
      <c r="AO25" s="605"/>
      <c r="AP25" s="224"/>
      <c r="AQ25" s="224"/>
      <c r="AR25" s="8"/>
      <c r="AS25" s="8"/>
    </row>
    <row r="26" spans="1:45" ht="22.5" customHeight="1">
      <c r="A26" s="8"/>
      <c r="B26" s="8"/>
      <c r="C26" s="8"/>
      <c r="D26" s="8"/>
      <c r="E26" s="8"/>
      <c r="F26" s="8"/>
      <c r="G26" s="81"/>
      <c r="H26" s="8"/>
      <c r="I26" s="8"/>
      <c r="J26" s="8"/>
      <c r="K26" s="81"/>
      <c r="L26" s="8"/>
      <c r="M26" s="8"/>
      <c r="N26" s="8"/>
      <c r="O26" s="81"/>
      <c r="P26" s="8"/>
      <c r="Q26" s="8"/>
      <c r="R26" s="8"/>
      <c r="S26" s="81"/>
      <c r="T26" s="81"/>
      <c r="U26" s="81"/>
      <c r="V26" s="81"/>
      <c r="W26" s="81"/>
      <c r="X26" s="8"/>
      <c r="Y26" s="8"/>
      <c r="Z26" s="81"/>
      <c r="AA26" s="8"/>
      <c r="AB26" s="8"/>
      <c r="AC26" s="601"/>
      <c r="AD26" s="601"/>
      <c r="AE26" s="601"/>
      <c r="AF26" s="601"/>
      <c r="AG26" s="601"/>
      <c r="AH26" s="601"/>
      <c r="AI26" s="601"/>
      <c r="AJ26" s="601"/>
      <c r="AK26" s="601"/>
      <c r="AL26" s="601"/>
      <c r="AM26" s="601"/>
      <c r="AN26" s="601"/>
      <c r="AO26" s="601"/>
      <c r="AP26" s="222"/>
      <c r="AQ26" s="222"/>
      <c r="AR26" s="8"/>
      <c r="AS26" s="8"/>
    </row>
    <row r="27" spans="36:45" ht="15.75">
      <c r="AJ27" s="8"/>
      <c r="AK27" s="8"/>
      <c r="AL27" s="8"/>
      <c r="AM27" s="8"/>
      <c r="AP27" s="217"/>
      <c r="AQ27" s="217"/>
      <c r="AR27" s="217"/>
      <c r="AS27" s="217"/>
    </row>
    <row r="28" spans="1:41" ht="22.5" customHeight="1" thickBot="1">
      <c r="A28" s="439" t="s">
        <v>360</v>
      </c>
      <c r="B28" s="439"/>
      <c r="C28" s="439"/>
      <c r="D28" s="439"/>
      <c r="E28" s="439"/>
      <c r="F28" s="439"/>
      <c r="G28" s="439"/>
      <c r="H28" s="439"/>
      <c r="I28" s="439"/>
      <c r="J28" s="439"/>
      <c r="K28" s="439"/>
      <c r="L28" s="439"/>
      <c r="M28" s="8"/>
      <c r="N28" s="8"/>
      <c r="O28" s="8"/>
      <c r="P28" s="8"/>
      <c r="Q28" s="8"/>
      <c r="R28" s="8"/>
      <c r="S28" s="8"/>
      <c r="T28" s="8"/>
      <c r="U28" s="8"/>
      <c r="V28" s="8"/>
      <c r="W28" s="8"/>
      <c r="X28" s="8"/>
      <c r="Y28" s="8"/>
      <c r="Z28" s="8"/>
      <c r="AA28" s="8"/>
      <c r="AB28" s="8"/>
      <c r="AC28" s="8"/>
      <c r="AD28" s="226"/>
      <c r="AE28" s="226"/>
      <c r="AF28" s="226"/>
      <c r="AG28" s="8"/>
      <c r="AH28" s="8"/>
      <c r="AI28" s="8"/>
      <c r="AJ28" s="382" t="s">
        <v>307</v>
      </c>
      <c r="AK28" s="382"/>
      <c r="AL28" s="382"/>
      <c r="AM28" s="382"/>
      <c r="AN28" s="382"/>
      <c r="AO28" s="382"/>
    </row>
    <row r="29" spans="1:45" ht="22.5" customHeight="1">
      <c r="A29" s="21"/>
      <c r="B29" s="569" t="s">
        <v>0</v>
      </c>
      <c r="C29" s="602"/>
      <c r="D29" s="602"/>
      <c r="E29" s="602"/>
      <c r="F29" s="602"/>
      <c r="G29" s="563" t="s">
        <v>361</v>
      </c>
      <c r="H29" s="596"/>
      <c r="I29" s="597"/>
      <c r="J29" s="563" t="s">
        <v>362</v>
      </c>
      <c r="K29" s="564"/>
      <c r="L29" s="569"/>
      <c r="M29" s="563" t="s">
        <v>363</v>
      </c>
      <c r="N29" s="564"/>
      <c r="O29" s="564"/>
      <c r="P29" s="569"/>
      <c r="Q29" s="563" t="s">
        <v>364</v>
      </c>
      <c r="R29" s="564"/>
      <c r="S29" s="564"/>
      <c r="T29" s="564"/>
      <c r="U29" s="569"/>
      <c r="V29" s="595" t="s">
        <v>365</v>
      </c>
      <c r="W29" s="596"/>
      <c r="X29" s="597"/>
      <c r="Y29" s="595" t="s">
        <v>366</v>
      </c>
      <c r="Z29" s="596"/>
      <c r="AA29" s="596"/>
      <c r="AB29" s="597"/>
      <c r="AC29" s="595" t="s">
        <v>367</v>
      </c>
      <c r="AD29" s="596"/>
      <c r="AE29" s="597"/>
      <c r="AF29" s="595" t="s">
        <v>368</v>
      </c>
      <c r="AG29" s="597"/>
      <c r="AH29" s="598" t="s">
        <v>369</v>
      </c>
      <c r="AI29" s="599"/>
      <c r="AJ29" s="599"/>
      <c r="AK29" s="600"/>
      <c r="AL29" s="595" t="s">
        <v>370</v>
      </c>
      <c r="AM29" s="596"/>
      <c r="AN29" s="596"/>
      <c r="AO29" s="596"/>
      <c r="AP29" s="31"/>
      <c r="AQ29" s="31"/>
      <c r="AR29" s="31"/>
      <c r="AS29" s="31"/>
    </row>
    <row r="30" spans="1:45" ht="22.5" customHeight="1">
      <c r="A30" s="25"/>
      <c r="B30" s="594"/>
      <c r="C30" s="603"/>
      <c r="D30" s="603"/>
      <c r="E30" s="603"/>
      <c r="F30" s="603"/>
      <c r="G30" s="566" t="s">
        <v>313</v>
      </c>
      <c r="H30" s="592"/>
      <c r="I30" s="592"/>
      <c r="J30" s="40" t="s">
        <v>337</v>
      </c>
      <c r="K30" s="590" t="s">
        <v>340</v>
      </c>
      <c r="L30" s="594"/>
      <c r="M30" s="590" t="s">
        <v>337</v>
      </c>
      <c r="N30" s="594"/>
      <c r="O30" s="592" t="s">
        <v>340</v>
      </c>
      <c r="P30" s="594"/>
      <c r="Q30" s="566" t="s">
        <v>337</v>
      </c>
      <c r="R30" s="567"/>
      <c r="S30" s="568"/>
      <c r="T30" s="590" t="s">
        <v>340</v>
      </c>
      <c r="U30" s="594"/>
      <c r="V30" s="592" t="s">
        <v>337</v>
      </c>
      <c r="W30" s="594"/>
      <c r="X30" s="219" t="s">
        <v>340</v>
      </c>
      <c r="Y30" s="566" t="s">
        <v>337</v>
      </c>
      <c r="Z30" s="594"/>
      <c r="AA30" s="590" t="s">
        <v>340</v>
      </c>
      <c r="AB30" s="594"/>
      <c r="AC30" s="227" t="s">
        <v>337</v>
      </c>
      <c r="AD30" s="592" t="s">
        <v>340</v>
      </c>
      <c r="AE30" s="594"/>
      <c r="AF30" s="219" t="s">
        <v>337</v>
      </c>
      <c r="AG30" s="228" t="s">
        <v>340</v>
      </c>
      <c r="AH30" s="590" t="s">
        <v>337</v>
      </c>
      <c r="AI30" s="594"/>
      <c r="AJ30" s="590" t="s">
        <v>340</v>
      </c>
      <c r="AK30" s="594"/>
      <c r="AL30" s="590" t="s">
        <v>337</v>
      </c>
      <c r="AM30" s="591"/>
      <c r="AN30" s="592" t="s">
        <v>340</v>
      </c>
      <c r="AO30" s="592"/>
      <c r="AP30" s="226"/>
      <c r="AQ30" s="226"/>
      <c r="AR30" s="226"/>
      <c r="AS30" s="8"/>
    </row>
    <row r="31" spans="1:44" ht="22.5" customHeight="1">
      <c r="A31" s="229" t="s">
        <v>0</v>
      </c>
      <c r="B31" s="593">
        <v>177</v>
      </c>
      <c r="C31" s="550"/>
      <c r="D31" s="550"/>
      <c r="E31" s="550"/>
      <c r="F31" s="550"/>
      <c r="G31" s="550">
        <v>2</v>
      </c>
      <c r="H31" s="589"/>
      <c r="I31" s="589"/>
      <c r="J31" s="230">
        <v>0</v>
      </c>
      <c r="K31" s="550">
        <v>0</v>
      </c>
      <c r="L31" s="550"/>
      <c r="M31" s="550">
        <v>1</v>
      </c>
      <c r="N31" s="550"/>
      <c r="O31" s="550">
        <v>38</v>
      </c>
      <c r="P31" s="550"/>
      <c r="Q31" s="550">
        <v>21</v>
      </c>
      <c r="R31" s="550"/>
      <c r="S31" s="550"/>
      <c r="T31" s="589">
        <v>47</v>
      </c>
      <c r="U31" s="589"/>
      <c r="V31" s="589">
        <v>0</v>
      </c>
      <c r="W31" s="589"/>
      <c r="X31" s="231">
        <v>0</v>
      </c>
      <c r="Y31" s="589">
        <v>0</v>
      </c>
      <c r="Z31" s="589"/>
      <c r="AA31" s="589">
        <v>5</v>
      </c>
      <c r="AB31" s="589"/>
      <c r="AC31" s="232">
        <v>1</v>
      </c>
      <c r="AD31" s="589">
        <v>1</v>
      </c>
      <c r="AE31" s="589"/>
      <c r="AF31" s="233">
        <v>0</v>
      </c>
      <c r="AG31" s="234">
        <v>0</v>
      </c>
      <c r="AH31" s="587">
        <v>60</v>
      </c>
      <c r="AI31" s="587"/>
      <c r="AJ31" s="587">
        <v>1</v>
      </c>
      <c r="AK31" s="587"/>
      <c r="AL31" s="587">
        <v>0</v>
      </c>
      <c r="AM31" s="588"/>
      <c r="AN31" s="587">
        <v>0</v>
      </c>
      <c r="AO31" s="588"/>
      <c r="AP31" s="226"/>
      <c r="AQ31" s="226"/>
      <c r="AR31" s="226"/>
    </row>
    <row r="32" spans="1:44" ht="22.5" customHeight="1">
      <c r="A32" s="165" t="s">
        <v>371</v>
      </c>
      <c r="B32" s="584">
        <v>13</v>
      </c>
      <c r="C32" s="547"/>
      <c r="D32" s="547"/>
      <c r="E32" s="547"/>
      <c r="F32" s="547"/>
      <c r="G32" s="547">
        <v>1</v>
      </c>
      <c r="H32" s="547"/>
      <c r="I32" s="547"/>
      <c r="J32" s="235">
        <v>0</v>
      </c>
      <c r="K32" s="582">
        <v>0</v>
      </c>
      <c r="L32" s="582"/>
      <c r="M32" s="547">
        <v>0</v>
      </c>
      <c r="N32" s="547"/>
      <c r="O32" s="582">
        <v>0</v>
      </c>
      <c r="P32" s="582"/>
      <c r="Q32" s="547">
        <v>3</v>
      </c>
      <c r="R32" s="547"/>
      <c r="S32" s="547"/>
      <c r="T32" s="582">
        <v>4</v>
      </c>
      <c r="U32" s="582"/>
      <c r="V32" s="582">
        <v>0</v>
      </c>
      <c r="W32" s="582"/>
      <c r="X32" s="231">
        <v>0</v>
      </c>
      <c r="Y32" s="582">
        <v>0</v>
      </c>
      <c r="Z32" s="582"/>
      <c r="AA32" s="582">
        <v>0</v>
      </c>
      <c r="AB32" s="582"/>
      <c r="AC32" s="236">
        <v>0</v>
      </c>
      <c r="AD32" s="582">
        <v>0</v>
      </c>
      <c r="AE32" s="582"/>
      <c r="AF32" s="237">
        <v>0</v>
      </c>
      <c r="AG32" s="238">
        <v>0</v>
      </c>
      <c r="AH32" s="582">
        <v>5</v>
      </c>
      <c r="AI32" s="582"/>
      <c r="AJ32" s="582">
        <v>0</v>
      </c>
      <c r="AK32" s="582"/>
      <c r="AL32" s="582">
        <v>0</v>
      </c>
      <c r="AM32" s="586"/>
      <c r="AN32" s="582">
        <v>0</v>
      </c>
      <c r="AO32" s="586"/>
      <c r="AP32" s="239"/>
      <c r="AQ32" s="239"/>
      <c r="AR32" s="239"/>
    </row>
    <row r="33" spans="1:44" ht="22.5" customHeight="1">
      <c r="A33" s="165" t="s">
        <v>372</v>
      </c>
      <c r="B33" s="584">
        <v>8</v>
      </c>
      <c r="C33" s="547"/>
      <c r="D33" s="547"/>
      <c r="E33" s="547"/>
      <c r="F33" s="547"/>
      <c r="G33" s="547">
        <v>0</v>
      </c>
      <c r="H33" s="547"/>
      <c r="I33" s="547"/>
      <c r="J33" s="235">
        <v>0</v>
      </c>
      <c r="K33" s="582">
        <v>0</v>
      </c>
      <c r="L33" s="582"/>
      <c r="M33" s="547">
        <v>0</v>
      </c>
      <c r="N33" s="547"/>
      <c r="O33" s="582">
        <v>2</v>
      </c>
      <c r="P33" s="582"/>
      <c r="Q33" s="547">
        <v>1</v>
      </c>
      <c r="R33" s="547"/>
      <c r="S33" s="547"/>
      <c r="T33" s="582">
        <v>1</v>
      </c>
      <c r="U33" s="582"/>
      <c r="V33" s="582">
        <v>0</v>
      </c>
      <c r="W33" s="582"/>
      <c r="X33" s="231">
        <v>0</v>
      </c>
      <c r="Y33" s="582">
        <v>0</v>
      </c>
      <c r="Z33" s="582"/>
      <c r="AA33" s="582">
        <v>0</v>
      </c>
      <c r="AB33" s="582"/>
      <c r="AC33" s="236">
        <v>0</v>
      </c>
      <c r="AD33" s="582">
        <v>0</v>
      </c>
      <c r="AE33" s="582"/>
      <c r="AF33" s="237">
        <v>0</v>
      </c>
      <c r="AG33" s="238">
        <v>0</v>
      </c>
      <c r="AH33" s="582">
        <v>4</v>
      </c>
      <c r="AI33" s="582"/>
      <c r="AJ33" s="582">
        <v>0</v>
      </c>
      <c r="AK33" s="582"/>
      <c r="AL33" s="582">
        <v>0</v>
      </c>
      <c r="AM33" s="586"/>
      <c r="AN33" s="582">
        <v>0</v>
      </c>
      <c r="AO33" s="586"/>
      <c r="AP33" s="240"/>
      <c r="AQ33" s="240"/>
      <c r="AR33" s="240"/>
    </row>
    <row r="34" spans="1:44" ht="22.5" customHeight="1">
      <c r="A34" s="165" t="s">
        <v>320</v>
      </c>
      <c r="B34" s="584">
        <v>19</v>
      </c>
      <c r="C34" s="547"/>
      <c r="D34" s="547"/>
      <c r="E34" s="547"/>
      <c r="F34" s="547"/>
      <c r="G34" s="547">
        <v>0</v>
      </c>
      <c r="H34" s="547"/>
      <c r="I34" s="547"/>
      <c r="J34" s="235">
        <v>0</v>
      </c>
      <c r="K34" s="582">
        <v>0</v>
      </c>
      <c r="L34" s="582"/>
      <c r="M34" s="547">
        <v>0</v>
      </c>
      <c r="N34" s="547"/>
      <c r="O34" s="582">
        <v>3</v>
      </c>
      <c r="P34" s="582"/>
      <c r="Q34" s="547">
        <v>2</v>
      </c>
      <c r="R34" s="547"/>
      <c r="S34" s="547"/>
      <c r="T34" s="582">
        <v>8</v>
      </c>
      <c r="U34" s="582"/>
      <c r="V34" s="582">
        <v>0</v>
      </c>
      <c r="W34" s="582"/>
      <c r="X34" s="231">
        <v>0</v>
      </c>
      <c r="Y34" s="582">
        <v>0</v>
      </c>
      <c r="Z34" s="582"/>
      <c r="AA34" s="582">
        <v>0</v>
      </c>
      <c r="AB34" s="582"/>
      <c r="AC34" s="236">
        <v>0</v>
      </c>
      <c r="AD34" s="582">
        <v>0</v>
      </c>
      <c r="AE34" s="582"/>
      <c r="AF34" s="237">
        <v>0</v>
      </c>
      <c r="AG34" s="238">
        <v>0</v>
      </c>
      <c r="AH34" s="582">
        <v>6</v>
      </c>
      <c r="AI34" s="582"/>
      <c r="AJ34" s="582">
        <v>0</v>
      </c>
      <c r="AK34" s="582"/>
      <c r="AL34" s="582">
        <v>0</v>
      </c>
      <c r="AM34" s="586"/>
      <c r="AN34" s="582">
        <v>0</v>
      </c>
      <c r="AO34" s="586"/>
      <c r="AP34" s="240"/>
      <c r="AQ34" s="240"/>
      <c r="AR34" s="240"/>
    </row>
    <row r="35" spans="1:44" ht="22.5" customHeight="1">
      <c r="A35" s="165" t="s">
        <v>322</v>
      </c>
      <c r="B35" s="584">
        <v>12</v>
      </c>
      <c r="C35" s="547"/>
      <c r="D35" s="547"/>
      <c r="E35" s="547"/>
      <c r="F35" s="547"/>
      <c r="G35" s="547">
        <v>0</v>
      </c>
      <c r="H35" s="547"/>
      <c r="I35" s="547"/>
      <c r="J35" s="235">
        <v>0</v>
      </c>
      <c r="K35" s="582">
        <v>0</v>
      </c>
      <c r="L35" s="582"/>
      <c r="M35" s="547">
        <v>0</v>
      </c>
      <c r="N35" s="547"/>
      <c r="O35" s="582">
        <v>3</v>
      </c>
      <c r="P35" s="582"/>
      <c r="Q35" s="547">
        <v>2</v>
      </c>
      <c r="R35" s="547"/>
      <c r="S35" s="547"/>
      <c r="T35" s="582">
        <v>3</v>
      </c>
      <c r="U35" s="582"/>
      <c r="V35" s="582">
        <v>0</v>
      </c>
      <c r="W35" s="582"/>
      <c r="X35" s="231">
        <v>0</v>
      </c>
      <c r="Y35" s="582">
        <v>0</v>
      </c>
      <c r="Z35" s="582"/>
      <c r="AA35" s="582">
        <v>0</v>
      </c>
      <c r="AB35" s="582"/>
      <c r="AC35" s="236">
        <v>0</v>
      </c>
      <c r="AD35" s="582">
        <v>0</v>
      </c>
      <c r="AE35" s="582"/>
      <c r="AF35" s="237">
        <v>0</v>
      </c>
      <c r="AG35" s="238">
        <v>0</v>
      </c>
      <c r="AH35" s="582">
        <v>4</v>
      </c>
      <c r="AI35" s="582"/>
      <c r="AJ35" s="582">
        <v>0</v>
      </c>
      <c r="AK35" s="582"/>
      <c r="AL35" s="582">
        <v>0</v>
      </c>
      <c r="AM35" s="586"/>
      <c r="AN35" s="582">
        <v>0</v>
      </c>
      <c r="AO35" s="586"/>
      <c r="AP35" s="240"/>
      <c r="AQ35" s="240"/>
      <c r="AR35" s="240"/>
    </row>
    <row r="36" spans="1:44" ht="22.5" customHeight="1">
      <c r="A36" s="165" t="s">
        <v>323</v>
      </c>
      <c r="B36" s="584">
        <v>9</v>
      </c>
      <c r="C36" s="547"/>
      <c r="D36" s="547"/>
      <c r="E36" s="547"/>
      <c r="F36" s="547"/>
      <c r="G36" s="547">
        <v>0</v>
      </c>
      <c r="H36" s="547"/>
      <c r="I36" s="547"/>
      <c r="J36" s="235">
        <v>0</v>
      </c>
      <c r="K36" s="582">
        <v>0</v>
      </c>
      <c r="L36" s="582"/>
      <c r="M36" s="547">
        <v>0</v>
      </c>
      <c r="N36" s="547"/>
      <c r="O36" s="582">
        <v>1</v>
      </c>
      <c r="P36" s="582"/>
      <c r="Q36" s="547">
        <v>1</v>
      </c>
      <c r="R36" s="547"/>
      <c r="S36" s="547"/>
      <c r="T36" s="582">
        <v>7</v>
      </c>
      <c r="U36" s="582"/>
      <c r="V36" s="582">
        <v>0</v>
      </c>
      <c r="W36" s="582"/>
      <c r="X36" s="231">
        <v>0</v>
      </c>
      <c r="Y36" s="582">
        <v>0</v>
      </c>
      <c r="Z36" s="582"/>
      <c r="AA36" s="582">
        <v>0</v>
      </c>
      <c r="AB36" s="582"/>
      <c r="AC36" s="236">
        <v>0</v>
      </c>
      <c r="AD36" s="582">
        <v>0</v>
      </c>
      <c r="AE36" s="582"/>
      <c r="AF36" s="237">
        <v>0</v>
      </c>
      <c r="AG36" s="238">
        <v>0</v>
      </c>
      <c r="AH36" s="582">
        <v>0</v>
      </c>
      <c r="AI36" s="582"/>
      <c r="AJ36" s="582">
        <v>0</v>
      </c>
      <c r="AK36" s="582"/>
      <c r="AL36" s="582">
        <v>0</v>
      </c>
      <c r="AM36" s="586"/>
      <c r="AN36" s="582">
        <v>0</v>
      </c>
      <c r="AO36" s="586"/>
      <c r="AP36" s="240"/>
      <c r="AQ36" s="240"/>
      <c r="AR36" s="240"/>
    </row>
    <row r="37" spans="1:44" ht="22.5" customHeight="1">
      <c r="A37" s="165" t="s">
        <v>324</v>
      </c>
      <c r="B37" s="584">
        <v>11</v>
      </c>
      <c r="C37" s="547"/>
      <c r="D37" s="547"/>
      <c r="E37" s="547"/>
      <c r="F37" s="547"/>
      <c r="G37" s="547">
        <v>0</v>
      </c>
      <c r="H37" s="547"/>
      <c r="I37" s="547"/>
      <c r="J37" s="235">
        <v>0</v>
      </c>
      <c r="K37" s="582">
        <v>0</v>
      </c>
      <c r="L37" s="582"/>
      <c r="M37" s="547">
        <v>0</v>
      </c>
      <c r="N37" s="547"/>
      <c r="O37" s="582">
        <v>3</v>
      </c>
      <c r="P37" s="582"/>
      <c r="Q37" s="547">
        <v>1</v>
      </c>
      <c r="R37" s="547"/>
      <c r="S37" s="547"/>
      <c r="T37" s="582">
        <v>3</v>
      </c>
      <c r="U37" s="582"/>
      <c r="V37" s="582">
        <v>0</v>
      </c>
      <c r="W37" s="582"/>
      <c r="X37" s="231">
        <v>0</v>
      </c>
      <c r="Y37" s="582">
        <v>0</v>
      </c>
      <c r="Z37" s="582"/>
      <c r="AA37" s="582">
        <v>1</v>
      </c>
      <c r="AB37" s="582"/>
      <c r="AC37" s="236">
        <v>0</v>
      </c>
      <c r="AD37" s="582">
        <v>0</v>
      </c>
      <c r="AE37" s="582"/>
      <c r="AF37" s="237">
        <v>0</v>
      </c>
      <c r="AG37" s="238">
        <v>0</v>
      </c>
      <c r="AH37" s="582">
        <v>3</v>
      </c>
      <c r="AI37" s="582"/>
      <c r="AJ37" s="582">
        <v>0</v>
      </c>
      <c r="AK37" s="582"/>
      <c r="AL37" s="582">
        <v>0</v>
      </c>
      <c r="AM37" s="586"/>
      <c r="AN37" s="582">
        <v>0</v>
      </c>
      <c r="AO37" s="586"/>
      <c r="AP37" s="240"/>
      <c r="AQ37" s="240"/>
      <c r="AR37" s="240"/>
    </row>
    <row r="38" spans="1:44" ht="22.5" customHeight="1">
      <c r="A38" s="165" t="s">
        <v>326</v>
      </c>
      <c r="B38" s="584">
        <v>12</v>
      </c>
      <c r="C38" s="547"/>
      <c r="D38" s="547"/>
      <c r="E38" s="547"/>
      <c r="F38" s="547"/>
      <c r="G38" s="547">
        <v>0</v>
      </c>
      <c r="H38" s="547"/>
      <c r="I38" s="547"/>
      <c r="J38" s="235">
        <v>0</v>
      </c>
      <c r="K38" s="582">
        <v>0</v>
      </c>
      <c r="L38" s="582"/>
      <c r="M38" s="547">
        <v>0</v>
      </c>
      <c r="N38" s="547"/>
      <c r="O38" s="547">
        <v>0</v>
      </c>
      <c r="P38" s="547"/>
      <c r="Q38" s="547">
        <v>2</v>
      </c>
      <c r="R38" s="547"/>
      <c r="S38" s="547"/>
      <c r="T38" s="582">
        <v>1</v>
      </c>
      <c r="U38" s="582"/>
      <c r="V38" s="547">
        <v>0</v>
      </c>
      <c r="W38" s="547"/>
      <c r="X38" s="231">
        <v>0</v>
      </c>
      <c r="Y38" s="582">
        <v>0</v>
      </c>
      <c r="Z38" s="582"/>
      <c r="AA38" s="582">
        <v>1</v>
      </c>
      <c r="AB38" s="582"/>
      <c r="AC38" s="236">
        <v>0</v>
      </c>
      <c r="AD38" s="582">
        <v>0</v>
      </c>
      <c r="AE38" s="582"/>
      <c r="AF38" s="237">
        <v>0</v>
      </c>
      <c r="AG38" s="238">
        <v>0</v>
      </c>
      <c r="AH38" s="582">
        <v>7</v>
      </c>
      <c r="AI38" s="582"/>
      <c r="AJ38" s="582">
        <v>1</v>
      </c>
      <c r="AK38" s="582"/>
      <c r="AL38" s="582">
        <v>0</v>
      </c>
      <c r="AM38" s="582"/>
      <c r="AN38" s="582">
        <v>0</v>
      </c>
      <c r="AO38" s="582"/>
      <c r="AP38" s="47"/>
      <c r="AQ38" s="47"/>
      <c r="AR38" s="47"/>
    </row>
    <row r="39" spans="1:44" ht="22.5" customHeight="1">
      <c r="A39" s="165" t="s">
        <v>327</v>
      </c>
      <c r="B39" s="584">
        <v>20</v>
      </c>
      <c r="C39" s="547"/>
      <c r="D39" s="547"/>
      <c r="E39" s="547"/>
      <c r="F39" s="547"/>
      <c r="G39" s="547">
        <v>0</v>
      </c>
      <c r="H39" s="547"/>
      <c r="I39" s="547"/>
      <c r="J39" s="235">
        <v>0</v>
      </c>
      <c r="K39" s="582">
        <v>0</v>
      </c>
      <c r="L39" s="582"/>
      <c r="M39" s="547">
        <v>0</v>
      </c>
      <c r="N39" s="547"/>
      <c r="O39" s="582">
        <v>5</v>
      </c>
      <c r="P39" s="582"/>
      <c r="Q39" s="547">
        <v>2</v>
      </c>
      <c r="R39" s="547"/>
      <c r="S39" s="547"/>
      <c r="T39" s="585">
        <v>5</v>
      </c>
      <c r="U39" s="585"/>
      <c r="V39" s="582">
        <v>0</v>
      </c>
      <c r="W39" s="582"/>
      <c r="X39" s="231">
        <v>0</v>
      </c>
      <c r="Y39" s="582">
        <v>0</v>
      </c>
      <c r="Z39" s="582"/>
      <c r="AA39" s="582">
        <v>1</v>
      </c>
      <c r="AB39" s="582"/>
      <c r="AC39" s="236">
        <v>1</v>
      </c>
      <c r="AD39" s="582">
        <v>0</v>
      </c>
      <c r="AE39" s="582"/>
      <c r="AF39" s="237">
        <v>0</v>
      </c>
      <c r="AG39" s="238">
        <v>0</v>
      </c>
      <c r="AH39" s="582">
        <v>6</v>
      </c>
      <c r="AI39" s="582"/>
      <c r="AJ39" s="582">
        <v>0</v>
      </c>
      <c r="AK39" s="582"/>
      <c r="AL39" s="582">
        <v>0</v>
      </c>
      <c r="AM39" s="582"/>
      <c r="AN39" s="582">
        <v>0</v>
      </c>
      <c r="AO39" s="582"/>
      <c r="AP39" s="240"/>
      <c r="AQ39" s="240"/>
      <c r="AR39" s="240"/>
    </row>
    <row r="40" spans="1:44" ht="22.5" customHeight="1">
      <c r="A40" s="165" t="s">
        <v>328</v>
      </c>
      <c r="B40" s="584">
        <v>16</v>
      </c>
      <c r="C40" s="547"/>
      <c r="D40" s="547"/>
      <c r="E40" s="547"/>
      <c r="F40" s="547"/>
      <c r="G40" s="547">
        <v>0</v>
      </c>
      <c r="H40" s="547"/>
      <c r="I40" s="547"/>
      <c r="J40" s="235">
        <v>0</v>
      </c>
      <c r="K40" s="582">
        <v>0</v>
      </c>
      <c r="L40" s="582"/>
      <c r="M40" s="547">
        <v>0</v>
      </c>
      <c r="N40" s="547"/>
      <c r="O40" s="582">
        <v>9</v>
      </c>
      <c r="P40" s="582"/>
      <c r="Q40" s="547">
        <v>1</v>
      </c>
      <c r="R40" s="547"/>
      <c r="S40" s="547"/>
      <c r="T40" s="582">
        <v>4</v>
      </c>
      <c r="U40" s="582"/>
      <c r="V40" s="582">
        <v>0</v>
      </c>
      <c r="W40" s="582"/>
      <c r="X40" s="231" t="s">
        <v>41</v>
      </c>
      <c r="Y40" s="582">
        <v>0</v>
      </c>
      <c r="Z40" s="582"/>
      <c r="AA40" s="582">
        <v>0</v>
      </c>
      <c r="AB40" s="582"/>
      <c r="AC40" s="236">
        <v>0</v>
      </c>
      <c r="AD40" s="582">
        <v>0</v>
      </c>
      <c r="AE40" s="582"/>
      <c r="AF40" s="237">
        <v>0</v>
      </c>
      <c r="AG40" s="238">
        <v>0</v>
      </c>
      <c r="AH40" s="582">
        <v>2</v>
      </c>
      <c r="AI40" s="582"/>
      <c r="AJ40" s="582">
        <v>0</v>
      </c>
      <c r="AK40" s="582"/>
      <c r="AL40" s="582">
        <v>0</v>
      </c>
      <c r="AM40" s="582"/>
      <c r="AN40" s="582">
        <v>0</v>
      </c>
      <c r="AO40" s="582"/>
      <c r="AP40" s="240"/>
      <c r="AQ40" s="240"/>
      <c r="AR40" s="240"/>
    </row>
    <row r="41" spans="1:44" ht="22.5" customHeight="1">
      <c r="A41" s="165" t="s">
        <v>345</v>
      </c>
      <c r="B41" s="584">
        <v>19</v>
      </c>
      <c r="C41" s="547"/>
      <c r="D41" s="547"/>
      <c r="E41" s="547"/>
      <c r="F41" s="547"/>
      <c r="G41" s="547">
        <v>0</v>
      </c>
      <c r="H41" s="547"/>
      <c r="I41" s="547"/>
      <c r="J41" s="235">
        <v>0</v>
      </c>
      <c r="K41" s="582">
        <v>0</v>
      </c>
      <c r="L41" s="582"/>
      <c r="M41" s="547">
        <v>1</v>
      </c>
      <c r="N41" s="547"/>
      <c r="O41" s="582">
        <v>3</v>
      </c>
      <c r="P41" s="582"/>
      <c r="Q41" s="547">
        <v>2</v>
      </c>
      <c r="R41" s="547"/>
      <c r="S41" s="547"/>
      <c r="T41" s="582">
        <v>5</v>
      </c>
      <c r="U41" s="582"/>
      <c r="V41" s="582">
        <v>0</v>
      </c>
      <c r="W41" s="582"/>
      <c r="X41" s="231">
        <v>0</v>
      </c>
      <c r="Y41" s="582">
        <v>0</v>
      </c>
      <c r="Z41" s="582"/>
      <c r="AA41" s="582">
        <v>1</v>
      </c>
      <c r="AB41" s="582"/>
      <c r="AC41" s="235">
        <v>0</v>
      </c>
      <c r="AD41" s="582">
        <v>0</v>
      </c>
      <c r="AE41" s="582"/>
      <c r="AF41" s="237">
        <v>0</v>
      </c>
      <c r="AG41" s="238">
        <v>0</v>
      </c>
      <c r="AH41" s="582">
        <v>7</v>
      </c>
      <c r="AI41" s="582"/>
      <c r="AJ41" s="582">
        <v>0</v>
      </c>
      <c r="AK41" s="582"/>
      <c r="AL41" s="582">
        <v>0</v>
      </c>
      <c r="AM41" s="582"/>
      <c r="AN41" s="582">
        <v>0</v>
      </c>
      <c r="AO41" s="582"/>
      <c r="AP41" s="240"/>
      <c r="AQ41" s="240"/>
      <c r="AR41" s="240"/>
    </row>
    <row r="42" spans="1:44" ht="22.5" customHeight="1">
      <c r="A42" s="165" t="s">
        <v>330</v>
      </c>
      <c r="B42" s="584">
        <v>21</v>
      </c>
      <c r="C42" s="547"/>
      <c r="D42" s="547"/>
      <c r="E42" s="547"/>
      <c r="F42" s="547"/>
      <c r="G42" s="547">
        <v>1</v>
      </c>
      <c r="H42" s="547"/>
      <c r="I42" s="547"/>
      <c r="J42" s="235">
        <v>0</v>
      </c>
      <c r="K42" s="582">
        <v>0</v>
      </c>
      <c r="L42" s="582"/>
      <c r="M42" s="547">
        <v>0</v>
      </c>
      <c r="N42" s="547"/>
      <c r="O42" s="582">
        <v>5</v>
      </c>
      <c r="P42" s="582"/>
      <c r="Q42" s="547">
        <v>3</v>
      </c>
      <c r="R42" s="547"/>
      <c r="S42" s="547"/>
      <c r="T42" s="582">
        <v>3</v>
      </c>
      <c r="U42" s="582"/>
      <c r="V42" s="582">
        <v>0</v>
      </c>
      <c r="W42" s="582"/>
      <c r="X42" s="231">
        <v>0</v>
      </c>
      <c r="Y42" s="582">
        <v>0</v>
      </c>
      <c r="Z42" s="582"/>
      <c r="AA42" s="582">
        <v>1</v>
      </c>
      <c r="AB42" s="582"/>
      <c r="AC42" s="236">
        <v>0</v>
      </c>
      <c r="AD42" s="582">
        <v>1</v>
      </c>
      <c r="AE42" s="582"/>
      <c r="AF42" s="237">
        <v>0</v>
      </c>
      <c r="AG42" s="238">
        <v>0</v>
      </c>
      <c r="AH42" s="582">
        <v>7</v>
      </c>
      <c r="AI42" s="582"/>
      <c r="AJ42" s="582">
        <v>0</v>
      </c>
      <c r="AK42" s="582"/>
      <c r="AL42" s="582">
        <v>0</v>
      </c>
      <c r="AM42" s="582"/>
      <c r="AN42" s="582">
        <v>0</v>
      </c>
      <c r="AO42" s="582"/>
      <c r="AP42" s="240"/>
      <c r="AQ42" s="240"/>
      <c r="AR42" s="240"/>
    </row>
    <row r="43" spans="1:44" ht="22.5" customHeight="1" thickBot="1">
      <c r="A43" s="169" t="s">
        <v>331</v>
      </c>
      <c r="B43" s="583">
        <v>17</v>
      </c>
      <c r="C43" s="544"/>
      <c r="D43" s="544"/>
      <c r="E43" s="544"/>
      <c r="F43" s="544"/>
      <c r="G43" s="544">
        <v>0</v>
      </c>
      <c r="H43" s="544"/>
      <c r="I43" s="544"/>
      <c r="J43" s="241">
        <v>0</v>
      </c>
      <c r="K43" s="579">
        <v>0</v>
      </c>
      <c r="L43" s="579"/>
      <c r="M43" s="544">
        <v>0</v>
      </c>
      <c r="N43" s="544"/>
      <c r="O43" s="579">
        <v>4</v>
      </c>
      <c r="P43" s="579"/>
      <c r="Q43" s="544">
        <v>1</v>
      </c>
      <c r="R43" s="544"/>
      <c r="S43" s="544"/>
      <c r="T43" s="579">
        <v>3</v>
      </c>
      <c r="U43" s="579"/>
      <c r="V43" s="579">
        <v>0</v>
      </c>
      <c r="W43" s="579"/>
      <c r="X43" s="242">
        <v>0</v>
      </c>
      <c r="Y43" s="579">
        <v>0</v>
      </c>
      <c r="Z43" s="579"/>
      <c r="AA43" s="579">
        <v>0</v>
      </c>
      <c r="AB43" s="579"/>
      <c r="AC43" s="242" t="s">
        <v>41</v>
      </c>
      <c r="AD43" s="579">
        <v>0</v>
      </c>
      <c r="AE43" s="579"/>
      <c r="AF43" s="243">
        <v>0</v>
      </c>
      <c r="AG43" s="244">
        <v>0</v>
      </c>
      <c r="AH43" s="579">
        <v>9</v>
      </c>
      <c r="AI43" s="579"/>
      <c r="AJ43" s="579">
        <v>0</v>
      </c>
      <c r="AK43" s="579"/>
      <c r="AL43" s="579">
        <v>0</v>
      </c>
      <c r="AM43" s="579"/>
      <c r="AN43" s="579">
        <v>0</v>
      </c>
      <c r="AO43" s="579"/>
      <c r="AP43" s="240"/>
      <c r="AQ43" s="240"/>
      <c r="AR43" s="240"/>
    </row>
    <row r="44" spans="1:44" ht="22.5" customHeight="1">
      <c r="A44" s="245"/>
      <c r="B44" s="8"/>
      <c r="C44" s="8"/>
      <c r="D44" s="8"/>
      <c r="E44" s="8"/>
      <c r="F44" s="8"/>
      <c r="G44" s="8"/>
      <c r="H44" s="8"/>
      <c r="I44" s="8"/>
      <c r="J44" s="8"/>
      <c r="K44" s="81"/>
      <c r="L44" s="81"/>
      <c r="M44" s="81"/>
      <c r="N44" s="81"/>
      <c r="O44" s="81"/>
      <c r="P44" s="81"/>
      <c r="Q44" s="81"/>
      <c r="R44" s="81"/>
      <c r="S44" s="81"/>
      <c r="T44" s="81"/>
      <c r="U44" s="81"/>
      <c r="V44" s="81"/>
      <c r="W44" s="81"/>
      <c r="X44" s="8"/>
      <c r="AI44" s="246"/>
      <c r="AJ44" s="120"/>
      <c r="AK44" s="120"/>
      <c r="AL44" s="120"/>
      <c r="AM44" s="120"/>
      <c r="AN44" s="120"/>
      <c r="AO44" s="120"/>
      <c r="AP44" s="240"/>
      <c r="AQ44" s="240"/>
      <c r="AR44" s="240"/>
    </row>
    <row r="45" spans="11:45" ht="15.75">
      <c r="K45" s="81"/>
      <c r="L45" s="81"/>
      <c r="M45" s="8"/>
      <c r="N45" s="8"/>
      <c r="O45" s="8"/>
      <c r="P45" s="8"/>
      <c r="Q45" s="8"/>
      <c r="R45" s="8"/>
      <c r="S45" s="8"/>
      <c r="T45" s="8"/>
      <c r="U45" s="8"/>
      <c r="V45" s="8"/>
      <c r="W45" s="8"/>
      <c r="X45" s="8"/>
      <c r="AP45" s="120"/>
      <c r="AQ45" s="120"/>
      <c r="AR45" s="120"/>
      <c r="AS45" s="120"/>
    </row>
    <row r="46" spans="1:35" ht="22.5" customHeight="1" thickBot="1">
      <c r="A46" s="573" t="s">
        <v>373</v>
      </c>
      <c r="B46" s="573"/>
      <c r="C46" s="573"/>
      <c r="D46" s="573"/>
      <c r="E46" s="573"/>
      <c r="F46" s="573"/>
      <c r="G46" s="573"/>
      <c r="H46" s="573"/>
      <c r="I46" s="573"/>
      <c r="J46" s="573"/>
      <c r="K46" s="573"/>
      <c r="L46" s="573"/>
      <c r="M46" s="573"/>
      <c r="N46" s="573"/>
      <c r="O46" s="8"/>
      <c r="P46" s="8"/>
      <c r="Q46" s="8"/>
      <c r="R46" s="8"/>
      <c r="S46" s="8"/>
      <c r="T46" s="8"/>
      <c r="U46" s="8"/>
      <c r="V46" s="8"/>
      <c r="W46" s="8"/>
      <c r="X46" s="411" t="s">
        <v>307</v>
      </c>
      <c r="Y46" s="411"/>
      <c r="Z46" s="411"/>
      <c r="AA46" s="411"/>
      <c r="AB46" s="411"/>
      <c r="AC46" s="411"/>
      <c r="AI46" s="8"/>
    </row>
    <row r="47" spans="1:45" ht="22.5" customHeight="1">
      <c r="A47" s="247"/>
      <c r="B47" s="563" t="s">
        <v>374</v>
      </c>
      <c r="C47" s="564"/>
      <c r="D47" s="564"/>
      <c r="E47" s="564"/>
      <c r="F47" s="564"/>
      <c r="G47" s="564"/>
      <c r="H47" s="564"/>
      <c r="I47" s="564"/>
      <c r="J47" s="564"/>
      <c r="K47" s="564"/>
      <c r="L47" s="564"/>
      <c r="M47" s="564"/>
      <c r="N47" s="564"/>
      <c r="O47" s="563" t="s">
        <v>375</v>
      </c>
      <c r="P47" s="564"/>
      <c r="Q47" s="564"/>
      <c r="R47" s="564"/>
      <c r="S47" s="564"/>
      <c r="T47" s="564"/>
      <c r="U47" s="564"/>
      <c r="V47" s="564"/>
      <c r="W47" s="564"/>
      <c r="X47" s="564"/>
      <c r="Y47" s="564"/>
      <c r="Z47" s="564"/>
      <c r="AA47" s="564"/>
      <c r="AB47" s="564"/>
      <c r="AC47" s="564"/>
      <c r="AD47" s="248"/>
      <c r="AE47" s="248"/>
      <c r="AF47" s="248"/>
      <c r="AG47" s="248"/>
      <c r="AH47" s="38"/>
      <c r="AI47" s="37"/>
      <c r="AJ47" s="37"/>
      <c r="AK47" s="37"/>
      <c r="AL47" s="37"/>
      <c r="AM47" s="37"/>
      <c r="AN47" s="37"/>
      <c r="AO47" s="37"/>
      <c r="AP47" s="31"/>
      <c r="AQ47" s="31"/>
      <c r="AR47" s="31"/>
      <c r="AS47" s="31"/>
    </row>
    <row r="48" spans="1:41" s="38" customFormat="1" ht="22.5" customHeight="1">
      <c r="A48" s="44" t="s">
        <v>0</v>
      </c>
      <c r="B48" s="580">
        <v>1303</v>
      </c>
      <c r="C48" s="581"/>
      <c r="D48" s="581"/>
      <c r="E48" s="581"/>
      <c r="F48" s="581"/>
      <c r="G48" s="581"/>
      <c r="H48" s="581"/>
      <c r="I48" s="581"/>
      <c r="J48" s="581"/>
      <c r="K48" s="581"/>
      <c r="L48" s="581"/>
      <c r="M48" s="581"/>
      <c r="N48" s="581"/>
      <c r="O48" s="581">
        <v>14</v>
      </c>
      <c r="P48" s="581"/>
      <c r="Q48" s="581"/>
      <c r="R48" s="581"/>
      <c r="S48" s="581"/>
      <c r="T48" s="581"/>
      <c r="U48" s="581"/>
      <c r="V48" s="581"/>
      <c r="W48" s="581"/>
      <c r="X48" s="581"/>
      <c r="Y48" s="581"/>
      <c r="Z48" s="581"/>
      <c r="AA48" s="581"/>
      <c r="AB48" s="581"/>
      <c r="AC48" s="581"/>
      <c r="AD48" s="249"/>
      <c r="AE48" s="249"/>
      <c r="AF48" s="249"/>
      <c r="AG48" s="249"/>
      <c r="AH48" s="45"/>
      <c r="AI48" s="64"/>
      <c r="AJ48" s="64"/>
      <c r="AK48" s="64"/>
      <c r="AL48" s="64"/>
      <c r="AM48" s="64"/>
      <c r="AN48" s="64"/>
      <c r="AO48" s="64"/>
    </row>
    <row r="49" spans="1:41" s="45" customFormat="1" ht="22.5" customHeight="1">
      <c r="A49" s="46" t="s">
        <v>376</v>
      </c>
      <c r="B49" s="577">
        <v>562</v>
      </c>
      <c r="C49" s="578"/>
      <c r="D49" s="578"/>
      <c r="E49" s="578"/>
      <c r="F49" s="578"/>
      <c r="G49" s="578"/>
      <c r="H49" s="578"/>
      <c r="I49" s="578"/>
      <c r="J49" s="578"/>
      <c r="K49" s="578"/>
      <c r="L49" s="578"/>
      <c r="M49" s="578"/>
      <c r="N49" s="578"/>
      <c r="O49" s="578">
        <v>11</v>
      </c>
      <c r="P49" s="578"/>
      <c r="Q49" s="578"/>
      <c r="R49" s="578"/>
      <c r="S49" s="578"/>
      <c r="T49" s="578"/>
      <c r="U49" s="578"/>
      <c r="V49" s="578"/>
      <c r="W49" s="578"/>
      <c r="X49" s="578"/>
      <c r="Y49" s="578"/>
      <c r="Z49" s="578"/>
      <c r="AA49" s="578"/>
      <c r="AB49" s="578"/>
      <c r="AC49" s="578"/>
      <c r="AD49" s="250"/>
      <c r="AE49" s="250"/>
      <c r="AF49" s="250"/>
      <c r="AG49" s="250"/>
      <c r="AH49" s="5"/>
      <c r="AI49" s="5"/>
      <c r="AJ49" s="5"/>
      <c r="AK49" s="5"/>
      <c r="AL49" s="5"/>
      <c r="AM49" s="5"/>
      <c r="AN49" s="5"/>
      <c r="AO49" s="5"/>
    </row>
    <row r="50" spans="1:33" ht="22.5" customHeight="1">
      <c r="A50" s="251" t="s">
        <v>312</v>
      </c>
      <c r="B50" s="577">
        <v>11</v>
      </c>
      <c r="C50" s="578"/>
      <c r="D50" s="578"/>
      <c r="E50" s="578"/>
      <c r="F50" s="578"/>
      <c r="G50" s="578"/>
      <c r="H50" s="578"/>
      <c r="I50" s="578"/>
      <c r="J50" s="578"/>
      <c r="K50" s="578"/>
      <c r="L50" s="578"/>
      <c r="M50" s="578"/>
      <c r="N50" s="578"/>
      <c r="O50" s="578">
        <v>1</v>
      </c>
      <c r="P50" s="578"/>
      <c r="Q50" s="578"/>
      <c r="R50" s="578"/>
      <c r="S50" s="578"/>
      <c r="T50" s="578"/>
      <c r="U50" s="578"/>
      <c r="V50" s="578"/>
      <c r="W50" s="578"/>
      <c r="X50" s="578"/>
      <c r="Y50" s="578"/>
      <c r="Z50" s="578"/>
      <c r="AA50" s="578"/>
      <c r="AB50" s="578"/>
      <c r="AC50" s="578"/>
      <c r="AD50" s="250"/>
      <c r="AE50" s="250"/>
      <c r="AF50" s="250"/>
      <c r="AG50" s="250"/>
    </row>
    <row r="51" spans="1:33" ht="22.5" customHeight="1">
      <c r="A51" s="46" t="s">
        <v>377</v>
      </c>
      <c r="B51" s="577">
        <v>50</v>
      </c>
      <c r="C51" s="578"/>
      <c r="D51" s="578"/>
      <c r="E51" s="578"/>
      <c r="F51" s="578"/>
      <c r="G51" s="578"/>
      <c r="H51" s="578"/>
      <c r="I51" s="578"/>
      <c r="J51" s="578"/>
      <c r="K51" s="578"/>
      <c r="L51" s="578"/>
      <c r="M51" s="578"/>
      <c r="N51" s="578"/>
      <c r="O51" s="578">
        <v>0</v>
      </c>
      <c r="P51" s="578"/>
      <c r="Q51" s="578"/>
      <c r="R51" s="578"/>
      <c r="S51" s="578"/>
      <c r="T51" s="578"/>
      <c r="U51" s="578"/>
      <c r="V51" s="578"/>
      <c r="W51" s="578"/>
      <c r="X51" s="578"/>
      <c r="Y51" s="578"/>
      <c r="Z51" s="578"/>
      <c r="AA51" s="578"/>
      <c r="AB51" s="578"/>
      <c r="AC51" s="578"/>
      <c r="AD51" s="250"/>
      <c r="AE51" s="250"/>
      <c r="AF51" s="250"/>
      <c r="AG51" s="250"/>
    </row>
    <row r="52" spans="1:39" ht="22.5" customHeight="1" thickBot="1">
      <c r="A52" s="48" t="s">
        <v>378</v>
      </c>
      <c r="B52" s="574">
        <v>680</v>
      </c>
      <c r="C52" s="575"/>
      <c r="D52" s="575"/>
      <c r="E52" s="575"/>
      <c r="F52" s="575"/>
      <c r="G52" s="575"/>
      <c r="H52" s="575"/>
      <c r="I52" s="575"/>
      <c r="J52" s="575"/>
      <c r="K52" s="575"/>
      <c r="L52" s="575"/>
      <c r="M52" s="575"/>
      <c r="N52" s="575"/>
      <c r="O52" s="575">
        <v>2</v>
      </c>
      <c r="P52" s="575"/>
      <c r="Q52" s="575"/>
      <c r="R52" s="575"/>
      <c r="S52" s="575"/>
      <c r="T52" s="575"/>
      <c r="U52" s="575"/>
      <c r="V52" s="575"/>
      <c r="W52" s="575"/>
      <c r="X52" s="575"/>
      <c r="Y52" s="575"/>
      <c r="Z52" s="575"/>
      <c r="AA52" s="575"/>
      <c r="AB52" s="575"/>
      <c r="AC52" s="575"/>
      <c r="AD52" s="250"/>
      <c r="AE52" s="250"/>
      <c r="AF52" s="250"/>
      <c r="AG52" s="250"/>
      <c r="AM52" s="8"/>
    </row>
    <row r="53" spans="1:41" ht="22.5" customHeight="1">
      <c r="A53" s="360" t="s">
        <v>379</v>
      </c>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250"/>
      <c r="AF53" s="250"/>
      <c r="AG53" s="250"/>
      <c r="AH53" s="8"/>
      <c r="AI53" s="8"/>
      <c r="AJ53" s="8"/>
      <c r="AK53" s="8"/>
      <c r="AL53" s="8"/>
      <c r="AM53" s="8"/>
      <c r="AN53" s="8"/>
      <c r="AO53" s="8"/>
    </row>
    <row r="54" spans="31:41" ht="22.5" customHeight="1">
      <c r="AE54" s="8"/>
      <c r="AF54" s="576" t="s">
        <v>380</v>
      </c>
      <c r="AG54" s="576"/>
      <c r="AH54" s="576"/>
      <c r="AI54" s="576"/>
      <c r="AJ54" s="576"/>
      <c r="AK54" s="576"/>
      <c r="AL54" s="576"/>
      <c r="AM54" s="576"/>
      <c r="AN54" s="576"/>
      <c r="AO54" s="576"/>
    </row>
    <row r="55" spans="1:45" ht="15.75">
      <c r="A55" s="8"/>
      <c r="B55" s="81"/>
      <c r="C55" s="81"/>
      <c r="D55" s="81"/>
      <c r="E55" s="81"/>
      <c r="F55" s="8"/>
      <c r="G55" s="8"/>
      <c r="H55" s="8"/>
      <c r="I55" s="8"/>
      <c r="J55" s="8"/>
      <c r="K55" s="8"/>
      <c r="L55" s="8"/>
      <c r="M55" s="8"/>
      <c r="N55" s="8"/>
      <c r="O55" s="8"/>
      <c r="P55" s="8"/>
      <c r="Q55" s="8"/>
      <c r="R55" s="8"/>
      <c r="S55" s="8"/>
      <c r="T55" s="8"/>
      <c r="U55" s="8"/>
      <c r="V55" s="8"/>
      <c r="W55" s="8"/>
      <c r="X55" s="8"/>
      <c r="Y55" s="8"/>
      <c r="Z55" s="8"/>
      <c r="AA55" s="8"/>
      <c r="AB55" s="8"/>
      <c r="AC55" s="8"/>
      <c r="AD55" s="8"/>
      <c r="AP55" s="217"/>
      <c r="AQ55" s="217"/>
      <c r="AR55" s="217"/>
      <c r="AS55" s="217"/>
    </row>
    <row r="56" spans="1:12" ht="15.75">
      <c r="A56" s="8"/>
      <c r="B56" s="8"/>
      <c r="C56" s="8"/>
      <c r="D56" s="8"/>
      <c r="E56" s="8"/>
      <c r="F56" s="8"/>
      <c r="G56" s="8"/>
      <c r="H56" s="8"/>
      <c r="I56" s="8"/>
      <c r="J56" s="8"/>
      <c r="K56" s="8"/>
      <c r="L56" s="8"/>
    </row>
  </sheetData>
  <sheetProtection/>
  <mergeCells count="463">
    <mergeCell ref="A1:N1"/>
    <mergeCell ref="AK1:AO1"/>
    <mergeCell ref="B2:P2"/>
    <mergeCell ref="Q2:AD2"/>
    <mergeCell ref="AE2:AO2"/>
    <mergeCell ref="B3:G3"/>
    <mergeCell ref="H3:J3"/>
    <mergeCell ref="K3:L3"/>
    <mergeCell ref="M3:P3"/>
    <mergeCell ref="Q3:V3"/>
    <mergeCell ref="W3:Y3"/>
    <mergeCell ref="Z3:AA3"/>
    <mergeCell ref="AB3:AD3"/>
    <mergeCell ref="AE3:AG3"/>
    <mergeCell ref="AH3:AJ3"/>
    <mergeCell ref="AL3:AO3"/>
    <mergeCell ref="B4:G4"/>
    <mergeCell ref="H4:J4"/>
    <mergeCell ref="K4:L4"/>
    <mergeCell ref="M4:P4"/>
    <mergeCell ref="Q4:V4"/>
    <mergeCell ref="W4:Y4"/>
    <mergeCell ref="Z4:AA4"/>
    <mergeCell ref="AB4:AD4"/>
    <mergeCell ref="AE4:AG4"/>
    <mergeCell ref="AH4:AJ4"/>
    <mergeCell ref="AL4:AO4"/>
    <mergeCell ref="B5:G5"/>
    <mergeCell ref="H5:J5"/>
    <mergeCell ref="K5:L5"/>
    <mergeCell ref="M5:P5"/>
    <mergeCell ref="Q5:V5"/>
    <mergeCell ref="W5:Y5"/>
    <mergeCell ref="Z5:AA5"/>
    <mergeCell ref="AB5:AD5"/>
    <mergeCell ref="AE5:AG5"/>
    <mergeCell ref="AH5:AJ5"/>
    <mergeCell ref="AL5:AO5"/>
    <mergeCell ref="B6:G6"/>
    <mergeCell ref="H6:J6"/>
    <mergeCell ref="K6:L6"/>
    <mergeCell ref="M6:P6"/>
    <mergeCell ref="Q6:V6"/>
    <mergeCell ref="W6:Y6"/>
    <mergeCell ref="Z6:AA6"/>
    <mergeCell ref="AB6:AD6"/>
    <mergeCell ref="AE6:AG6"/>
    <mergeCell ref="AH6:AJ6"/>
    <mergeCell ref="AL6:AO6"/>
    <mergeCell ref="B7:G7"/>
    <mergeCell ref="H7:J7"/>
    <mergeCell ref="K7:L7"/>
    <mergeCell ref="M7:P7"/>
    <mergeCell ref="Q7:V7"/>
    <mergeCell ref="W7:Y7"/>
    <mergeCell ref="Z7:AA7"/>
    <mergeCell ref="AB7:AD7"/>
    <mergeCell ref="AE7:AG7"/>
    <mergeCell ref="AH7:AJ7"/>
    <mergeCell ref="AL7:AO7"/>
    <mergeCell ref="B8:G8"/>
    <mergeCell ref="H8:J8"/>
    <mergeCell ref="K8:L8"/>
    <mergeCell ref="M8:P8"/>
    <mergeCell ref="Q8:V8"/>
    <mergeCell ref="W8:Y8"/>
    <mergeCell ref="Z8:AA8"/>
    <mergeCell ref="AB8:AD8"/>
    <mergeCell ref="AE8:AG8"/>
    <mergeCell ref="AH8:AJ8"/>
    <mergeCell ref="AL8:AO8"/>
    <mergeCell ref="B9:G9"/>
    <mergeCell ref="H9:J9"/>
    <mergeCell ref="K9:L9"/>
    <mergeCell ref="M9:P9"/>
    <mergeCell ref="Q9:V9"/>
    <mergeCell ref="W9:Y9"/>
    <mergeCell ref="Z9:AA9"/>
    <mergeCell ref="AB9:AD9"/>
    <mergeCell ref="AE9:AG9"/>
    <mergeCell ref="AH9:AJ9"/>
    <mergeCell ref="AL9:AO9"/>
    <mergeCell ref="B10:G10"/>
    <mergeCell ref="H10:J10"/>
    <mergeCell ref="K10:L10"/>
    <mergeCell ref="M10:P10"/>
    <mergeCell ref="Q10:V10"/>
    <mergeCell ref="W10:Y10"/>
    <mergeCell ref="Z10:AA10"/>
    <mergeCell ref="AB10:AD10"/>
    <mergeCell ref="AE10:AG10"/>
    <mergeCell ref="AH10:AJ10"/>
    <mergeCell ref="AL10:AO10"/>
    <mergeCell ref="B11:G11"/>
    <mergeCell ref="H11:J11"/>
    <mergeCell ref="K11:L11"/>
    <mergeCell ref="M11:P11"/>
    <mergeCell ref="Q11:V11"/>
    <mergeCell ref="W11:Y11"/>
    <mergeCell ref="Z11:AA11"/>
    <mergeCell ref="AB11:AD11"/>
    <mergeCell ref="AE11:AG11"/>
    <mergeCell ref="AH11:AJ11"/>
    <mergeCell ref="AL11:AO11"/>
    <mergeCell ref="B12:G12"/>
    <mergeCell ref="H12:J12"/>
    <mergeCell ref="K12:L12"/>
    <mergeCell ref="M12:P12"/>
    <mergeCell ref="Q12:V12"/>
    <mergeCell ref="W12:Y12"/>
    <mergeCell ref="Z12:AA12"/>
    <mergeCell ref="AB12:AD12"/>
    <mergeCell ref="AE12:AG12"/>
    <mergeCell ref="AH12:AJ12"/>
    <mergeCell ref="AL12:AO12"/>
    <mergeCell ref="B13:G13"/>
    <mergeCell ref="H13:J13"/>
    <mergeCell ref="K13:L13"/>
    <mergeCell ref="M13:P13"/>
    <mergeCell ref="Q13:V13"/>
    <mergeCell ref="W13:Y13"/>
    <mergeCell ref="Z13:AA13"/>
    <mergeCell ref="AB13:AD13"/>
    <mergeCell ref="AE13:AG13"/>
    <mergeCell ref="AH13:AJ13"/>
    <mergeCell ref="AL13:AO13"/>
    <mergeCell ref="B14:G14"/>
    <mergeCell ref="H14:J14"/>
    <mergeCell ref="K14:L14"/>
    <mergeCell ref="M14:P14"/>
    <mergeCell ref="Q14:V14"/>
    <mergeCell ref="W14:Y14"/>
    <mergeCell ref="Z14:AA14"/>
    <mergeCell ref="AB14:AD14"/>
    <mergeCell ref="AE14:AG14"/>
    <mergeCell ref="AH14:AJ14"/>
    <mergeCell ref="AL14:AO14"/>
    <mergeCell ref="B15:G15"/>
    <mergeCell ref="H15:J15"/>
    <mergeCell ref="K15:L15"/>
    <mergeCell ref="M15:P15"/>
    <mergeCell ref="Q15:V15"/>
    <mergeCell ref="W15:Y15"/>
    <mergeCell ref="Z15:AA15"/>
    <mergeCell ref="AB15:AD15"/>
    <mergeCell ref="AE15:AG15"/>
    <mergeCell ref="AH15:AJ15"/>
    <mergeCell ref="AL15:AO15"/>
    <mergeCell ref="B16:G16"/>
    <mergeCell ref="H16:J16"/>
    <mergeCell ref="K16:L16"/>
    <mergeCell ref="M16:P16"/>
    <mergeCell ref="Q16:V16"/>
    <mergeCell ref="W16:Y16"/>
    <mergeCell ref="Z16:AA16"/>
    <mergeCell ref="AB16:AD16"/>
    <mergeCell ref="AE16:AG16"/>
    <mergeCell ref="AH16:AJ16"/>
    <mergeCell ref="AL16:AO16"/>
    <mergeCell ref="AC17:AO17"/>
    <mergeCell ref="A19:AD19"/>
    <mergeCell ref="AK19:AO19"/>
    <mergeCell ref="B20:F21"/>
    <mergeCell ref="G20:I21"/>
    <mergeCell ref="J20:L21"/>
    <mergeCell ref="M20:O21"/>
    <mergeCell ref="P20:V20"/>
    <mergeCell ref="W20:AE20"/>
    <mergeCell ref="AF20:AG21"/>
    <mergeCell ref="AH20:AJ21"/>
    <mergeCell ref="AK20:AO21"/>
    <mergeCell ref="P21:R21"/>
    <mergeCell ref="S21:V21"/>
    <mergeCell ref="W21:Y21"/>
    <mergeCell ref="Z21:AB21"/>
    <mergeCell ref="AC21:AE21"/>
    <mergeCell ref="B22:F22"/>
    <mergeCell ref="G22:I22"/>
    <mergeCell ref="J22:L22"/>
    <mergeCell ref="M22:O22"/>
    <mergeCell ref="P22:R22"/>
    <mergeCell ref="S22:V22"/>
    <mergeCell ref="W22:Y22"/>
    <mergeCell ref="Z22:AB22"/>
    <mergeCell ref="AC22:AE22"/>
    <mergeCell ref="AF22:AG22"/>
    <mergeCell ref="AH22:AJ22"/>
    <mergeCell ref="AK22:AO22"/>
    <mergeCell ref="B23:F23"/>
    <mergeCell ref="G23:I23"/>
    <mergeCell ref="J23:L23"/>
    <mergeCell ref="M23:O23"/>
    <mergeCell ref="P23:R23"/>
    <mergeCell ref="S23:V23"/>
    <mergeCell ref="W23:Y23"/>
    <mergeCell ref="Z23:AB23"/>
    <mergeCell ref="AC23:AE23"/>
    <mergeCell ref="AF23:AG23"/>
    <mergeCell ref="AH23:AJ23"/>
    <mergeCell ref="AK23:AO23"/>
    <mergeCell ref="B24:F24"/>
    <mergeCell ref="G24:I24"/>
    <mergeCell ref="J24:L24"/>
    <mergeCell ref="M24:O24"/>
    <mergeCell ref="P24:R24"/>
    <mergeCell ref="S24:V24"/>
    <mergeCell ref="W24:Y24"/>
    <mergeCell ref="Z24:AB24"/>
    <mergeCell ref="AC24:AE24"/>
    <mergeCell ref="AF24:AG24"/>
    <mergeCell ref="AH24:AJ24"/>
    <mergeCell ref="AK24:AO24"/>
    <mergeCell ref="B25:F25"/>
    <mergeCell ref="G25:I25"/>
    <mergeCell ref="J25:L25"/>
    <mergeCell ref="M25:O25"/>
    <mergeCell ref="P25:R25"/>
    <mergeCell ref="S25:V25"/>
    <mergeCell ref="W25:Y25"/>
    <mergeCell ref="Z25:AB25"/>
    <mergeCell ref="AC25:AE25"/>
    <mergeCell ref="AF25:AG25"/>
    <mergeCell ref="AH25:AJ25"/>
    <mergeCell ref="AK25:AO25"/>
    <mergeCell ref="AC26:AO26"/>
    <mergeCell ref="A28:L28"/>
    <mergeCell ref="AJ28:AO28"/>
    <mergeCell ref="B29:F30"/>
    <mergeCell ref="G29:I29"/>
    <mergeCell ref="J29:L29"/>
    <mergeCell ref="M29:P29"/>
    <mergeCell ref="Q29:U29"/>
    <mergeCell ref="V29:X29"/>
    <mergeCell ref="Y29:AB29"/>
    <mergeCell ref="AC29:AE29"/>
    <mergeCell ref="AF29:AG29"/>
    <mergeCell ref="AH29:AK29"/>
    <mergeCell ref="AL29:AO29"/>
    <mergeCell ref="G30:I30"/>
    <mergeCell ref="K30:L30"/>
    <mergeCell ref="M30:N30"/>
    <mergeCell ref="O30:P30"/>
    <mergeCell ref="Q30:S30"/>
    <mergeCell ref="T30:U30"/>
    <mergeCell ref="V30:W30"/>
    <mergeCell ref="Y30:Z30"/>
    <mergeCell ref="AA30:AB30"/>
    <mergeCell ref="AD30:AE30"/>
    <mergeCell ref="AH30:AI30"/>
    <mergeCell ref="AJ30:AK30"/>
    <mergeCell ref="AL30:AM30"/>
    <mergeCell ref="AN30:AO30"/>
    <mergeCell ref="B31:F31"/>
    <mergeCell ref="G31:I31"/>
    <mergeCell ref="K31:L31"/>
    <mergeCell ref="M31:N31"/>
    <mergeCell ref="O31:P31"/>
    <mergeCell ref="Q31:S31"/>
    <mergeCell ref="T31:U31"/>
    <mergeCell ref="V31:W31"/>
    <mergeCell ref="Y31:Z31"/>
    <mergeCell ref="AA31:AB31"/>
    <mergeCell ref="AD31:AE31"/>
    <mergeCell ref="AH31:AI31"/>
    <mergeCell ref="AJ31:AK31"/>
    <mergeCell ref="AL31:AM31"/>
    <mergeCell ref="AN31:AO31"/>
    <mergeCell ref="B32:F32"/>
    <mergeCell ref="G32:I32"/>
    <mergeCell ref="K32:L32"/>
    <mergeCell ref="M32:N32"/>
    <mergeCell ref="O32:P32"/>
    <mergeCell ref="Q32:S32"/>
    <mergeCell ref="T32:U32"/>
    <mergeCell ref="V32:W32"/>
    <mergeCell ref="Y32:Z32"/>
    <mergeCell ref="AA32:AB32"/>
    <mergeCell ref="AD32:AE32"/>
    <mergeCell ref="AH32:AI32"/>
    <mergeCell ref="AJ32:AK32"/>
    <mergeCell ref="AL32:AM32"/>
    <mergeCell ref="AN32:AO32"/>
    <mergeCell ref="B33:F33"/>
    <mergeCell ref="G33:I33"/>
    <mergeCell ref="K33:L33"/>
    <mergeCell ref="M33:N33"/>
    <mergeCell ref="O33:P33"/>
    <mergeCell ref="Q33:S33"/>
    <mergeCell ref="T33:U33"/>
    <mergeCell ref="V33:W33"/>
    <mergeCell ref="Y33:Z33"/>
    <mergeCell ref="AA33:AB33"/>
    <mergeCell ref="AD33:AE33"/>
    <mergeCell ref="AH33:AI33"/>
    <mergeCell ref="AJ33:AK33"/>
    <mergeCell ref="AL33:AM33"/>
    <mergeCell ref="AN33:AO33"/>
    <mergeCell ref="B34:F34"/>
    <mergeCell ref="G34:I34"/>
    <mergeCell ref="K34:L34"/>
    <mergeCell ref="M34:N34"/>
    <mergeCell ref="O34:P34"/>
    <mergeCell ref="Q34:S34"/>
    <mergeCell ref="T34:U34"/>
    <mergeCell ref="V34:W34"/>
    <mergeCell ref="Y34:Z34"/>
    <mergeCell ref="AA34:AB34"/>
    <mergeCell ref="AD34:AE34"/>
    <mergeCell ref="AH34:AI34"/>
    <mergeCell ref="AJ34:AK34"/>
    <mergeCell ref="AL34:AM34"/>
    <mergeCell ref="AN34:AO34"/>
    <mergeCell ref="B35:F35"/>
    <mergeCell ref="G35:I35"/>
    <mergeCell ref="K35:L35"/>
    <mergeCell ref="M35:N35"/>
    <mergeCell ref="O35:P35"/>
    <mergeCell ref="Q35:S35"/>
    <mergeCell ref="T35:U35"/>
    <mergeCell ref="V35:W35"/>
    <mergeCell ref="Y35:Z35"/>
    <mergeCell ref="AA35:AB35"/>
    <mergeCell ref="AD35:AE35"/>
    <mergeCell ref="AH35:AI35"/>
    <mergeCell ref="AJ35:AK35"/>
    <mergeCell ref="AL35:AM35"/>
    <mergeCell ref="AN35:AO35"/>
    <mergeCell ref="B36:F36"/>
    <mergeCell ref="G36:I36"/>
    <mergeCell ref="K36:L36"/>
    <mergeCell ref="M36:N36"/>
    <mergeCell ref="O36:P36"/>
    <mergeCell ref="Q36:S36"/>
    <mergeCell ref="T36:U36"/>
    <mergeCell ref="V36:W36"/>
    <mergeCell ref="Y36:Z36"/>
    <mergeCell ref="AA36:AB36"/>
    <mergeCell ref="AD36:AE36"/>
    <mergeCell ref="AH36:AI36"/>
    <mergeCell ref="AJ36:AK36"/>
    <mergeCell ref="AL36:AM36"/>
    <mergeCell ref="AN36:AO36"/>
    <mergeCell ref="B37:F37"/>
    <mergeCell ref="G37:I37"/>
    <mergeCell ref="K37:L37"/>
    <mergeCell ref="M37:N37"/>
    <mergeCell ref="O37:P37"/>
    <mergeCell ref="Q37:S37"/>
    <mergeCell ref="T37:U37"/>
    <mergeCell ref="V37:W37"/>
    <mergeCell ref="Y37:Z37"/>
    <mergeCell ref="AA37:AB37"/>
    <mergeCell ref="AD37:AE37"/>
    <mergeCell ref="AH37:AI37"/>
    <mergeCell ref="AJ37:AK37"/>
    <mergeCell ref="AL37:AM37"/>
    <mergeCell ref="AN37:AO37"/>
    <mergeCell ref="B38:F38"/>
    <mergeCell ref="G38:I38"/>
    <mergeCell ref="K38:L38"/>
    <mergeCell ref="M38:N38"/>
    <mergeCell ref="O38:P38"/>
    <mergeCell ref="Q38:S38"/>
    <mergeCell ref="T38:U38"/>
    <mergeCell ref="V38:W38"/>
    <mergeCell ref="Y38:Z38"/>
    <mergeCell ref="AA38:AB38"/>
    <mergeCell ref="AD38:AE38"/>
    <mergeCell ref="AH38:AI38"/>
    <mergeCell ref="AJ38:AK38"/>
    <mergeCell ref="AL38:AM38"/>
    <mergeCell ref="AN38:AO38"/>
    <mergeCell ref="B39:F39"/>
    <mergeCell ref="G39:I39"/>
    <mergeCell ref="K39:L39"/>
    <mergeCell ref="M39:N39"/>
    <mergeCell ref="O39:P39"/>
    <mergeCell ref="Q39:S39"/>
    <mergeCell ref="T39:U39"/>
    <mergeCell ref="V39:W39"/>
    <mergeCell ref="Y39:Z39"/>
    <mergeCell ref="AA39:AB39"/>
    <mergeCell ref="AD39:AE39"/>
    <mergeCell ref="AH39:AI39"/>
    <mergeCell ref="AJ39:AK39"/>
    <mergeCell ref="AL39:AM39"/>
    <mergeCell ref="AN39:AO39"/>
    <mergeCell ref="B40:F40"/>
    <mergeCell ref="G40:I40"/>
    <mergeCell ref="K40:L40"/>
    <mergeCell ref="M40:N40"/>
    <mergeCell ref="O40:P40"/>
    <mergeCell ref="Q40:S40"/>
    <mergeCell ref="T40:U40"/>
    <mergeCell ref="V40:W40"/>
    <mergeCell ref="Y40:Z40"/>
    <mergeCell ref="AA40:AB40"/>
    <mergeCell ref="AD40:AE40"/>
    <mergeCell ref="AH40:AI40"/>
    <mergeCell ref="AJ40:AK40"/>
    <mergeCell ref="AL40:AM40"/>
    <mergeCell ref="AN40:AO40"/>
    <mergeCell ref="B41:F41"/>
    <mergeCell ref="G41:I41"/>
    <mergeCell ref="K41:L41"/>
    <mergeCell ref="M41:N41"/>
    <mergeCell ref="O41:P41"/>
    <mergeCell ref="Q41:S41"/>
    <mergeCell ref="T41:U41"/>
    <mergeCell ref="V41:W41"/>
    <mergeCell ref="Y41:Z41"/>
    <mergeCell ref="AA41:AB41"/>
    <mergeCell ref="AD41:AE41"/>
    <mergeCell ref="AH41:AI41"/>
    <mergeCell ref="B42:F42"/>
    <mergeCell ref="G42:I42"/>
    <mergeCell ref="K42:L42"/>
    <mergeCell ref="M42:N42"/>
    <mergeCell ref="O42:P42"/>
    <mergeCell ref="Q42:S42"/>
    <mergeCell ref="AD42:AE42"/>
    <mergeCell ref="AH42:AI42"/>
    <mergeCell ref="AJ42:AK42"/>
    <mergeCell ref="AJ41:AK41"/>
    <mergeCell ref="AL41:AM41"/>
    <mergeCell ref="AN41:AO41"/>
    <mergeCell ref="Q43:S43"/>
    <mergeCell ref="T43:U43"/>
    <mergeCell ref="V43:W43"/>
    <mergeCell ref="V42:W42"/>
    <mergeCell ref="Y42:Z42"/>
    <mergeCell ref="AA42:AB42"/>
    <mergeCell ref="T42:U42"/>
    <mergeCell ref="AH43:AI43"/>
    <mergeCell ref="AJ43:AK43"/>
    <mergeCell ref="AL43:AM43"/>
    <mergeCell ref="AL42:AM42"/>
    <mergeCell ref="AN42:AO42"/>
    <mergeCell ref="B43:F43"/>
    <mergeCell ref="G43:I43"/>
    <mergeCell ref="K43:L43"/>
    <mergeCell ref="M43:N43"/>
    <mergeCell ref="O43:P43"/>
    <mergeCell ref="AN43:AO43"/>
    <mergeCell ref="A46:N46"/>
    <mergeCell ref="X46:AC46"/>
    <mergeCell ref="B47:N47"/>
    <mergeCell ref="O47:AC47"/>
    <mergeCell ref="B48:N48"/>
    <mergeCell ref="O48:AC48"/>
    <mergeCell ref="Y43:Z43"/>
    <mergeCell ref="AA43:AB43"/>
    <mergeCell ref="AD43:AE43"/>
    <mergeCell ref="B52:N52"/>
    <mergeCell ref="O52:AC52"/>
    <mergeCell ref="A53:AD53"/>
    <mergeCell ref="AF54:AO54"/>
    <mergeCell ref="B49:N49"/>
    <mergeCell ref="O49:AC49"/>
    <mergeCell ref="B50:N50"/>
    <mergeCell ref="O50:AC50"/>
    <mergeCell ref="B51:N51"/>
    <mergeCell ref="O51:AC51"/>
  </mergeCells>
  <printOptions horizontalCentered="1"/>
  <pageMargins left="0.3937007874015748" right="0.3937007874015748" top="0.5905511811023623" bottom="0.7874015748031497" header="0.5118110236220472" footer="0.3937007874015748"/>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sheetPr transitionEvaluation="1"/>
  <dimension ref="A1:Q44"/>
  <sheetViews>
    <sheetView showGridLines="0" zoomScale="75" zoomScaleNormal="75" zoomScaleSheetLayoutView="75" zoomScalePageLayoutView="0" workbookViewId="0" topLeftCell="A1">
      <selection activeCell="B2" sqref="B2:N2"/>
    </sheetView>
  </sheetViews>
  <sheetFormatPr defaultColWidth="8.66015625" defaultRowHeight="18"/>
  <cols>
    <col min="1" max="1" width="2.08203125" style="254" customWidth="1"/>
    <col min="2" max="2" width="12.66015625" style="254" customWidth="1"/>
    <col min="3" max="14" width="7.16015625" style="254" customWidth="1"/>
    <col min="15" max="15" width="8.66015625" style="255" customWidth="1"/>
    <col min="16" max="16" width="9.91015625" style="255" bestFit="1" customWidth="1"/>
    <col min="17" max="17" width="9.41015625" style="255" bestFit="1" customWidth="1"/>
    <col min="18" max="16384" width="8.66015625" style="255" customWidth="1"/>
  </cols>
  <sheetData>
    <row r="1" spans="1:14" s="253" customFormat="1" ht="22.5" customHeight="1">
      <c r="A1" s="712" t="s">
        <v>381</v>
      </c>
      <c r="B1" s="712"/>
      <c r="C1" s="712"/>
      <c r="D1" s="712"/>
      <c r="E1" s="712"/>
      <c r="F1" s="712"/>
      <c r="G1" s="252"/>
      <c r="H1" s="252"/>
      <c r="I1" s="252"/>
      <c r="J1" s="252"/>
      <c r="K1" s="252"/>
      <c r="L1" s="252"/>
      <c r="M1" s="252"/>
      <c r="N1" s="252"/>
    </row>
    <row r="2" spans="2:14" ht="167.25" customHeight="1">
      <c r="B2" s="713" t="s">
        <v>382</v>
      </c>
      <c r="C2" s="713"/>
      <c r="D2" s="713"/>
      <c r="E2" s="713"/>
      <c r="F2" s="713"/>
      <c r="G2" s="713"/>
      <c r="H2" s="713"/>
      <c r="I2" s="713"/>
      <c r="J2" s="713"/>
      <c r="K2" s="713"/>
      <c r="L2" s="713"/>
      <c r="M2" s="713"/>
      <c r="N2" s="713"/>
    </row>
    <row r="3" spans="1:14" ht="22.5" customHeight="1" thickBot="1">
      <c r="A3" s="699" t="s">
        <v>383</v>
      </c>
      <c r="B3" s="699"/>
      <c r="C3" s="699"/>
      <c r="D3" s="699"/>
      <c r="E3" s="699"/>
      <c r="F3" s="699"/>
      <c r="G3" s="699"/>
      <c r="H3" s="699"/>
      <c r="I3" s="699"/>
      <c r="J3" s="256"/>
      <c r="K3" s="694" t="s">
        <v>307</v>
      </c>
      <c r="L3" s="694"/>
      <c r="M3" s="694"/>
      <c r="N3" s="694"/>
    </row>
    <row r="4" spans="1:14" s="259" customFormat="1" ht="23.25" customHeight="1">
      <c r="A4" s="257"/>
      <c r="B4" s="258"/>
      <c r="C4" s="700" t="s">
        <v>384</v>
      </c>
      <c r="D4" s="701"/>
      <c r="E4" s="701"/>
      <c r="F4" s="702"/>
      <c r="G4" s="700" t="s">
        <v>385</v>
      </c>
      <c r="H4" s="701"/>
      <c r="I4" s="701"/>
      <c r="J4" s="702"/>
      <c r="K4" s="700" t="s">
        <v>386</v>
      </c>
      <c r="L4" s="701"/>
      <c r="M4" s="701"/>
      <c r="N4" s="701"/>
    </row>
    <row r="5" spans="1:14" s="260" customFormat="1" ht="24" customHeight="1">
      <c r="A5" s="708" t="s">
        <v>0</v>
      </c>
      <c r="B5" s="709"/>
      <c r="C5" s="710">
        <v>60631</v>
      </c>
      <c r="D5" s="711"/>
      <c r="E5" s="711"/>
      <c r="F5" s="711"/>
      <c r="G5" s="711">
        <v>0</v>
      </c>
      <c r="H5" s="711"/>
      <c r="I5" s="711"/>
      <c r="J5" s="711"/>
      <c r="K5" s="711">
        <v>0</v>
      </c>
      <c r="L5" s="711"/>
      <c r="M5" s="711"/>
      <c r="N5" s="711"/>
    </row>
    <row r="6" spans="2:14" ht="7.5" customHeight="1">
      <c r="B6" s="261"/>
      <c r="C6" s="262"/>
      <c r="D6" s="263"/>
      <c r="E6" s="263"/>
      <c r="F6" s="263"/>
      <c r="G6" s="650"/>
      <c r="H6" s="650"/>
      <c r="I6" s="650"/>
      <c r="J6" s="650"/>
      <c r="K6" s="650"/>
      <c r="L6" s="650"/>
      <c r="M6" s="650"/>
      <c r="N6" s="650"/>
    </row>
    <row r="7" spans="1:17" ht="24" customHeight="1">
      <c r="A7" s="706" t="s">
        <v>342</v>
      </c>
      <c r="B7" s="707"/>
      <c r="C7" s="649">
        <v>4926</v>
      </c>
      <c r="D7" s="650"/>
      <c r="E7" s="650"/>
      <c r="F7" s="650"/>
      <c r="G7" s="650">
        <v>0</v>
      </c>
      <c r="H7" s="650"/>
      <c r="I7" s="650"/>
      <c r="J7" s="650"/>
      <c r="K7" s="650">
        <v>0</v>
      </c>
      <c r="L7" s="650"/>
      <c r="M7" s="650"/>
      <c r="N7" s="650"/>
      <c r="P7" s="265"/>
      <c r="Q7" s="265"/>
    </row>
    <row r="8" spans="2:14" ht="24" customHeight="1">
      <c r="B8" s="264" t="s">
        <v>319</v>
      </c>
      <c r="C8" s="649">
        <v>4823</v>
      </c>
      <c r="D8" s="650"/>
      <c r="E8" s="650"/>
      <c r="F8" s="650"/>
      <c r="G8" s="650">
        <v>0</v>
      </c>
      <c r="H8" s="650"/>
      <c r="I8" s="650"/>
      <c r="J8" s="650"/>
      <c r="K8" s="650">
        <v>0</v>
      </c>
      <c r="L8" s="650"/>
      <c r="M8" s="650"/>
      <c r="N8" s="650"/>
    </row>
    <row r="9" spans="2:14" ht="24" customHeight="1">
      <c r="B9" s="264" t="s">
        <v>320</v>
      </c>
      <c r="C9" s="649">
        <v>4774</v>
      </c>
      <c r="D9" s="650"/>
      <c r="E9" s="650"/>
      <c r="F9" s="650"/>
      <c r="G9" s="650">
        <v>0</v>
      </c>
      <c r="H9" s="650"/>
      <c r="I9" s="650"/>
      <c r="J9" s="650"/>
      <c r="K9" s="650">
        <v>0</v>
      </c>
      <c r="L9" s="650"/>
      <c r="M9" s="650"/>
      <c r="N9" s="650"/>
    </row>
    <row r="10" spans="2:14" ht="24" customHeight="1">
      <c r="B10" s="264" t="s">
        <v>322</v>
      </c>
      <c r="C10" s="649">
        <v>4839</v>
      </c>
      <c r="D10" s="650"/>
      <c r="E10" s="650"/>
      <c r="F10" s="650"/>
      <c r="G10" s="650">
        <v>0</v>
      </c>
      <c r="H10" s="650"/>
      <c r="I10" s="650"/>
      <c r="J10" s="650"/>
      <c r="K10" s="650">
        <v>0</v>
      </c>
      <c r="L10" s="650"/>
      <c r="M10" s="650"/>
      <c r="N10" s="650"/>
    </row>
    <row r="11" spans="2:14" ht="24" customHeight="1">
      <c r="B11" s="264" t="s">
        <v>323</v>
      </c>
      <c r="C11" s="649">
        <v>5028</v>
      </c>
      <c r="D11" s="650"/>
      <c r="E11" s="650"/>
      <c r="F11" s="650"/>
      <c r="G11" s="650">
        <v>0</v>
      </c>
      <c r="H11" s="650"/>
      <c r="I11" s="650"/>
      <c r="J11" s="650"/>
      <c r="K11" s="650">
        <v>0</v>
      </c>
      <c r="L11" s="650"/>
      <c r="M11" s="650"/>
      <c r="N11" s="650"/>
    </row>
    <row r="12" spans="2:14" ht="24" customHeight="1">
      <c r="B12" s="264" t="s">
        <v>324</v>
      </c>
      <c r="C12" s="649">
        <v>5352</v>
      </c>
      <c r="D12" s="650"/>
      <c r="E12" s="650"/>
      <c r="F12" s="650"/>
      <c r="G12" s="650">
        <v>0</v>
      </c>
      <c r="H12" s="650"/>
      <c r="I12" s="650"/>
      <c r="J12" s="650"/>
      <c r="K12" s="650">
        <v>0</v>
      </c>
      <c r="L12" s="650"/>
      <c r="M12" s="650"/>
      <c r="N12" s="650"/>
    </row>
    <row r="13" spans="2:14" ht="24" customHeight="1">
      <c r="B13" s="264" t="s">
        <v>326</v>
      </c>
      <c r="C13" s="649">
        <v>5760</v>
      </c>
      <c r="D13" s="650"/>
      <c r="E13" s="650"/>
      <c r="F13" s="650"/>
      <c r="G13" s="650">
        <v>0</v>
      </c>
      <c r="H13" s="650"/>
      <c r="I13" s="650"/>
      <c r="J13" s="650"/>
      <c r="K13" s="650">
        <v>0</v>
      </c>
      <c r="L13" s="650"/>
      <c r="M13" s="650"/>
      <c r="N13" s="650"/>
    </row>
    <row r="14" spans="2:14" ht="24" customHeight="1">
      <c r="B14" s="264" t="s">
        <v>327</v>
      </c>
      <c r="C14" s="649">
        <v>5599</v>
      </c>
      <c r="D14" s="650"/>
      <c r="E14" s="650"/>
      <c r="F14" s="650"/>
      <c r="G14" s="650">
        <v>0</v>
      </c>
      <c r="H14" s="650"/>
      <c r="I14" s="650"/>
      <c r="J14" s="650"/>
      <c r="K14" s="650">
        <v>0</v>
      </c>
      <c r="L14" s="650"/>
      <c r="M14" s="650"/>
      <c r="N14" s="650"/>
    </row>
    <row r="15" spans="2:14" ht="24" customHeight="1">
      <c r="B15" s="264" t="s">
        <v>328</v>
      </c>
      <c r="C15" s="649">
        <v>5508</v>
      </c>
      <c r="D15" s="650"/>
      <c r="E15" s="650"/>
      <c r="F15" s="650"/>
      <c r="G15" s="650">
        <v>0</v>
      </c>
      <c r="H15" s="650"/>
      <c r="I15" s="650"/>
      <c r="J15" s="650"/>
      <c r="K15" s="650">
        <v>0</v>
      </c>
      <c r="L15" s="650"/>
      <c r="M15" s="650"/>
      <c r="N15" s="650"/>
    </row>
    <row r="16" spans="2:14" ht="24" customHeight="1">
      <c r="B16" s="264" t="s">
        <v>387</v>
      </c>
      <c r="C16" s="649">
        <v>4540</v>
      </c>
      <c r="D16" s="650"/>
      <c r="E16" s="650"/>
      <c r="F16" s="650"/>
      <c r="G16" s="650">
        <v>0</v>
      </c>
      <c r="H16" s="650"/>
      <c r="I16" s="650"/>
      <c r="J16" s="650"/>
      <c r="K16" s="650">
        <v>0</v>
      </c>
      <c r="L16" s="650"/>
      <c r="M16" s="650"/>
      <c r="N16" s="650"/>
    </row>
    <row r="17" spans="2:14" ht="24" customHeight="1">
      <c r="B17" s="264" t="s">
        <v>330</v>
      </c>
      <c r="C17" s="649">
        <v>4825</v>
      </c>
      <c r="D17" s="650"/>
      <c r="E17" s="650"/>
      <c r="F17" s="650"/>
      <c r="G17" s="650">
        <v>0</v>
      </c>
      <c r="H17" s="650"/>
      <c r="I17" s="650"/>
      <c r="J17" s="650"/>
      <c r="K17" s="650">
        <v>0</v>
      </c>
      <c r="L17" s="650"/>
      <c r="M17" s="650"/>
      <c r="N17" s="650"/>
    </row>
    <row r="18" spans="1:14" ht="24" customHeight="1" thickBot="1">
      <c r="A18" s="256"/>
      <c r="B18" s="266" t="s">
        <v>331</v>
      </c>
      <c r="C18" s="670">
        <v>4657</v>
      </c>
      <c r="D18" s="669"/>
      <c r="E18" s="669"/>
      <c r="F18" s="669"/>
      <c r="G18" s="650">
        <v>0</v>
      </c>
      <c r="H18" s="650"/>
      <c r="I18" s="650"/>
      <c r="J18" s="650"/>
      <c r="K18" s="650">
        <v>0</v>
      </c>
      <c r="L18" s="650"/>
      <c r="M18" s="650"/>
      <c r="N18" s="650"/>
    </row>
    <row r="19" spans="2:14" ht="15.75">
      <c r="B19" s="267"/>
      <c r="C19" s="268"/>
      <c r="D19" s="268"/>
      <c r="E19" s="268"/>
      <c r="F19" s="268"/>
      <c r="G19" s="268"/>
      <c r="H19" s="268"/>
      <c r="I19" s="268"/>
      <c r="J19" s="268"/>
      <c r="K19" s="645" t="s">
        <v>389</v>
      </c>
      <c r="L19" s="645"/>
      <c r="M19" s="645"/>
      <c r="N19" s="645"/>
    </row>
    <row r="20" spans="2:14" ht="15.75">
      <c r="B20" s="269"/>
      <c r="C20" s="263"/>
      <c r="D20" s="263"/>
      <c r="E20" s="263"/>
      <c r="F20" s="263"/>
      <c r="G20" s="263"/>
      <c r="H20" s="263"/>
      <c r="I20" s="263"/>
      <c r="J20" s="263"/>
      <c r="K20" s="270"/>
      <c r="L20" s="263"/>
      <c r="M20" s="263"/>
      <c r="N20" s="269"/>
    </row>
    <row r="21" spans="1:14" ht="22.5" customHeight="1" thickBot="1">
      <c r="A21" s="699" t="s">
        <v>390</v>
      </c>
      <c r="B21" s="699"/>
      <c r="C21" s="699"/>
      <c r="D21" s="699"/>
      <c r="E21" s="699"/>
      <c r="F21" s="699"/>
      <c r="G21" s="699"/>
      <c r="H21" s="699"/>
      <c r="I21" s="699"/>
      <c r="J21" s="694" t="str">
        <f>+K3</f>
        <v>令和元年度</v>
      </c>
      <c r="K21" s="694"/>
      <c r="L21" s="694"/>
      <c r="M21" s="271"/>
      <c r="N21" s="271"/>
    </row>
    <row r="22" spans="1:17" ht="24" customHeight="1">
      <c r="A22" s="272"/>
      <c r="B22" s="273"/>
      <c r="C22" s="700" t="s">
        <v>391</v>
      </c>
      <c r="D22" s="701"/>
      <c r="E22" s="701"/>
      <c r="F22" s="701"/>
      <c r="G22" s="702"/>
      <c r="H22" s="700" t="s">
        <v>392</v>
      </c>
      <c r="I22" s="701"/>
      <c r="J22" s="701"/>
      <c r="K22" s="701"/>
      <c r="L22" s="701"/>
      <c r="M22" s="269"/>
      <c r="N22" s="269"/>
      <c r="O22" s="274"/>
      <c r="P22" s="274"/>
      <c r="Q22" s="274"/>
    </row>
    <row r="23" spans="1:17" s="260" customFormat="1" ht="24" customHeight="1">
      <c r="A23" s="703" t="s">
        <v>0</v>
      </c>
      <c r="B23" s="704"/>
      <c r="C23" s="705">
        <v>12</v>
      </c>
      <c r="D23" s="705"/>
      <c r="E23" s="705"/>
      <c r="F23" s="705"/>
      <c r="G23" s="705"/>
      <c r="H23" s="705">
        <v>16</v>
      </c>
      <c r="I23" s="705"/>
      <c r="J23" s="705"/>
      <c r="K23" s="705"/>
      <c r="L23" s="705"/>
      <c r="M23" s="275"/>
      <c r="N23" s="275"/>
      <c r="O23" s="275"/>
      <c r="P23" s="275"/>
      <c r="Q23" s="275"/>
    </row>
    <row r="24" spans="1:17" ht="24" customHeight="1">
      <c r="A24" s="695" t="s">
        <v>393</v>
      </c>
      <c r="B24" s="696"/>
      <c r="C24" s="697">
        <v>8</v>
      </c>
      <c r="D24" s="698"/>
      <c r="E24" s="698"/>
      <c r="F24" s="698"/>
      <c r="G24" s="698"/>
      <c r="H24" s="698">
        <v>9</v>
      </c>
      <c r="I24" s="698"/>
      <c r="J24" s="698"/>
      <c r="K24" s="698"/>
      <c r="L24" s="698"/>
      <c r="M24" s="269"/>
      <c r="N24" s="269"/>
      <c r="O24" s="274"/>
      <c r="P24" s="274"/>
      <c r="Q24" s="274"/>
    </row>
    <row r="25" spans="1:17" ht="24" customHeight="1">
      <c r="A25" s="695" t="s">
        <v>394</v>
      </c>
      <c r="B25" s="696"/>
      <c r="C25" s="697">
        <v>0</v>
      </c>
      <c r="D25" s="698"/>
      <c r="E25" s="698"/>
      <c r="F25" s="698"/>
      <c r="G25" s="698"/>
      <c r="H25" s="650" t="s">
        <v>395</v>
      </c>
      <c r="I25" s="650"/>
      <c r="J25" s="650"/>
      <c r="K25" s="650"/>
      <c r="L25" s="650"/>
      <c r="M25" s="269"/>
      <c r="N25" s="269"/>
      <c r="O25" s="274"/>
      <c r="P25" s="274"/>
      <c r="Q25" s="274"/>
    </row>
    <row r="26" spans="1:17" ht="24" customHeight="1" thickBot="1">
      <c r="A26" s="689" t="s">
        <v>396</v>
      </c>
      <c r="B26" s="690"/>
      <c r="C26" s="691">
        <v>4</v>
      </c>
      <c r="D26" s="692"/>
      <c r="E26" s="692"/>
      <c r="F26" s="692"/>
      <c r="G26" s="692"/>
      <c r="H26" s="692">
        <v>7</v>
      </c>
      <c r="I26" s="692"/>
      <c r="J26" s="692"/>
      <c r="K26" s="692"/>
      <c r="L26" s="692"/>
      <c r="M26" s="269"/>
      <c r="N26" s="269"/>
      <c r="O26" s="274"/>
      <c r="P26" s="274"/>
      <c r="Q26" s="274"/>
    </row>
    <row r="27" spans="2:12" ht="15.75">
      <c r="B27" s="269"/>
      <c r="C27" s="263"/>
      <c r="D27" s="263"/>
      <c r="E27" s="263"/>
      <c r="F27" s="263"/>
      <c r="G27" s="263"/>
      <c r="I27" s="645" t="s">
        <v>389</v>
      </c>
      <c r="J27" s="645"/>
      <c r="K27" s="645"/>
      <c r="L27" s="645"/>
    </row>
    <row r="28" spans="2:14" ht="21.75" customHeight="1">
      <c r="B28" s="269"/>
      <c r="C28" s="269"/>
      <c r="D28" s="269"/>
      <c r="E28" s="269"/>
      <c r="F28" s="269"/>
      <c r="G28" s="269"/>
      <c r="H28" s="269"/>
      <c r="I28" s="269"/>
      <c r="J28" s="269"/>
      <c r="K28" s="269"/>
      <c r="L28" s="269"/>
      <c r="M28" s="269"/>
      <c r="N28" s="269"/>
    </row>
    <row r="29" spans="1:14" ht="22.5" customHeight="1" thickBot="1">
      <c r="A29" s="693" t="s">
        <v>397</v>
      </c>
      <c r="B29" s="693"/>
      <c r="C29" s="693"/>
      <c r="D29" s="693"/>
      <c r="E29" s="693"/>
      <c r="F29" s="693"/>
      <c r="G29" s="263"/>
      <c r="H29" s="263"/>
      <c r="I29" s="263"/>
      <c r="J29" s="263"/>
      <c r="K29" s="694" t="str">
        <f>+K3</f>
        <v>令和元年度</v>
      </c>
      <c r="L29" s="694"/>
      <c r="M29" s="694"/>
      <c r="N29" s="694"/>
    </row>
    <row r="30" spans="1:14" ht="24" customHeight="1">
      <c r="A30" s="671" t="s">
        <v>398</v>
      </c>
      <c r="B30" s="671"/>
      <c r="C30" s="671"/>
      <c r="D30" s="671"/>
      <c r="E30" s="671"/>
      <c r="F30" s="672"/>
      <c r="G30" s="673">
        <v>16</v>
      </c>
      <c r="H30" s="674"/>
      <c r="I30" s="674"/>
      <c r="J30" s="675"/>
      <c r="K30" s="676" t="s">
        <v>399</v>
      </c>
      <c r="L30" s="677"/>
      <c r="M30" s="677"/>
      <c r="N30" s="677"/>
    </row>
    <row r="31" spans="1:14" ht="24" customHeight="1">
      <c r="A31" s="680" t="s">
        <v>400</v>
      </c>
      <c r="B31" s="680"/>
      <c r="C31" s="680"/>
      <c r="D31" s="680"/>
      <c r="E31" s="680"/>
      <c r="F31" s="681"/>
      <c r="G31" s="682">
        <v>55</v>
      </c>
      <c r="H31" s="683"/>
      <c r="I31" s="683"/>
      <c r="J31" s="684"/>
      <c r="K31" s="678"/>
      <c r="L31" s="679"/>
      <c r="M31" s="679"/>
      <c r="N31" s="679"/>
    </row>
    <row r="32" spans="1:14" ht="24" customHeight="1">
      <c r="A32" s="685" t="s">
        <v>401</v>
      </c>
      <c r="B32" s="686"/>
      <c r="C32" s="646" t="s">
        <v>221</v>
      </c>
      <c r="D32" s="647"/>
      <c r="E32" s="647"/>
      <c r="F32" s="648"/>
      <c r="G32" s="665">
        <v>28</v>
      </c>
      <c r="H32" s="663"/>
      <c r="I32" s="663"/>
      <c r="J32" s="664"/>
      <c r="K32" s="665">
        <v>16</v>
      </c>
      <c r="L32" s="663"/>
      <c r="M32" s="663"/>
      <c r="N32" s="663"/>
    </row>
    <row r="33" spans="1:14" ht="24" customHeight="1">
      <c r="A33" s="687"/>
      <c r="B33" s="688"/>
      <c r="C33" s="646" t="s">
        <v>402</v>
      </c>
      <c r="D33" s="647"/>
      <c r="E33" s="647"/>
      <c r="F33" s="648"/>
      <c r="G33" s="649">
        <v>0</v>
      </c>
      <c r="H33" s="650"/>
      <c r="I33" s="650"/>
      <c r="J33" s="651"/>
      <c r="K33" s="649" t="s">
        <v>43</v>
      </c>
      <c r="L33" s="650"/>
      <c r="M33" s="650"/>
      <c r="N33" s="650"/>
    </row>
    <row r="34" spans="1:14" ht="24" customHeight="1">
      <c r="A34" s="687"/>
      <c r="B34" s="688"/>
      <c r="C34" s="646" t="s">
        <v>403</v>
      </c>
      <c r="D34" s="647"/>
      <c r="E34" s="647"/>
      <c r="F34" s="648"/>
      <c r="G34" s="649" t="s">
        <v>404</v>
      </c>
      <c r="H34" s="650"/>
      <c r="I34" s="650"/>
      <c r="J34" s="651"/>
      <c r="K34" s="649" t="s">
        <v>43</v>
      </c>
      <c r="L34" s="650"/>
      <c r="M34" s="650"/>
      <c r="N34" s="650"/>
    </row>
    <row r="35" spans="1:14" ht="24" customHeight="1">
      <c r="A35" s="687"/>
      <c r="B35" s="688"/>
      <c r="C35" s="646" t="s">
        <v>405</v>
      </c>
      <c r="D35" s="647"/>
      <c r="E35" s="647"/>
      <c r="F35" s="648"/>
      <c r="G35" s="649">
        <v>0</v>
      </c>
      <c r="H35" s="650"/>
      <c r="I35" s="650"/>
      <c r="J35" s="651"/>
      <c r="K35" s="649" t="s">
        <v>43</v>
      </c>
      <c r="L35" s="650"/>
      <c r="M35" s="650"/>
      <c r="N35" s="650"/>
    </row>
    <row r="36" spans="1:14" ht="24" customHeight="1">
      <c r="A36" s="687"/>
      <c r="B36" s="688"/>
      <c r="C36" s="646" t="s">
        <v>406</v>
      </c>
      <c r="D36" s="647"/>
      <c r="E36" s="647"/>
      <c r="F36" s="648"/>
      <c r="G36" s="649">
        <v>14</v>
      </c>
      <c r="H36" s="650"/>
      <c r="I36" s="650"/>
      <c r="J36" s="651"/>
      <c r="K36" s="649">
        <v>5</v>
      </c>
      <c r="L36" s="650"/>
      <c r="M36" s="650"/>
      <c r="N36" s="650"/>
    </row>
    <row r="37" spans="1:14" ht="24" customHeight="1">
      <c r="A37" s="687"/>
      <c r="B37" s="688"/>
      <c r="C37" s="646" t="s">
        <v>407</v>
      </c>
      <c r="D37" s="647"/>
      <c r="E37" s="647"/>
      <c r="F37" s="648"/>
      <c r="G37" s="649">
        <v>14</v>
      </c>
      <c r="H37" s="650"/>
      <c r="I37" s="650"/>
      <c r="J37" s="651"/>
      <c r="K37" s="649">
        <v>11</v>
      </c>
      <c r="L37" s="650"/>
      <c r="M37" s="650"/>
      <c r="N37" s="650"/>
    </row>
    <row r="38" spans="1:14" ht="24" customHeight="1">
      <c r="A38" s="687"/>
      <c r="B38" s="688"/>
      <c r="C38" s="646" t="s">
        <v>408</v>
      </c>
      <c r="D38" s="647"/>
      <c r="E38" s="647"/>
      <c r="F38" s="648"/>
      <c r="G38" s="649" t="s">
        <v>41</v>
      </c>
      <c r="H38" s="650"/>
      <c r="I38" s="650"/>
      <c r="J38" s="651"/>
      <c r="K38" s="652" t="s">
        <v>42</v>
      </c>
      <c r="L38" s="653"/>
      <c r="M38" s="653"/>
      <c r="N38" s="653"/>
    </row>
    <row r="39" spans="1:14" ht="24" customHeight="1">
      <c r="A39" s="654" t="s">
        <v>409</v>
      </c>
      <c r="B39" s="655"/>
      <c r="C39" s="660" t="s">
        <v>221</v>
      </c>
      <c r="D39" s="661"/>
      <c r="E39" s="661"/>
      <c r="F39" s="662"/>
      <c r="G39" s="663">
        <v>27</v>
      </c>
      <c r="H39" s="663"/>
      <c r="I39" s="663"/>
      <c r="J39" s="664"/>
      <c r="K39" s="665" t="s">
        <v>42</v>
      </c>
      <c r="L39" s="663"/>
      <c r="M39" s="663"/>
      <c r="N39" s="663"/>
    </row>
    <row r="40" spans="1:14" ht="24" customHeight="1">
      <c r="A40" s="656"/>
      <c r="B40" s="657"/>
      <c r="C40" s="646" t="s">
        <v>410</v>
      </c>
      <c r="D40" s="647"/>
      <c r="E40" s="647"/>
      <c r="F40" s="648"/>
      <c r="G40" s="650">
        <v>26</v>
      </c>
      <c r="H40" s="650"/>
      <c r="I40" s="650"/>
      <c r="J40" s="650"/>
      <c r="K40" s="649">
        <v>0</v>
      </c>
      <c r="L40" s="650"/>
      <c r="M40" s="650"/>
      <c r="N40" s="650"/>
    </row>
    <row r="41" spans="1:14" ht="24" customHeight="1" thickBot="1">
      <c r="A41" s="658"/>
      <c r="B41" s="659"/>
      <c r="C41" s="666" t="s">
        <v>411</v>
      </c>
      <c r="D41" s="667"/>
      <c r="E41" s="667"/>
      <c r="F41" s="668"/>
      <c r="G41" s="669">
        <v>1</v>
      </c>
      <c r="H41" s="669"/>
      <c r="I41" s="669"/>
      <c r="J41" s="669"/>
      <c r="K41" s="670">
        <v>0</v>
      </c>
      <c r="L41" s="669"/>
      <c r="M41" s="669"/>
      <c r="N41" s="669"/>
    </row>
    <row r="42" spans="2:14" ht="15.75">
      <c r="B42" s="263"/>
      <c r="C42" s="268"/>
      <c r="D42" s="268"/>
      <c r="E42" s="268"/>
      <c r="F42" s="268"/>
      <c r="G42" s="268"/>
      <c r="H42" s="268"/>
      <c r="I42" s="268"/>
      <c r="J42" s="268"/>
      <c r="K42" s="645" t="s">
        <v>388</v>
      </c>
      <c r="L42" s="645"/>
      <c r="M42" s="645"/>
      <c r="N42" s="645"/>
    </row>
    <row r="43" spans="2:14" ht="15.75">
      <c r="B43" s="263"/>
      <c r="C43" s="263"/>
      <c r="D43" s="263"/>
      <c r="E43" s="263"/>
      <c r="F43" s="263"/>
      <c r="G43" s="263"/>
      <c r="H43" s="263"/>
      <c r="I43" s="263"/>
      <c r="J43" s="263"/>
      <c r="K43" s="263"/>
      <c r="L43" s="269"/>
      <c r="M43" s="269"/>
      <c r="N43" s="269"/>
    </row>
    <row r="44" spans="2:14" ht="15.75">
      <c r="B44" s="269"/>
      <c r="C44" s="269"/>
      <c r="D44" s="269"/>
      <c r="E44" s="269"/>
      <c r="F44" s="269"/>
      <c r="G44" s="269"/>
      <c r="H44" s="269"/>
      <c r="I44" s="269"/>
      <c r="J44" s="269"/>
      <c r="K44" s="269"/>
      <c r="L44" s="269"/>
      <c r="M44" s="269"/>
      <c r="N44" s="269"/>
    </row>
  </sheetData>
  <sheetProtection/>
  <mergeCells count="108">
    <mergeCell ref="A1:F1"/>
    <mergeCell ref="B2:N2"/>
    <mergeCell ref="A3:I3"/>
    <mergeCell ref="K3:N3"/>
    <mergeCell ref="C4:F4"/>
    <mergeCell ref="G4:J4"/>
    <mergeCell ref="K4:N4"/>
    <mergeCell ref="A5:B5"/>
    <mergeCell ref="C5:F5"/>
    <mergeCell ref="G5:J5"/>
    <mergeCell ref="K5:N5"/>
    <mergeCell ref="G6:J6"/>
    <mergeCell ref="K6:N6"/>
    <mergeCell ref="A7:B7"/>
    <mergeCell ref="C7:F7"/>
    <mergeCell ref="G7:J7"/>
    <mergeCell ref="K7:N7"/>
    <mergeCell ref="C8:F8"/>
    <mergeCell ref="G8:J8"/>
    <mergeCell ref="K8:N8"/>
    <mergeCell ref="C9:F9"/>
    <mergeCell ref="G9:J9"/>
    <mergeCell ref="K9:N9"/>
    <mergeCell ref="C10:F10"/>
    <mergeCell ref="G10:J10"/>
    <mergeCell ref="K10:N10"/>
    <mergeCell ref="C11:F11"/>
    <mergeCell ref="G11:J11"/>
    <mergeCell ref="K11:N11"/>
    <mergeCell ref="C12:F12"/>
    <mergeCell ref="G12:J12"/>
    <mergeCell ref="K12:N12"/>
    <mergeCell ref="C13:F13"/>
    <mergeCell ref="G13:J13"/>
    <mergeCell ref="K13:N13"/>
    <mergeCell ref="C14:F14"/>
    <mergeCell ref="G14:J14"/>
    <mergeCell ref="K14:N14"/>
    <mergeCell ref="C15:F15"/>
    <mergeCell ref="G15:J15"/>
    <mergeCell ref="K15:N15"/>
    <mergeCell ref="C16:F16"/>
    <mergeCell ref="G16:J16"/>
    <mergeCell ref="K16:N16"/>
    <mergeCell ref="C17:F17"/>
    <mergeCell ref="G17:J17"/>
    <mergeCell ref="K17:N17"/>
    <mergeCell ref="C18:F18"/>
    <mergeCell ref="G18:J18"/>
    <mergeCell ref="K18:N18"/>
    <mergeCell ref="K19:N19"/>
    <mergeCell ref="A21:I21"/>
    <mergeCell ref="J21:L21"/>
    <mergeCell ref="C22:G22"/>
    <mergeCell ref="H22:L22"/>
    <mergeCell ref="A23:B23"/>
    <mergeCell ref="C23:G23"/>
    <mergeCell ref="H23:L23"/>
    <mergeCell ref="A24:B24"/>
    <mergeCell ref="C24:G24"/>
    <mergeCell ref="H24:L24"/>
    <mergeCell ref="A25:B25"/>
    <mergeCell ref="C25:G25"/>
    <mergeCell ref="H25:L25"/>
    <mergeCell ref="A26:B26"/>
    <mergeCell ref="C26:G26"/>
    <mergeCell ref="H26:L26"/>
    <mergeCell ref="I27:L27"/>
    <mergeCell ref="A29:F29"/>
    <mergeCell ref="K29:N29"/>
    <mergeCell ref="A30:F30"/>
    <mergeCell ref="G30:J30"/>
    <mergeCell ref="K30:N31"/>
    <mergeCell ref="A31:F31"/>
    <mergeCell ref="G31:J31"/>
    <mergeCell ref="A32:B38"/>
    <mergeCell ref="C32:F32"/>
    <mergeCell ref="G32:J32"/>
    <mergeCell ref="K32:N32"/>
    <mergeCell ref="C33:F33"/>
    <mergeCell ref="G33:J33"/>
    <mergeCell ref="K33:N33"/>
    <mergeCell ref="C34:F34"/>
    <mergeCell ref="G34:J34"/>
    <mergeCell ref="K34:N34"/>
    <mergeCell ref="C35:F35"/>
    <mergeCell ref="G35:J35"/>
    <mergeCell ref="K35:N35"/>
    <mergeCell ref="K40:N40"/>
    <mergeCell ref="C41:F41"/>
    <mergeCell ref="G41:J41"/>
    <mergeCell ref="K41:N41"/>
    <mergeCell ref="C36:F36"/>
    <mergeCell ref="G36:J36"/>
    <mergeCell ref="K36:N36"/>
    <mergeCell ref="C37:F37"/>
    <mergeCell ref="G37:J37"/>
    <mergeCell ref="K37:N37"/>
    <mergeCell ref="K42:N42"/>
    <mergeCell ref="C38:F38"/>
    <mergeCell ref="G38:J38"/>
    <mergeCell ref="K38:N38"/>
    <mergeCell ref="A39:B41"/>
    <mergeCell ref="C39:F39"/>
    <mergeCell ref="G39:J39"/>
    <mergeCell ref="K39:N39"/>
    <mergeCell ref="C40:F40"/>
    <mergeCell ref="G40:J40"/>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colBreaks count="1" manualBreakCount="1">
    <brk id="14"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035261</dc:creator>
  <cp:keywords/>
  <dc:description/>
  <cp:lastModifiedBy>FINE_User</cp:lastModifiedBy>
  <cp:lastPrinted>2021-01-07T02:04:28Z</cp:lastPrinted>
  <dcterms:created xsi:type="dcterms:W3CDTF">2004-04-03T09:21:28Z</dcterms:created>
  <dcterms:modified xsi:type="dcterms:W3CDTF">2021-04-21T05:22:35Z</dcterms:modified>
  <cp:category/>
  <cp:version/>
  <cp:contentType/>
  <cp:contentStatus/>
</cp:coreProperties>
</file>