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0" windowWidth="7656" windowHeight="8652" activeTab="0"/>
  </bookViews>
  <sheets>
    <sheet name="66" sheetId="1" r:id="rId1"/>
    <sheet name="67" sheetId="2" r:id="rId2"/>
    <sheet name="68,69" sheetId="3" r:id="rId3"/>
    <sheet name="70,71" sheetId="4" r:id="rId4"/>
  </sheets>
  <definedNames>
    <definedName name="_xlnm.Print_Area" localSheetId="0">'66'!$A$1:$J$35</definedName>
    <definedName name="_xlnm.Print_Area" localSheetId="2">'68,69'!$A$1:$AW$13</definedName>
  </definedNames>
  <calcPr fullCalcOnLoad="1"/>
</workbook>
</file>

<file path=xl/sharedStrings.xml><?xml version="1.0" encoding="utf-8"?>
<sst xmlns="http://schemas.openxmlformats.org/spreadsheetml/2006/main" count="296" uniqueCount="197">
  <si>
    <t>総数</t>
  </si>
  <si>
    <t>東</t>
  </si>
  <si>
    <t>博多</t>
  </si>
  <si>
    <t>中央</t>
  </si>
  <si>
    <t>南</t>
  </si>
  <si>
    <t>城南</t>
  </si>
  <si>
    <t>早良</t>
  </si>
  <si>
    <t>西</t>
  </si>
  <si>
    <t>精神</t>
  </si>
  <si>
    <t>結核</t>
  </si>
  <si>
    <t>感染症</t>
  </si>
  <si>
    <t>療養</t>
  </si>
  <si>
    <t>一般</t>
  </si>
  <si>
    <t>その他</t>
  </si>
  <si>
    <t>国</t>
  </si>
  <si>
    <t>日赤</t>
  </si>
  <si>
    <t>済生会</t>
  </si>
  <si>
    <t>医療法人</t>
  </si>
  <si>
    <t>会社</t>
  </si>
  <si>
    <t>個人</t>
  </si>
  <si>
    <t>医育機関(再掲)</t>
  </si>
  <si>
    <t>総数</t>
  </si>
  <si>
    <t>２．病床数、病床の種類・区別</t>
  </si>
  <si>
    <t>２〕病院</t>
  </si>
  <si>
    <t>１ ．開設者別病院数、区別</t>
  </si>
  <si>
    <t>独立行政法人
国立病院機構</t>
  </si>
  <si>
    <t>国立大学法人</t>
  </si>
  <si>
    <t>総数</t>
  </si>
  <si>
    <t>健康保険組合及び
その他の連合会</t>
  </si>
  <si>
    <t>共済組合及び
その他の連合会</t>
  </si>
  <si>
    <t>地方独立行政法人</t>
  </si>
  <si>
    <t>資料：「医療施設調査」</t>
  </si>
  <si>
    <r>
      <t>その他の法人
(</t>
    </r>
    <r>
      <rPr>
        <sz val="9"/>
        <rFont val="ＭＳ 明朝"/>
        <family val="1"/>
      </rPr>
      <t>公益法人・学校法人等)</t>
    </r>
  </si>
  <si>
    <t>厚生労働省</t>
  </si>
  <si>
    <t>令和元年10月1日現在</t>
  </si>
  <si>
    <t>３．病院の患者数、年次別</t>
  </si>
  <si>
    <t>昭和35年～令和元年</t>
  </si>
  <si>
    <t>病院数</t>
  </si>
  <si>
    <t>許可病床数</t>
  </si>
  <si>
    <t>在院患者延数</t>
  </si>
  <si>
    <t>新入院患者数</t>
  </si>
  <si>
    <t>退院患者数</t>
  </si>
  <si>
    <t>外来患者延数</t>
  </si>
  <si>
    <t>病床利用率</t>
  </si>
  <si>
    <t>昭和35年</t>
  </si>
  <si>
    <t>…</t>
  </si>
  <si>
    <t>40年</t>
  </si>
  <si>
    <t>45年</t>
  </si>
  <si>
    <t>50年</t>
  </si>
  <si>
    <t>55年</t>
  </si>
  <si>
    <t>60年</t>
  </si>
  <si>
    <t>平成2年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</si>
  <si>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</si>
  <si>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</si>
  <si>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</si>
  <si>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</si>
  <si>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</si>
  <si>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</si>
  <si>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</si>
  <si>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</si>
  <si>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</si>
  <si>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</si>
  <si>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</si>
  <si>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</si>
  <si>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</si>
  <si>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</si>
  <si>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</si>
  <si>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</si>
  <si>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</si>
  <si>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</si>
  <si>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</si>
  <si>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</si>
  <si>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</si>
  <si>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</si>
  <si>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</si>
  <si>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</si>
  <si>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</si>
  <si>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</si>
  <si>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</si>
  <si>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令和元年</t>
  </si>
  <si>
    <t>精神病床</t>
  </si>
  <si>
    <t>(23)</t>
  </si>
  <si>
    <t>・</t>
  </si>
  <si>
    <t>結核病床</t>
  </si>
  <si>
    <t>(1)</t>
  </si>
  <si>
    <t>感染症病床</t>
  </si>
  <si>
    <t>(3)</t>
  </si>
  <si>
    <t>療養病床
及び一般病床</t>
  </si>
  <si>
    <t>(101)</t>
  </si>
  <si>
    <t>注）1．病院数の（　　）内の数値は他の病床も有している病院数、（　　）外の数値はその病床のみを有する病院数。</t>
  </si>
  <si>
    <t xml:space="preserve">  2．病床利用率　＝</t>
  </si>
  <si>
    <t>在院患者延数</t>
  </si>
  <si>
    <t>×１００</t>
  </si>
  <si>
    <t>10月1日現在病床数×365日(閏年については366日)</t>
  </si>
  <si>
    <t>　　3.病院数、許可病床数については、医療施設調査に基づき各年10月1日現在（平成9年以前は、年末現在）で示したものである。</t>
  </si>
  <si>
    <t>資料：地域医療課</t>
  </si>
  <si>
    <t>４．公的病院数・病床数・患者数・医療従事者数、開設者別</t>
  </si>
  <si>
    <t>令和元年（医師、歯科医師、薬剤師、看護師：平成29年）</t>
  </si>
  <si>
    <t>開設者</t>
  </si>
  <si>
    <t>病院数</t>
  </si>
  <si>
    <t>病床数</t>
  </si>
  <si>
    <t>患者数</t>
  </si>
  <si>
    <t>病床
利用率(％)</t>
  </si>
  <si>
    <t>医師</t>
  </si>
  <si>
    <t>歯科医師</t>
  </si>
  <si>
    <t>薬剤師</t>
  </si>
  <si>
    <t>看護師</t>
  </si>
  <si>
    <t>在院患者延数</t>
  </si>
  <si>
    <t>新入院
患者数</t>
  </si>
  <si>
    <t>退  院
患者数</t>
  </si>
  <si>
    <t>外来患者延数</t>
  </si>
  <si>
    <t>常勤</t>
  </si>
  <si>
    <t>非常勤</t>
  </si>
  <si>
    <t>国</t>
  </si>
  <si>
    <t>５．診療科目別病院数（重複計上）、区別</t>
  </si>
  <si>
    <t>令和元年10月1日現在</t>
  </si>
  <si>
    <t>内科</t>
  </si>
  <si>
    <t>呼吸器内科</t>
  </si>
  <si>
    <t>循環器内科</t>
  </si>
  <si>
    <t>消化器内科(胃腸内科)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</si>
  <si>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</si>
  <si>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</si>
  <si>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</si>
  <si>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</si>
  <si>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</si>
  <si>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</si>
  <si>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</si>
  <si>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</si>
  <si>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</si>
  <si>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</si>
  <si>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</si>
  <si>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</si>
  <si>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</si>
  <si>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循環器外科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</si>
  <si>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</si>
  <si>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</si>
  <si>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</si>
  <si>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</si>
  <si>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</si>
  <si>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</si>
  <si>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</si>
  <si>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</si>
  <si>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</si>
  <si>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</si>
  <si>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</si>
  <si>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</si>
  <si>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</si>
  <si>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</si>
  <si>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</si>
  <si>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</si>
  <si>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</si>
  <si>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</si>
  <si>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</si>
  <si>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</si>
  <si>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</si>
  <si>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</si>
  <si>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</si>
  <si>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</si>
  <si>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</si>
  <si>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※医療法の改正に伴い、平成２０年より医療施設調査に基づき１０月１日現在で示したものである。</t>
  </si>
  <si>
    <t xml:space="preserve"> </t>
  </si>
  <si>
    <t>６．病院の従事者数、業務の種類・区別</t>
  </si>
  <si>
    <t>平成29年10月1日現在</t>
  </si>
  <si>
    <t>保健師</t>
  </si>
  <si>
    <t>助産師</t>
  </si>
  <si>
    <t>看護師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</si>
  <si>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</si>
  <si>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</si>
  <si>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</si>
  <si>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</si>
  <si>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</si>
  <si>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</si>
  <si>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</si>
  <si>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</si>
  <si>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</si>
  <si>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</si>
  <si>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</si>
  <si>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</si>
  <si>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</si>
  <si>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サージ・指圧師
あん摩・マッ</t>
  </si>
  <si>
    <t>柔道整復士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</si>
  <si>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</si>
  <si>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</si>
  <si>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</si>
  <si>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</si>
  <si>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</si>
  <si>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</si>
  <si>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業従事者
医療社会事</t>
  </si>
  <si>
    <t>事務職員</t>
  </si>
  <si>
    <t>その他の職員</t>
  </si>
  <si>
    <t>(常勤換算)
非常勤</t>
  </si>
  <si>
    <t>臨床検査技師</t>
  </si>
  <si>
    <t>衛生検査技師</t>
  </si>
  <si>
    <t>従事者数</t>
  </si>
  <si>
    <t>１病院当たり従事者数</t>
  </si>
  <si>
    <t>床当たり従事者数</t>
  </si>
  <si>
    <t>「医療施設静態調査」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</si>
</sst>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_ * #,##0.0_ ;_ * \-#,##0.0_ ;_ * &quot;-&quot;?_ ;_ @_ "/>
    <numFmt numFmtId="179" formatCode="#,##0.0;\-#,##0.0"/>
    <numFmt numFmtId="180" formatCode="#,##0.0_);[Red]\(#,##0.0\)"/>
    <numFmt numFmtId="181" formatCode="0.0"/>
  </numFmts>
  <fonts count="5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color indexed="10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 applyProtection="1">
      <alignment horizontal="center" vertical="center"/>
      <protection/>
    </xf>
    <xf numFmtId="41" fontId="4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41" fontId="4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 wrapText="1" indent="1"/>
      <protection/>
    </xf>
    <xf numFmtId="0" fontId="4" fillId="0" borderId="15" xfId="0" applyFont="1" applyFill="1" applyBorder="1" applyAlignment="1" applyProtection="1">
      <alignment horizontal="distributed" vertical="center" wrapText="1" indent="1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41" fontId="10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 wrapText="1" indent="1"/>
      <protection/>
    </xf>
    <xf numFmtId="41" fontId="10" fillId="0" borderId="14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wrapText="1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0" fontId="4" fillId="0" borderId="0" xfId="0" applyFont="1" applyBorder="1" applyAlignment="1" applyProtection="1">
      <alignment horizontal="right"/>
      <protection/>
    </xf>
    <xf numFmtId="37" fontId="4" fillId="0" borderId="17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 applyProtection="1">
      <alignment horizontal="right"/>
      <protection/>
    </xf>
    <xf numFmtId="37" fontId="10" fillId="0" borderId="17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>
      <alignment horizontal="right"/>
    </xf>
    <xf numFmtId="38" fontId="10" fillId="0" borderId="0" xfId="51" applyFont="1" applyFill="1" applyBorder="1" applyAlignment="1">
      <alignment horizontal="right"/>
    </xf>
    <xf numFmtId="177" fontId="1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41" fontId="4" fillId="0" borderId="17" xfId="0" applyNumberFormat="1" applyFont="1" applyFill="1" applyBorder="1" applyAlignment="1" applyProtection="1">
      <alignment horizontal="right" shrinkToFit="1"/>
      <protection/>
    </xf>
    <xf numFmtId="37" fontId="4" fillId="0" borderId="0" xfId="0" applyNumberFormat="1" applyFont="1" applyFill="1" applyBorder="1" applyAlignment="1" applyProtection="1" quotePrefix="1">
      <alignment horizontal="right"/>
      <protection/>
    </xf>
    <xf numFmtId="41" fontId="4" fillId="0" borderId="17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1" fontId="4" fillId="0" borderId="14" xfId="0" applyNumberFormat="1" applyFont="1" applyFill="1" applyBorder="1" applyAlignment="1" applyProtection="1">
      <alignment shrinkToFit="1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  <xf numFmtId="37" fontId="10" fillId="0" borderId="19" xfId="0" applyNumberFormat="1" applyFont="1" applyFill="1" applyBorder="1" applyAlignment="1" applyProtection="1">
      <alignment vertical="center"/>
      <protection/>
    </xf>
    <xf numFmtId="179" fontId="10" fillId="0" borderId="20" xfId="0" applyNumberFormat="1" applyFont="1" applyFill="1" applyBorder="1" applyAlignment="1" applyProtection="1">
      <alignment vertical="center"/>
      <protection/>
    </xf>
    <xf numFmtId="37" fontId="10" fillId="0" borderId="20" xfId="0" applyNumberFormat="1" applyFont="1" applyFill="1" applyBorder="1" applyAlignment="1" applyProtection="1">
      <alignment vertical="center" shrinkToFit="1"/>
      <protection/>
    </xf>
    <xf numFmtId="37" fontId="10" fillId="0" borderId="20" xfId="0" applyNumberFormat="1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>
      <alignment horizontal="distributed" vertical="center"/>
    </xf>
    <xf numFmtId="37" fontId="4" fillId="0" borderId="17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distributed" vertical="center" wrapText="1"/>
      <protection/>
    </xf>
    <xf numFmtId="37" fontId="4" fillId="0" borderId="17" xfId="0" applyNumberFormat="1" applyFont="1" applyFill="1" applyBorder="1" applyAlignment="1" applyProtection="1">
      <alignment/>
      <protection/>
    </xf>
    <xf numFmtId="0" fontId="12" fillId="0" borderId="21" xfId="0" applyFont="1" applyFill="1" applyBorder="1" applyAlignment="1" applyProtection="1">
      <alignment horizontal="distributed" vertical="center" wrapText="1"/>
      <protection/>
    </xf>
    <xf numFmtId="41" fontId="4" fillId="0" borderId="0" xfId="0" applyNumberFormat="1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37" fontId="4" fillId="0" borderId="14" xfId="0" applyNumberFormat="1" applyFont="1" applyFill="1" applyBorder="1" applyAlignment="1" applyProtection="1">
      <alignment/>
      <protection/>
    </xf>
    <xf numFmtId="179" fontId="4" fillId="0" borderId="10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41" fontId="4" fillId="0" borderId="10" xfId="0" applyNumberFormat="1" applyFont="1" applyFill="1" applyBorder="1" applyAlignment="1" applyProtection="1">
      <alignment horizontal="left"/>
      <protection/>
    </xf>
    <xf numFmtId="179" fontId="13" fillId="0" borderId="2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 applyProtection="1">
      <alignment horizontal="center" vertical="center" textRotation="255" wrapText="1"/>
      <protection/>
    </xf>
    <xf numFmtId="0" fontId="0" fillId="0" borderId="23" xfId="0" applyFont="1" applyFill="1" applyBorder="1" applyAlignment="1" applyProtection="1">
      <alignment horizontal="center" vertical="center" textRotation="255"/>
      <protection/>
    </xf>
    <xf numFmtId="0" fontId="0" fillId="0" borderId="15" xfId="0" applyFont="1" applyFill="1" applyBorder="1" applyAlignment="1">
      <alignment vertical="center" textRotation="255"/>
    </xf>
    <xf numFmtId="0" fontId="0" fillId="0" borderId="0" xfId="0" applyFill="1" applyBorder="1" applyAlignment="1">
      <alignment/>
    </xf>
    <xf numFmtId="41" fontId="0" fillId="0" borderId="2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 applyProtection="1">
      <alignment horizontal="right"/>
      <protection/>
    </xf>
    <xf numFmtId="41" fontId="0" fillId="0" borderId="10" xfId="0" applyNumberFormat="1" applyFont="1" applyFill="1" applyBorder="1" applyAlignment="1" applyProtection="1">
      <alignment horizontal="right" vertical="center"/>
      <protection/>
    </xf>
    <xf numFmtId="41" fontId="0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Border="1" applyAlignment="1" applyProtection="1">
      <alignment/>
      <protection/>
    </xf>
    <xf numFmtId="0" fontId="0" fillId="0" borderId="0" xfId="62" applyFont="1" applyBorder="1">
      <alignment/>
      <protection/>
    </xf>
    <xf numFmtId="0" fontId="0" fillId="0" borderId="0" xfId="62">
      <alignment/>
      <protection/>
    </xf>
    <xf numFmtId="0" fontId="0" fillId="0" borderId="10" xfId="62" applyFont="1" applyBorder="1">
      <alignment/>
      <protection/>
    </xf>
    <xf numFmtId="0" fontId="0" fillId="0" borderId="0" xfId="62" applyFont="1">
      <alignment/>
      <protection/>
    </xf>
    <xf numFmtId="0" fontId="0" fillId="0" borderId="24" xfId="62" applyFont="1" applyBorder="1">
      <alignment/>
      <protection/>
    </xf>
    <xf numFmtId="0" fontId="0" fillId="0" borderId="25" xfId="62" applyFont="1" applyBorder="1">
      <alignment/>
      <protection/>
    </xf>
    <xf numFmtId="0" fontId="0" fillId="0" borderId="26" xfId="62" applyFont="1" applyBorder="1">
      <alignment/>
      <protection/>
    </xf>
    <xf numFmtId="0" fontId="0" fillId="0" borderId="27" xfId="62" applyFont="1" applyBorder="1">
      <alignment/>
      <protection/>
    </xf>
    <xf numFmtId="0" fontId="0" fillId="0" borderId="28" xfId="62" applyFont="1" applyBorder="1">
      <alignment/>
      <protection/>
    </xf>
    <xf numFmtId="0" fontId="4" fillId="0" borderId="13" xfId="62" applyFont="1" applyBorder="1" applyAlignment="1" applyProtection="1">
      <alignment horizontal="center" vertical="center" textRotation="255"/>
      <protection/>
    </xf>
    <xf numFmtId="0" fontId="4" fillId="0" borderId="13" xfId="62" applyFont="1" applyBorder="1" applyAlignment="1" applyProtection="1">
      <alignment horizontal="center" vertical="center" textRotation="255" wrapText="1"/>
      <protection/>
    </xf>
    <xf numFmtId="0" fontId="0" fillId="0" borderId="13" xfId="62" applyFont="1" applyBorder="1">
      <alignment/>
      <protection/>
    </xf>
    <xf numFmtId="37" fontId="5" fillId="0" borderId="20" xfId="62" applyNumberFormat="1" applyFont="1" applyBorder="1" applyProtection="1">
      <alignment/>
      <protection/>
    </xf>
    <xf numFmtId="179" fontId="5" fillId="0" borderId="20" xfId="62" applyNumberFormat="1" applyFont="1" applyBorder="1" applyProtection="1">
      <alignment/>
      <protection/>
    </xf>
    <xf numFmtId="179" fontId="5" fillId="0" borderId="20" xfId="62" applyNumberFormat="1" applyFont="1" applyBorder="1" applyAlignment="1" applyProtection="1">
      <alignment shrinkToFit="1"/>
      <protection/>
    </xf>
    <xf numFmtId="178" fontId="5" fillId="0" borderId="20" xfId="62" applyNumberFormat="1" applyFont="1" applyBorder="1" applyAlignment="1" applyProtection="1">
      <alignment horizontal="center" readingOrder="1"/>
      <protection/>
    </xf>
    <xf numFmtId="178" fontId="5" fillId="0" borderId="20" xfId="62" applyNumberFormat="1" applyFont="1" applyBorder="1" applyProtection="1">
      <alignment/>
      <protection/>
    </xf>
    <xf numFmtId="179" fontId="5" fillId="0" borderId="21" xfId="62" applyNumberFormat="1" applyFont="1" applyFill="1" applyBorder="1" applyProtection="1">
      <alignment/>
      <protection/>
    </xf>
    <xf numFmtId="37" fontId="5" fillId="0" borderId="0" xfId="62" applyNumberFormat="1" applyFont="1" applyFill="1" applyBorder="1" applyProtection="1">
      <alignment/>
      <protection/>
    </xf>
    <xf numFmtId="179" fontId="5" fillId="0" borderId="0" xfId="62" applyNumberFormat="1" applyFont="1" applyFill="1" applyBorder="1" applyProtection="1">
      <alignment/>
      <protection/>
    </xf>
    <xf numFmtId="178" fontId="5" fillId="0" borderId="0" xfId="62" applyNumberFormat="1" applyFont="1" applyFill="1" applyBorder="1" applyAlignment="1" applyProtection="1">
      <alignment horizontal="center" readingOrder="1"/>
      <protection/>
    </xf>
    <xf numFmtId="178" fontId="5" fillId="0" borderId="0" xfId="62" applyNumberFormat="1" applyFont="1" applyFill="1" applyBorder="1" applyProtection="1">
      <alignment/>
      <protection/>
    </xf>
    <xf numFmtId="41" fontId="5" fillId="0" borderId="0" xfId="62" applyNumberFormat="1" applyFont="1" applyFill="1" applyBorder="1" applyProtection="1">
      <alignment/>
      <protection/>
    </xf>
    <xf numFmtId="0" fontId="5" fillId="0" borderId="0" xfId="62" applyNumberFormat="1" applyFont="1" applyFill="1" applyBorder="1" applyProtection="1">
      <alignment/>
      <protection/>
    </xf>
    <xf numFmtId="41" fontId="5" fillId="0" borderId="0" xfId="62" applyNumberFormat="1" applyFont="1" applyBorder="1" applyProtection="1">
      <alignment/>
      <protection/>
    </xf>
    <xf numFmtId="181" fontId="5" fillId="0" borderId="0" xfId="62" applyNumberFormat="1" applyFont="1" applyFill="1" applyBorder="1" applyProtection="1">
      <alignment/>
      <protection/>
    </xf>
    <xf numFmtId="179" fontId="5" fillId="0" borderId="20" xfId="62" applyNumberFormat="1" applyFont="1" applyFill="1" applyBorder="1" applyProtection="1">
      <alignment/>
      <protection/>
    </xf>
    <xf numFmtId="178" fontId="5" fillId="0" borderId="20" xfId="62" applyNumberFormat="1" applyFont="1" applyFill="1" applyBorder="1" applyAlignment="1" applyProtection="1">
      <alignment horizontal="center" readingOrder="1"/>
      <protection/>
    </xf>
    <xf numFmtId="178" fontId="5" fillId="0" borderId="20" xfId="62" applyNumberFormat="1" applyFont="1" applyFill="1" applyBorder="1" applyProtection="1">
      <alignment/>
      <protection/>
    </xf>
    <xf numFmtId="179" fontId="5" fillId="0" borderId="18" xfId="62" applyNumberFormat="1" applyFont="1" applyFill="1" applyBorder="1" applyProtection="1">
      <alignment/>
      <protection/>
    </xf>
    <xf numFmtId="0" fontId="0" fillId="0" borderId="0" xfId="62" applyFont="1" applyFill="1">
      <alignment/>
      <protection/>
    </xf>
    <xf numFmtId="179" fontId="5" fillId="0" borderId="27" xfId="62" applyNumberFormat="1" applyFont="1" applyFill="1" applyBorder="1" applyProtection="1">
      <alignment/>
      <protection/>
    </xf>
    <xf numFmtId="41" fontId="5" fillId="0" borderId="27" xfId="62" applyNumberFormat="1" applyFont="1" applyFill="1" applyBorder="1" applyProtection="1">
      <alignment/>
      <protection/>
    </xf>
    <xf numFmtId="178" fontId="5" fillId="0" borderId="27" xfId="62" applyNumberFormat="1" applyFont="1" applyFill="1" applyBorder="1" applyAlignment="1" applyProtection="1">
      <alignment horizontal="center" readingOrder="1"/>
      <protection/>
    </xf>
    <xf numFmtId="178" fontId="5" fillId="0" borderId="27" xfId="62" applyNumberFormat="1" applyFont="1" applyFill="1" applyBorder="1" applyProtection="1">
      <alignment/>
      <protection/>
    </xf>
    <xf numFmtId="179" fontId="5" fillId="0" borderId="28" xfId="62" applyNumberFormat="1" applyFont="1" applyFill="1" applyBorder="1" applyProtection="1">
      <alignment/>
      <protection/>
    </xf>
    <xf numFmtId="179" fontId="5" fillId="0" borderId="10" xfId="62" applyNumberFormat="1" applyFont="1" applyFill="1" applyBorder="1" applyProtection="1">
      <alignment/>
      <protection/>
    </xf>
    <xf numFmtId="41" fontId="5" fillId="0" borderId="10" xfId="62" applyNumberFormat="1" applyFont="1" applyFill="1" applyBorder="1" applyProtection="1">
      <alignment/>
      <protection/>
    </xf>
    <xf numFmtId="178" fontId="5" fillId="0" borderId="10" xfId="62" applyNumberFormat="1" applyFont="1" applyFill="1" applyBorder="1" applyAlignment="1" applyProtection="1">
      <alignment horizontal="center" readingOrder="1"/>
      <protection/>
    </xf>
    <xf numFmtId="178" fontId="5" fillId="0" borderId="10" xfId="62" applyNumberFormat="1" applyFont="1" applyFill="1" applyBorder="1" applyProtection="1">
      <alignment/>
      <protection/>
    </xf>
    <xf numFmtId="179" fontId="5" fillId="0" borderId="22" xfId="62" applyNumberFormat="1" applyFont="1" applyFill="1" applyBorder="1" applyProtection="1">
      <alignment/>
      <protection/>
    </xf>
    <xf numFmtId="181" fontId="0" fillId="0" borderId="24" xfId="62" applyNumberFormat="1" applyFont="1" applyBorder="1" applyProtection="1">
      <alignment/>
      <protection/>
    </xf>
    <xf numFmtId="0" fontId="5" fillId="0" borderId="1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distributed" vertical="center" indent="2"/>
      <protection/>
    </xf>
    <xf numFmtId="0" fontId="0" fillId="0" borderId="21" xfId="0" applyFont="1" applyFill="1" applyBorder="1" applyAlignment="1" applyProtection="1">
      <alignment horizontal="distributed" vertical="center" indent="2"/>
      <protection/>
    </xf>
    <xf numFmtId="0" fontId="0" fillId="0" borderId="10" xfId="0" applyFont="1" applyFill="1" applyBorder="1" applyAlignment="1" applyProtection="1">
      <alignment horizontal="distributed" vertical="center" indent="2"/>
      <protection/>
    </xf>
    <xf numFmtId="0" fontId="0" fillId="0" borderId="22" xfId="0" applyFont="1" applyFill="1" applyBorder="1" applyAlignment="1" applyProtection="1">
      <alignment horizontal="distributed" vertical="center" indent="2"/>
      <protection/>
    </xf>
    <xf numFmtId="0" fontId="0" fillId="0" borderId="29" xfId="0" applyFont="1" applyFill="1" applyBorder="1" applyAlignment="1" applyProtection="1">
      <alignment horizontal="distributed" vertical="center" wrapText="1" indent="1"/>
      <protection/>
    </xf>
    <xf numFmtId="0" fontId="0" fillId="0" borderId="30" xfId="0" applyFont="1" applyFill="1" applyBorder="1" applyAlignment="1" applyProtection="1">
      <alignment horizontal="distributed" vertical="center" wrapText="1" indent="1"/>
      <protection/>
    </xf>
    <xf numFmtId="0" fontId="8" fillId="0" borderId="0" xfId="0" applyFont="1" applyAlignment="1">
      <alignment horizontal="left"/>
    </xf>
    <xf numFmtId="0" fontId="0" fillId="0" borderId="31" xfId="0" applyFont="1" applyFill="1" applyBorder="1" applyAlignment="1" applyProtection="1">
      <alignment horizontal="distributed" vertical="center" wrapText="1" indent="1"/>
      <protection/>
    </xf>
    <xf numFmtId="0" fontId="0" fillId="0" borderId="32" xfId="0" applyFont="1" applyFill="1" applyBorder="1" applyAlignment="1" applyProtection="1">
      <alignment horizontal="distributed" vertical="center" wrapText="1" indent="1"/>
      <protection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distributed" vertical="center" indent="2"/>
      <protection/>
    </xf>
    <xf numFmtId="0" fontId="3" fillId="0" borderId="21" xfId="0" applyFont="1" applyFill="1" applyBorder="1" applyAlignment="1" applyProtection="1">
      <alignment horizontal="distributed" vertical="center" indent="2"/>
      <protection/>
    </xf>
    <xf numFmtId="0" fontId="9" fillId="0" borderId="29" xfId="0" applyFont="1" applyFill="1" applyBorder="1" applyAlignment="1" applyProtection="1">
      <alignment horizontal="distributed" vertical="center" wrapText="1" indent="1"/>
      <protection/>
    </xf>
    <xf numFmtId="0" fontId="9" fillId="0" borderId="30" xfId="0" applyFont="1" applyFill="1" applyBorder="1" applyAlignment="1" applyProtection="1">
      <alignment horizontal="distributed" vertical="center" wrapText="1" inden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5" fillId="0" borderId="29" xfId="0" applyFont="1" applyFill="1" applyBorder="1" applyAlignment="1" applyProtection="1">
      <alignment horizontal="distributed" vertical="center" wrapText="1" indent="1"/>
      <protection/>
    </xf>
    <xf numFmtId="0" fontId="5" fillId="0" borderId="30" xfId="0" applyFont="1" applyFill="1" applyBorder="1" applyAlignment="1" applyProtection="1">
      <alignment horizontal="distributed" vertical="center" wrapText="1" indent="1"/>
      <protection/>
    </xf>
    <xf numFmtId="0" fontId="4" fillId="0" borderId="29" xfId="0" applyFont="1" applyFill="1" applyBorder="1" applyAlignment="1" applyProtection="1">
      <alignment horizontal="distributed" vertical="center" wrapText="1" indent="1"/>
      <protection/>
    </xf>
    <xf numFmtId="0" fontId="4" fillId="0" borderId="30" xfId="0" applyFont="1" applyFill="1" applyBorder="1" applyAlignment="1" applyProtection="1">
      <alignment horizontal="distributed" vertical="center" wrapText="1" indent="1"/>
      <protection/>
    </xf>
    <xf numFmtId="0" fontId="0" fillId="0" borderId="29" xfId="0" applyFont="1" applyBorder="1" applyAlignment="1" applyProtection="1">
      <alignment horizontal="distributed" vertical="center" wrapText="1" indent="1"/>
      <protection/>
    </xf>
    <xf numFmtId="0" fontId="0" fillId="0" borderId="30" xfId="0" applyFont="1" applyBorder="1" applyAlignment="1" applyProtection="1">
      <alignment horizontal="distributed" vertical="center" wrapText="1" indent="1"/>
      <protection/>
    </xf>
    <xf numFmtId="0" fontId="0" fillId="0" borderId="18" xfId="0" applyFont="1" applyFill="1" applyBorder="1" applyAlignment="1" applyProtection="1">
      <alignment horizontal="center" vertical="center" textRotation="255"/>
      <protection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5" fillId="0" borderId="10" xfId="0" applyFont="1" applyBorder="1" applyAlignment="1">
      <alignment horizontal="right"/>
    </xf>
    <xf numFmtId="0" fontId="5" fillId="0" borderId="0" xfId="0" applyFont="1" applyFill="1" applyBorder="1" applyAlignment="1" applyProtection="1">
      <alignment horizontal="right"/>
      <protection/>
    </xf>
    <xf numFmtId="41" fontId="4" fillId="0" borderId="10" xfId="0" applyNumberFormat="1" applyFont="1" applyFill="1" applyBorder="1" applyAlignment="1" applyProtection="1">
      <alignment horizontal="center"/>
      <protection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 applyProtection="1">
      <alignment horizontal="right"/>
      <protection/>
    </xf>
    <xf numFmtId="180" fontId="4" fillId="0" borderId="0" xfId="0" applyNumberFormat="1" applyFont="1" applyFill="1" applyBorder="1" applyAlignment="1" applyProtection="1">
      <alignment horizontal="right"/>
      <protection/>
    </xf>
    <xf numFmtId="41" fontId="10" fillId="0" borderId="20" xfId="0" applyNumberFormat="1" applyFont="1" applyFill="1" applyBorder="1" applyAlignment="1" applyProtection="1">
      <alignment horizontal="center" vertical="center"/>
      <protection/>
    </xf>
    <xf numFmtId="41" fontId="10" fillId="0" borderId="20" xfId="0" applyNumberFormat="1" applyFont="1" applyFill="1" applyBorder="1" applyAlignment="1" applyProtection="1">
      <alignment horizontal="right" vertical="center"/>
      <protection/>
    </xf>
    <xf numFmtId="180" fontId="10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9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5" fillId="0" borderId="30" xfId="0" applyFont="1" applyFill="1" applyBorder="1" applyAlignment="1">
      <alignment horizontal="distributed" vertical="center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distributed" wrapText="1"/>
      <protection/>
    </xf>
    <xf numFmtId="0" fontId="11" fillId="0" borderId="22" xfId="0" applyFont="1" applyFill="1" applyBorder="1" applyAlignment="1" applyProtection="1">
      <alignment horizontal="distributed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distributed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 shrinkToFit="1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distributed"/>
      <protection/>
    </xf>
    <xf numFmtId="37" fontId="10" fillId="0" borderId="0" xfId="0" applyNumberFormat="1" applyFont="1" applyFill="1" applyBorder="1" applyAlignment="1" applyProtection="1">
      <alignment horizontal="right"/>
      <protection/>
    </xf>
    <xf numFmtId="177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/>
      <protection/>
    </xf>
    <xf numFmtId="37" fontId="10" fillId="0" borderId="17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>
      <alignment horizontal="right"/>
    </xf>
    <xf numFmtId="38" fontId="10" fillId="0" borderId="0" xfId="5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right"/>
      <protection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>
      <alignment horizontal="right"/>
    </xf>
    <xf numFmtId="38" fontId="4" fillId="0" borderId="0" xfId="51" applyFont="1" applyFill="1" applyBorder="1" applyAlignment="1">
      <alignment horizontal="right"/>
    </xf>
    <xf numFmtId="38" fontId="4" fillId="0" borderId="0" xfId="51" applyFont="1" applyFill="1" applyBorder="1" applyAlignment="1">
      <alignment/>
    </xf>
    <xf numFmtId="3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right"/>
      <protection/>
    </xf>
    <xf numFmtId="37" fontId="4" fillId="0" borderId="17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>
      <alignment horizontal="right"/>
    </xf>
    <xf numFmtId="38" fontId="4" fillId="0" borderId="0" xfId="51" applyFont="1" applyBorder="1" applyAlignment="1">
      <alignment horizontal="right"/>
    </xf>
    <xf numFmtId="37" fontId="4" fillId="0" borderId="0" xfId="51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38" fontId="4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/>
      <protection/>
    </xf>
    <xf numFmtId="38" fontId="4" fillId="0" borderId="0" xfId="5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6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0" fontId="9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41" fontId="0" fillId="0" borderId="14" xfId="0" applyNumberFormat="1" applyFont="1" applyBorder="1" applyAlignment="1" applyProtection="1">
      <alignment horizontal="right"/>
      <protection/>
    </xf>
    <xf numFmtId="41" fontId="0" fillId="0" borderId="10" xfId="0" applyNumberFormat="1" applyFont="1" applyBorder="1" applyAlignment="1" applyProtection="1">
      <alignment horizontal="right"/>
      <protection/>
    </xf>
    <xf numFmtId="0" fontId="4" fillId="0" borderId="36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41" fontId="0" fillId="0" borderId="17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/>
    </xf>
    <xf numFmtId="0" fontId="0" fillId="0" borderId="16" xfId="0" applyFont="1" applyFill="1" applyBorder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center" vertical="center" textRotation="255"/>
      <protection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2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41" fontId="0" fillId="0" borderId="19" xfId="0" applyNumberFormat="1" applyFont="1" applyBorder="1" applyAlignment="1" applyProtection="1">
      <alignment horizontal="right"/>
      <protection/>
    </xf>
    <xf numFmtId="41" fontId="0" fillId="0" borderId="20" xfId="0" applyNumberFormat="1" applyFont="1" applyBorder="1" applyAlignment="1">
      <alignment horizontal="right"/>
    </xf>
    <xf numFmtId="37" fontId="4" fillId="0" borderId="34" xfId="0" applyNumberFormat="1" applyFont="1" applyBorder="1" applyAlignment="1" applyProtection="1">
      <alignment horizontal="distributed" vertical="center"/>
      <protection/>
    </xf>
    <xf numFmtId="37" fontId="4" fillId="0" borderId="17" xfId="0" applyNumberFormat="1" applyFont="1" applyBorder="1" applyAlignment="1" applyProtection="1">
      <alignment horizontal="distributed" vertical="center"/>
      <protection/>
    </xf>
    <xf numFmtId="0" fontId="5" fillId="0" borderId="24" xfId="62" applyFont="1" applyBorder="1" applyAlignment="1" applyProtection="1">
      <alignment horizontal="right"/>
      <protection/>
    </xf>
    <xf numFmtId="179" fontId="0" fillId="0" borderId="17" xfId="62" applyNumberFormat="1" applyFont="1" applyFill="1" applyBorder="1" applyAlignment="1" applyProtection="1">
      <alignment horizontal="distributed" vertical="center"/>
      <protection/>
    </xf>
    <xf numFmtId="179" fontId="0" fillId="0" borderId="21" xfId="62" applyNumberFormat="1" applyFont="1" applyFill="1" applyBorder="1" applyAlignment="1" applyProtection="1">
      <alignment horizontal="distributed" vertical="center"/>
      <protection/>
    </xf>
    <xf numFmtId="179" fontId="5" fillId="0" borderId="17" xfId="62" applyNumberFormat="1" applyFont="1" applyFill="1" applyBorder="1" applyAlignment="1" applyProtection="1">
      <alignment/>
      <protection/>
    </xf>
    <xf numFmtId="179" fontId="5" fillId="0" borderId="0" xfId="62" applyNumberFormat="1" applyFont="1" applyFill="1" applyBorder="1" applyAlignment="1" applyProtection="1">
      <alignment/>
      <protection/>
    </xf>
    <xf numFmtId="0" fontId="4" fillId="0" borderId="34" xfId="62" applyFont="1" applyFill="1" applyBorder="1" applyAlignment="1" applyProtection="1">
      <alignment horizontal="distributed" vertical="center"/>
      <protection/>
    </xf>
    <xf numFmtId="179" fontId="0" fillId="0" borderId="14" xfId="62" applyNumberFormat="1" applyFont="1" applyFill="1" applyBorder="1" applyAlignment="1" applyProtection="1">
      <alignment horizontal="distributed" vertical="top"/>
      <protection/>
    </xf>
    <xf numFmtId="179" fontId="0" fillId="0" borderId="22" xfId="62" applyNumberFormat="1" applyFont="1" applyFill="1" applyBorder="1" applyAlignment="1" applyProtection="1">
      <alignment horizontal="distributed" vertical="top"/>
      <protection/>
    </xf>
    <xf numFmtId="179" fontId="5" fillId="0" borderId="14" xfId="62" applyNumberFormat="1" applyFont="1" applyFill="1" applyBorder="1" applyAlignment="1" applyProtection="1">
      <alignment/>
      <protection/>
    </xf>
    <xf numFmtId="179" fontId="5" fillId="0" borderId="10" xfId="62" applyNumberFormat="1" applyFont="1" applyFill="1" applyBorder="1" applyAlignment="1" applyProtection="1">
      <alignment/>
      <protection/>
    </xf>
    <xf numFmtId="0" fontId="4" fillId="0" borderId="36" xfId="62" applyFont="1" applyFill="1" applyBorder="1" applyAlignment="1" applyProtection="1">
      <alignment horizontal="distributed" vertical="center"/>
      <protection/>
    </xf>
    <xf numFmtId="0" fontId="4" fillId="0" borderId="20" xfId="62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/>
      <protection/>
    </xf>
    <xf numFmtId="0" fontId="5" fillId="0" borderId="21" xfId="62" applyFont="1" applyFill="1" applyBorder="1" applyAlignment="1">
      <alignment vertical="top" textRotation="255"/>
      <protection/>
    </xf>
    <xf numFmtId="0" fontId="5" fillId="0" borderId="22" xfId="62" applyFont="1" applyFill="1" applyBorder="1" applyAlignment="1">
      <alignment vertical="top" textRotation="255"/>
      <protection/>
    </xf>
    <xf numFmtId="0" fontId="5" fillId="0" borderId="0" xfId="62" applyFont="1" applyFill="1" applyBorder="1" applyAlignment="1">
      <alignment vertical="top" textRotation="255"/>
      <protection/>
    </xf>
    <xf numFmtId="0" fontId="5" fillId="0" borderId="10" xfId="62" applyFont="1" applyFill="1" applyBorder="1" applyAlignment="1">
      <alignment vertical="top" textRotation="255"/>
      <protection/>
    </xf>
    <xf numFmtId="179" fontId="0" fillId="0" borderId="13" xfId="62" applyNumberFormat="1" applyFont="1" applyFill="1" applyBorder="1" applyAlignment="1" applyProtection="1">
      <alignment horizontal="distributed" vertical="center"/>
      <protection/>
    </xf>
    <xf numFmtId="179" fontId="0" fillId="0" borderId="28" xfId="62" applyNumberFormat="1" applyFont="1" applyFill="1" applyBorder="1" applyAlignment="1" applyProtection="1">
      <alignment horizontal="distributed" vertical="center"/>
      <protection/>
    </xf>
    <xf numFmtId="179" fontId="5" fillId="0" borderId="13" xfId="62" applyNumberFormat="1" applyFont="1" applyFill="1" applyBorder="1" applyAlignment="1" applyProtection="1">
      <alignment/>
      <protection/>
    </xf>
    <xf numFmtId="179" fontId="5" fillId="0" borderId="27" xfId="62" applyNumberFormat="1" applyFont="1" applyFill="1" applyBorder="1" applyAlignment="1" applyProtection="1">
      <alignment/>
      <protection/>
    </xf>
    <xf numFmtId="0" fontId="4" fillId="0" borderId="18" xfId="62" applyFont="1" applyFill="1" applyBorder="1" applyAlignment="1">
      <alignment horizontal="center"/>
      <protection/>
    </xf>
    <xf numFmtId="0" fontId="0" fillId="0" borderId="21" xfId="62" applyFont="1" applyFill="1" applyBorder="1" applyAlignment="1">
      <alignment/>
      <protection/>
    </xf>
    <xf numFmtId="37" fontId="4" fillId="0" borderId="37" xfId="62" applyNumberFormat="1" applyFont="1" applyFill="1" applyBorder="1" applyAlignment="1" applyProtection="1">
      <alignment horizontal="distributed" vertical="center"/>
      <protection/>
    </xf>
    <xf numFmtId="0" fontId="5" fillId="0" borderId="20" xfId="62" applyFont="1" applyFill="1" applyBorder="1" applyAlignment="1">
      <alignment horizontal="center" vertical="center" textRotation="255"/>
      <protection/>
    </xf>
    <xf numFmtId="0" fontId="5" fillId="0" borderId="0" xfId="62" applyFont="1" applyFill="1" applyBorder="1" applyAlignment="1">
      <alignment horizontal="center" vertical="center" textRotation="255"/>
      <protection/>
    </xf>
    <xf numFmtId="179" fontId="0" fillId="0" borderId="13" xfId="62" applyNumberFormat="1" applyFont="1" applyBorder="1" applyAlignment="1" applyProtection="1">
      <alignment horizontal="distributed" vertical="center"/>
      <protection/>
    </xf>
    <xf numFmtId="179" fontId="0" fillId="0" borderId="28" xfId="62" applyNumberFormat="1" applyFont="1" applyBorder="1" applyAlignment="1" applyProtection="1">
      <alignment horizontal="distributed" vertical="center"/>
      <protection/>
    </xf>
    <xf numFmtId="179" fontId="5" fillId="0" borderId="17" xfId="62" applyNumberFormat="1" applyFont="1" applyBorder="1" applyAlignment="1" applyProtection="1">
      <alignment/>
      <protection/>
    </xf>
    <xf numFmtId="179" fontId="5" fillId="0" borderId="0" xfId="62" applyNumberFormat="1" applyFont="1" applyBorder="1" applyAlignment="1" applyProtection="1">
      <alignment/>
      <protection/>
    </xf>
    <xf numFmtId="0" fontId="5" fillId="0" borderId="18" xfId="62" applyFont="1" applyFill="1" applyBorder="1" applyAlignment="1">
      <alignment horizontal="center" vertical="center" textRotation="255"/>
      <protection/>
    </xf>
    <xf numFmtId="0" fontId="5" fillId="0" borderId="21" xfId="62" applyFont="1" applyFill="1" applyBorder="1" applyAlignment="1">
      <alignment horizontal="center" vertical="center" textRotation="255"/>
      <protection/>
    </xf>
    <xf numFmtId="179" fontId="5" fillId="0" borderId="19" xfId="62" applyNumberFormat="1" applyFont="1" applyFill="1" applyBorder="1" applyAlignment="1" applyProtection="1">
      <alignment/>
      <protection/>
    </xf>
    <xf numFmtId="179" fontId="5" fillId="0" borderId="20" xfId="62" applyNumberFormat="1" applyFont="1" applyFill="1" applyBorder="1" applyAlignment="1" applyProtection="1">
      <alignment/>
      <protection/>
    </xf>
    <xf numFmtId="179" fontId="0" fillId="0" borderId="17" xfId="62" applyNumberFormat="1" applyFont="1" applyBorder="1" applyAlignment="1" applyProtection="1">
      <alignment horizontal="distributed" vertical="center"/>
      <protection/>
    </xf>
    <xf numFmtId="179" fontId="0" fillId="0" borderId="21" xfId="62" applyNumberFormat="1" applyFont="1" applyBorder="1" applyAlignment="1" applyProtection="1">
      <alignment horizontal="distributed" vertical="center"/>
      <protection/>
    </xf>
    <xf numFmtId="37" fontId="4" fillId="0" borderId="37" xfId="62" applyNumberFormat="1" applyFont="1" applyBorder="1" applyAlignment="1" applyProtection="1">
      <alignment horizontal="distributed" vertical="center"/>
      <protection/>
    </xf>
    <xf numFmtId="0" fontId="0" fillId="0" borderId="19" xfId="62" applyFont="1" applyBorder="1" applyAlignment="1">
      <alignment horizontal="center" vertical="center" textRotation="255"/>
      <protection/>
    </xf>
    <xf numFmtId="0" fontId="0" fillId="0" borderId="17" xfId="62" applyFont="1" applyBorder="1" applyAlignment="1">
      <alignment horizontal="center" vertical="center" textRotation="255"/>
      <protection/>
    </xf>
    <xf numFmtId="0" fontId="4" fillId="0" borderId="33" xfId="62" applyFont="1" applyBorder="1" applyAlignment="1" applyProtection="1">
      <alignment horizontal="center" vertical="distributed" textRotation="255" wrapText="1"/>
      <protection/>
    </xf>
    <xf numFmtId="0" fontId="0" fillId="0" borderId="15" xfId="62" applyFont="1" applyBorder="1" applyAlignment="1">
      <alignment horizontal="center" vertical="distributed" textRotation="255" wrapText="1"/>
      <protection/>
    </xf>
    <xf numFmtId="0" fontId="4" fillId="0" borderId="33" xfId="62" applyFont="1" applyBorder="1" applyAlignment="1" applyProtection="1">
      <alignment horizontal="center" vertical="center" textRotation="255"/>
      <protection/>
    </xf>
    <xf numFmtId="0" fontId="0" fillId="0" borderId="15" xfId="62" applyFont="1" applyBorder="1" applyAlignment="1">
      <alignment horizontal="center" vertical="center" textRotation="255"/>
      <protection/>
    </xf>
    <xf numFmtId="0" fontId="0" fillId="0" borderId="21" xfId="62" applyFont="1" applyBorder="1" applyAlignment="1">
      <alignment horizontal="center" vertical="center" textRotation="255"/>
      <protection/>
    </xf>
    <xf numFmtId="179" fontId="5" fillId="0" borderId="19" xfId="62" applyNumberFormat="1" applyFont="1" applyBorder="1" applyAlignment="1" applyProtection="1">
      <alignment/>
      <protection/>
    </xf>
    <xf numFmtId="179" fontId="5" fillId="0" borderId="20" xfId="62" applyNumberFormat="1" applyFont="1" applyBorder="1" applyAlignment="1" applyProtection="1">
      <alignment/>
      <protection/>
    </xf>
    <xf numFmtId="0" fontId="4" fillId="0" borderId="33" xfId="62" applyFont="1" applyBorder="1" applyAlignment="1" applyProtection="1">
      <alignment horizontal="center" vertical="distributed" textRotation="255"/>
      <protection/>
    </xf>
    <xf numFmtId="0" fontId="0" fillId="0" borderId="15" xfId="62" applyFont="1" applyBorder="1" applyAlignment="1">
      <alignment horizontal="center" vertical="distributed" textRotation="255"/>
      <protection/>
    </xf>
    <xf numFmtId="0" fontId="9" fillId="0" borderId="33" xfId="62" applyFont="1" applyBorder="1" applyAlignment="1" applyProtection="1">
      <alignment horizontal="center" vertical="distributed" textRotation="255"/>
      <protection/>
    </xf>
    <xf numFmtId="0" fontId="9" fillId="0" borderId="15" xfId="62" applyFont="1" applyBorder="1" applyAlignment="1">
      <alignment horizontal="center" vertical="distributed" textRotation="255"/>
      <protection/>
    </xf>
    <xf numFmtId="0" fontId="4" fillId="0" borderId="16" xfId="62" applyFont="1" applyBorder="1" applyAlignment="1" applyProtection="1">
      <alignment horizontal="center"/>
      <protection/>
    </xf>
    <xf numFmtId="0" fontId="4" fillId="0" borderId="12" xfId="62" applyFont="1" applyBorder="1" applyAlignment="1" applyProtection="1">
      <alignment horizontal="center"/>
      <protection/>
    </xf>
    <xf numFmtId="0" fontId="6" fillId="0" borderId="10" xfId="62" applyFont="1" applyBorder="1" applyAlignment="1" applyProtection="1">
      <alignment horizontal="left"/>
      <protection/>
    </xf>
    <xf numFmtId="0" fontId="53" fillId="0" borderId="10" xfId="62" applyFont="1" applyBorder="1" applyAlignment="1" applyProtection="1">
      <alignment horizontal="right"/>
      <protection/>
    </xf>
    <xf numFmtId="0" fontId="4" fillId="0" borderId="26" xfId="62" applyFont="1" applyBorder="1" applyAlignment="1" applyProtection="1">
      <alignment horizontal="center" vertical="center" textRotation="255"/>
      <protection/>
    </xf>
    <xf numFmtId="0" fontId="4" fillId="0" borderId="25" xfId="62" applyFont="1" applyBorder="1" applyAlignment="1" applyProtection="1">
      <alignment horizontal="center" vertical="center" textRotation="255"/>
      <protection/>
    </xf>
    <xf numFmtId="0" fontId="4" fillId="0" borderId="13" xfId="62" applyFont="1" applyBorder="1" applyAlignment="1" applyProtection="1">
      <alignment horizontal="center" vertical="center" textRotation="255"/>
      <protection/>
    </xf>
    <xf numFmtId="0" fontId="4" fillId="0" borderId="28" xfId="62" applyFont="1" applyBorder="1" applyAlignment="1" applyProtection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5" zoomScaleNormal="85" zoomScalePageLayoutView="0" workbookViewId="0" topLeftCell="A1">
      <selection activeCell="A1" sqref="A1:J1"/>
    </sheetView>
  </sheetViews>
  <sheetFormatPr defaultColWidth="8.66015625" defaultRowHeight="18"/>
  <cols>
    <col min="1" max="1" width="3" style="7" bestFit="1" customWidth="1"/>
    <col min="2" max="2" width="21.91015625" style="7" customWidth="1"/>
    <col min="3" max="10" width="9.16015625" style="7" customWidth="1"/>
    <col min="11" max="11" width="10.66015625" style="0" customWidth="1"/>
    <col min="15" max="15" width="9.16015625" style="0" customWidth="1"/>
  </cols>
  <sheetData>
    <row r="1" spans="1:10" ht="30" customHeight="1">
      <c r="A1" s="143" t="s">
        <v>23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5" ht="30" customHeight="1" thickBot="1">
      <c r="A2" s="136" t="s">
        <v>24</v>
      </c>
      <c r="B2" s="136"/>
      <c r="C2" s="136"/>
      <c r="D2" s="136"/>
      <c r="E2" s="136"/>
      <c r="F2" s="136"/>
      <c r="G2" s="1"/>
      <c r="H2" s="2"/>
      <c r="I2" s="161" t="s">
        <v>34</v>
      </c>
      <c r="J2" s="161"/>
      <c r="L2" s="151"/>
      <c r="M2" s="151"/>
      <c r="N2" s="151"/>
      <c r="O2" s="151"/>
    </row>
    <row r="3" spans="1:15" ht="33.75" customHeight="1">
      <c r="A3" s="3"/>
      <c r="B3" s="4"/>
      <c r="C3" s="18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L3" s="151"/>
      <c r="M3" s="151"/>
      <c r="N3" s="151"/>
      <c r="O3" s="151"/>
    </row>
    <row r="4" spans="1:15" ht="33.75" customHeight="1">
      <c r="A4" s="156" t="s">
        <v>27</v>
      </c>
      <c r="B4" s="157"/>
      <c r="C4" s="16">
        <f>SUM(C6:C18)</f>
        <v>114</v>
      </c>
      <c r="D4" s="6">
        <f aca="true" t="shared" si="0" ref="D4:J4">SUM(D6:D18)</f>
        <v>21</v>
      </c>
      <c r="E4" s="6">
        <f t="shared" si="0"/>
        <v>18</v>
      </c>
      <c r="F4" s="6">
        <f t="shared" si="0"/>
        <v>15</v>
      </c>
      <c r="G4" s="6">
        <f t="shared" si="0"/>
        <v>18</v>
      </c>
      <c r="H4" s="6">
        <f t="shared" si="0"/>
        <v>9</v>
      </c>
      <c r="I4" s="6">
        <f t="shared" si="0"/>
        <v>13</v>
      </c>
      <c r="J4" s="6">
        <f t="shared" si="0"/>
        <v>20</v>
      </c>
      <c r="K4" s="22"/>
      <c r="L4" s="23"/>
      <c r="M4" s="24"/>
      <c r="N4" s="25"/>
      <c r="O4" s="25"/>
    </row>
    <row r="5" spans="1:15" ht="33.75" customHeight="1">
      <c r="A5" s="158" t="s">
        <v>14</v>
      </c>
      <c r="B5" s="9" t="s">
        <v>27</v>
      </c>
      <c r="C5" s="16">
        <f>+SUM(C6:C9)</f>
        <v>4</v>
      </c>
      <c r="D5" s="6">
        <f>SUM(D6:D9)</f>
        <v>1</v>
      </c>
      <c r="E5" s="6">
        <f aca="true" t="shared" si="1" ref="E5:J5">SUM(E6:E9)</f>
        <v>0</v>
      </c>
      <c r="F5" s="6">
        <f t="shared" si="1"/>
        <v>1</v>
      </c>
      <c r="G5" s="6">
        <f t="shared" si="1"/>
        <v>2</v>
      </c>
      <c r="H5" s="6">
        <f t="shared" si="1"/>
        <v>0</v>
      </c>
      <c r="I5" s="6">
        <f t="shared" si="1"/>
        <v>0</v>
      </c>
      <c r="J5" s="6">
        <f t="shared" si="1"/>
        <v>0</v>
      </c>
      <c r="K5" s="25"/>
      <c r="L5" s="23"/>
      <c r="M5" s="24"/>
      <c r="N5" s="25"/>
      <c r="O5" s="25"/>
    </row>
    <row r="6" spans="1:15" ht="33.75" customHeight="1">
      <c r="A6" s="159"/>
      <c r="B6" s="19" t="s">
        <v>33</v>
      </c>
      <c r="C6" s="16">
        <f aca="true" t="shared" si="2" ref="C6:C19">SUM(D6:J6)</f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24"/>
      <c r="L6" s="23"/>
      <c r="M6" s="24"/>
      <c r="N6" s="25"/>
      <c r="O6" s="25"/>
    </row>
    <row r="7" spans="1:15" ht="33.75" customHeight="1">
      <c r="A7" s="159"/>
      <c r="B7" s="10" t="s">
        <v>25</v>
      </c>
      <c r="C7" s="16">
        <f t="shared" si="2"/>
        <v>3</v>
      </c>
      <c r="D7" s="6">
        <v>0</v>
      </c>
      <c r="E7" s="6">
        <v>0</v>
      </c>
      <c r="F7" s="6">
        <v>1</v>
      </c>
      <c r="G7" s="6">
        <v>2</v>
      </c>
      <c r="H7" s="6">
        <v>0</v>
      </c>
      <c r="I7" s="6">
        <v>0</v>
      </c>
      <c r="J7" s="6">
        <v>0</v>
      </c>
      <c r="K7" s="24"/>
      <c r="L7" s="23"/>
      <c r="M7" s="24"/>
      <c r="N7" s="25"/>
      <c r="O7" s="25"/>
    </row>
    <row r="8" spans="1:15" ht="33.75" customHeight="1">
      <c r="A8" s="159"/>
      <c r="B8" s="9" t="s">
        <v>26</v>
      </c>
      <c r="C8" s="16">
        <f t="shared" si="2"/>
        <v>1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24"/>
      <c r="L8" s="23"/>
      <c r="M8" s="24"/>
      <c r="N8" s="25"/>
      <c r="O8" s="25"/>
    </row>
    <row r="9" spans="1:15" ht="33.75" customHeight="1">
      <c r="A9" s="160"/>
      <c r="B9" s="9" t="s">
        <v>13</v>
      </c>
      <c r="C9" s="16">
        <f t="shared" si="2"/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24"/>
      <c r="L9" s="23"/>
      <c r="M9" s="24"/>
      <c r="N9" s="25"/>
      <c r="O9" s="25"/>
    </row>
    <row r="10" spans="1:15" ht="33.75" customHeight="1">
      <c r="A10" s="141" t="s">
        <v>30</v>
      </c>
      <c r="B10" s="142"/>
      <c r="C10" s="16">
        <f t="shared" si="2"/>
        <v>2</v>
      </c>
      <c r="D10" s="6">
        <v>1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4"/>
      <c r="L10" s="23"/>
      <c r="M10" s="24"/>
      <c r="N10" s="25"/>
      <c r="O10" s="25"/>
    </row>
    <row r="11" spans="1:15" ht="33.75" customHeight="1">
      <c r="A11" s="141" t="s">
        <v>15</v>
      </c>
      <c r="B11" s="142"/>
      <c r="C11" s="16">
        <f t="shared" si="2"/>
        <v>2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v>0</v>
      </c>
      <c r="J11" s="6">
        <v>1</v>
      </c>
      <c r="K11" s="24"/>
      <c r="L11" s="23"/>
      <c r="M11" s="24"/>
      <c r="N11" s="24"/>
      <c r="O11" s="24"/>
    </row>
    <row r="12" spans="1:15" ht="33.75" customHeight="1">
      <c r="A12" s="141" t="s">
        <v>16</v>
      </c>
      <c r="B12" s="142"/>
      <c r="C12" s="16">
        <f t="shared" si="2"/>
        <v>1</v>
      </c>
      <c r="D12" s="6">
        <v>0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/>
      <c r="L12" s="23"/>
      <c r="M12" s="24"/>
      <c r="N12" s="24"/>
      <c r="O12" s="24"/>
    </row>
    <row r="13" spans="1:15" ht="33.75" customHeight="1">
      <c r="A13" s="152" t="s">
        <v>28</v>
      </c>
      <c r="B13" s="153"/>
      <c r="C13" s="16">
        <f t="shared" si="2"/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24"/>
      <c r="L13" s="23"/>
      <c r="M13" s="24"/>
      <c r="N13" s="24"/>
      <c r="O13" s="24"/>
    </row>
    <row r="14" spans="1:15" ht="33.75" customHeight="1">
      <c r="A14" s="154" t="s">
        <v>29</v>
      </c>
      <c r="B14" s="155"/>
      <c r="C14" s="16">
        <f t="shared" si="2"/>
        <v>3</v>
      </c>
      <c r="D14" s="6">
        <v>1</v>
      </c>
      <c r="E14" s="6">
        <v>0</v>
      </c>
      <c r="F14" s="6">
        <v>1</v>
      </c>
      <c r="G14" s="6">
        <v>1</v>
      </c>
      <c r="H14" s="6">
        <v>0</v>
      </c>
      <c r="I14" s="6">
        <v>0</v>
      </c>
      <c r="J14" s="6">
        <v>0</v>
      </c>
      <c r="K14" s="24"/>
      <c r="L14" s="23"/>
      <c r="M14" s="24"/>
      <c r="N14" s="24"/>
      <c r="O14" s="24"/>
    </row>
    <row r="15" spans="1:15" ht="33.75" customHeight="1">
      <c r="A15" s="141" t="s">
        <v>17</v>
      </c>
      <c r="B15" s="142"/>
      <c r="C15" s="16">
        <f t="shared" si="2"/>
        <v>90</v>
      </c>
      <c r="D15" s="6">
        <v>15</v>
      </c>
      <c r="E15" s="6">
        <v>15</v>
      </c>
      <c r="F15" s="6">
        <v>10</v>
      </c>
      <c r="G15" s="6">
        <v>14</v>
      </c>
      <c r="H15" s="6">
        <v>8</v>
      </c>
      <c r="I15" s="6">
        <v>10</v>
      </c>
      <c r="J15" s="6">
        <v>18</v>
      </c>
      <c r="K15" s="24"/>
      <c r="L15" s="23"/>
      <c r="M15" s="24"/>
      <c r="N15" s="24"/>
      <c r="O15" s="24"/>
    </row>
    <row r="16" spans="1:15" ht="33.75" customHeight="1">
      <c r="A16" s="149" t="s">
        <v>32</v>
      </c>
      <c r="B16" s="150"/>
      <c r="C16" s="16">
        <f t="shared" si="2"/>
        <v>6</v>
      </c>
      <c r="D16" s="6">
        <v>1</v>
      </c>
      <c r="E16" s="6">
        <v>2</v>
      </c>
      <c r="F16" s="6">
        <v>0</v>
      </c>
      <c r="G16" s="6">
        <v>0</v>
      </c>
      <c r="H16" s="6">
        <v>1</v>
      </c>
      <c r="I16" s="6">
        <v>2</v>
      </c>
      <c r="J16" s="6">
        <v>0</v>
      </c>
      <c r="K16" s="24"/>
      <c r="L16" s="23"/>
      <c r="M16" s="24"/>
      <c r="N16" s="24"/>
      <c r="O16" s="24"/>
    </row>
    <row r="17" spans="1:15" ht="33.75" customHeight="1">
      <c r="A17" s="141" t="s">
        <v>18</v>
      </c>
      <c r="B17" s="142"/>
      <c r="C17" s="16">
        <f t="shared" si="2"/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24"/>
      <c r="L17" s="23"/>
      <c r="M17" s="24"/>
      <c r="N17" s="24"/>
      <c r="O17" s="24"/>
    </row>
    <row r="18" spans="1:15" ht="33.75" customHeight="1">
      <c r="A18" s="141" t="s">
        <v>19</v>
      </c>
      <c r="B18" s="142"/>
      <c r="C18" s="16">
        <f t="shared" si="2"/>
        <v>6</v>
      </c>
      <c r="D18" s="6">
        <v>2</v>
      </c>
      <c r="E18" s="6">
        <v>0</v>
      </c>
      <c r="F18" s="6">
        <v>2</v>
      </c>
      <c r="G18" s="6">
        <v>0</v>
      </c>
      <c r="H18" s="6">
        <v>0</v>
      </c>
      <c r="I18" s="6">
        <v>1</v>
      </c>
      <c r="J18" s="6">
        <v>1</v>
      </c>
      <c r="K18" s="24"/>
      <c r="L18" s="23"/>
      <c r="M18" s="24"/>
      <c r="N18" s="24"/>
      <c r="O18" s="24"/>
    </row>
    <row r="19" spans="1:15" ht="33.75" customHeight="1" thickBot="1">
      <c r="A19" s="144" t="s">
        <v>20</v>
      </c>
      <c r="B19" s="145"/>
      <c r="C19" s="20">
        <f t="shared" si="2"/>
        <v>4</v>
      </c>
      <c r="D19" s="21">
        <v>1</v>
      </c>
      <c r="E19" s="21">
        <v>0</v>
      </c>
      <c r="F19" s="21">
        <v>0</v>
      </c>
      <c r="G19" s="21">
        <v>0</v>
      </c>
      <c r="H19" s="21">
        <v>1</v>
      </c>
      <c r="I19" s="21">
        <v>2</v>
      </c>
      <c r="J19" s="21">
        <v>0</v>
      </c>
      <c r="K19" s="24"/>
      <c r="L19" s="23"/>
      <c r="M19" s="24"/>
      <c r="N19" s="24"/>
      <c r="O19" s="24"/>
    </row>
    <row r="20" spans="1:10" ht="35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30" customHeight="1" thickBot="1">
      <c r="A21" s="146" t="s">
        <v>22</v>
      </c>
      <c r="B21" s="146"/>
      <c r="C21" s="146"/>
      <c r="D21" s="146"/>
      <c r="E21" s="11"/>
      <c r="F21" s="11"/>
      <c r="G21" s="134" t="str">
        <f>+I2</f>
        <v>令和元年10月1日現在</v>
      </c>
      <c r="H21" s="134"/>
      <c r="I21" s="11"/>
      <c r="J21" s="11"/>
    </row>
    <row r="22" spans="1:10" ht="33.75" customHeight="1">
      <c r="A22" s="12"/>
      <c r="B22" s="13"/>
      <c r="C22" s="14" t="s">
        <v>21</v>
      </c>
      <c r="D22" s="15" t="s">
        <v>8</v>
      </c>
      <c r="E22" s="15" t="s">
        <v>9</v>
      </c>
      <c r="F22" s="15" t="s">
        <v>10</v>
      </c>
      <c r="G22" s="15" t="s">
        <v>11</v>
      </c>
      <c r="H22" s="15" t="s">
        <v>12</v>
      </c>
      <c r="I22" s="11"/>
      <c r="J22" s="11"/>
    </row>
    <row r="23" spans="1:10" ht="33.75" customHeight="1">
      <c r="A23" s="147" t="s">
        <v>0</v>
      </c>
      <c r="B23" s="148"/>
      <c r="C23" s="16">
        <f aca="true" t="shared" si="3" ref="C23:H23">+SUM(C24:C30)</f>
        <v>21331</v>
      </c>
      <c r="D23" s="16">
        <f t="shared" si="3"/>
        <v>3927</v>
      </c>
      <c r="E23" s="16">
        <f t="shared" si="3"/>
        <v>58</v>
      </c>
      <c r="F23" s="16">
        <f t="shared" si="3"/>
        <v>8</v>
      </c>
      <c r="G23" s="16">
        <f t="shared" si="3"/>
        <v>4238</v>
      </c>
      <c r="H23" s="16">
        <f t="shared" si="3"/>
        <v>13100</v>
      </c>
      <c r="I23" s="11"/>
      <c r="J23" s="11"/>
    </row>
    <row r="24" spans="1:10" ht="33.75" customHeight="1">
      <c r="A24" s="137" t="s">
        <v>1</v>
      </c>
      <c r="B24" s="138"/>
      <c r="C24" s="6">
        <f>+SUM(D24:H24)</f>
        <v>5560</v>
      </c>
      <c r="D24" s="6">
        <v>1232</v>
      </c>
      <c r="E24" s="6">
        <v>0</v>
      </c>
      <c r="F24" s="6">
        <v>0</v>
      </c>
      <c r="G24" s="6">
        <v>1278</v>
      </c>
      <c r="H24" s="6">
        <v>3050</v>
      </c>
      <c r="I24" s="11"/>
      <c r="J24" s="11"/>
    </row>
    <row r="25" spans="1:10" ht="33.75" customHeight="1">
      <c r="A25" s="137" t="s">
        <v>2</v>
      </c>
      <c r="B25" s="138"/>
      <c r="C25" s="6">
        <f aca="true" t="shared" si="4" ref="C25:C30">+SUM(D25:H25)</f>
        <v>2358</v>
      </c>
      <c r="D25" s="6">
        <v>0</v>
      </c>
      <c r="E25" s="6">
        <v>0</v>
      </c>
      <c r="F25" s="6">
        <v>4</v>
      </c>
      <c r="G25" s="6">
        <v>803</v>
      </c>
      <c r="H25" s="6">
        <v>1551</v>
      </c>
      <c r="I25" s="11"/>
      <c r="J25" s="11"/>
    </row>
    <row r="26" spans="1:10" ht="33.75" customHeight="1">
      <c r="A26" s="137" t="s">
        <v>3</v>
      </c>
      <c r="B26" s="138"/>
      <c r="C26" s="6">
        <f t="shared" si="4"/>
        <v>2697</v>
      </c>
      <c r="D26" s="6">
        <v>108</v>
      </c>
      <c r="E26" s="6">
        <v>0</v>
      </c>
      <c r="F26" s="6">
        <v>2</v>
      </c>
      <c r="G26" s="6">
        <v>165</v>
      </c>
      <c r="H26" s="6">
        <v>2422</v>
      </c>
      <c r="I26" s="11"/>
      <c r="J26" s="11"/>
    </row>
    <row r="27" spans="1:10" ht="33.75" customHeight="1">
      <c r="A27" s="137" t="s">
        <v>4</v>
      </c>
      <c r="B27" s="138"/>
      <c r="C27" s="6">
        <f t="shared" si="4"/>
        <v>3965</v>
      </c>
      <c r="D27" s="6">
        <v>1225</v>
      </c>
      <c r="E27" s="6">
        <v>0</v>
      </c>
      <c r="F27" s="6">
        <v>2</v>
      </c>
      <c r="G27" s="6">
        <v>324</v>
      </c>
      <c r="H27" s="6">
        <v>2414</v>
      </c>
      <c r="I27" s="11"/>
      <c r="J27" s="11"/>
    </row>
    <row r="28" spans="1:10" ht="33.75" customHeight="1">
      <c r="A28" s="137" t="s">
        <v>5</v>
      </c>
      <c r="B28" s="138"/>
      <c r="C28" s="6">
        <f t="shared" si="4"/>
        <v>1787</v>
      </c>
      <c r="D28" s="6">
        <v>208</v>
      </c>
      <c r="E28" s="6">
        <v>0</v>
      </c>
      <c r="F28" s="6">
        <v>0</v>
      </c>
      <c r="G28" s="6">
        <v>260</v>
      </c>
      <c r="H28" s="6">
        <v>1319</v>
      </c>
      <c r="I28" s="11"/>
      <c r="J28" s="11"/>
    </row>
    <row r="29" spans="1:10" ht="33.75" customHeight="1">
      <c r="A29" s="137" t="s">
        <v>6</v>
      </c>
      <c r="B29" s="138"/>
      <c r="C29" s="6">
        <f t="shared" si="4"/>
        <v>1666</v>
      </c>
      <c r="D29" s="6">
        <v>235</v>
      </c>
      <c r="E29" s="6">
        <v>0</v>
      </c>
      <c r="F29" s="6">
        <v>0</v>
      </c>
      <c r="G29" s="6">
        <v>420</v>
      </c>
      <c r="H29" s="6">
        <v>1011</v>
      </c>
      <c r="I29" s="11"/>
      <c r="J29" s="11"/>
    </row>
    <row r="30" spans="1:10" ht="33.75" customHeight="1" thickBot="1">
      <c r="A30" s="139" t="s">
        <v>7</v>
      </c>
      <c r="B30" s="140"/>
      <c r="C30" s="8">
        <f t="shared" si="4"/>
        <v>3298</v>
      </c>
      <c r="D30" s="21">
        <v>919</v>
      </c>
      <c r="E30" s="21">
        <v>58</v>
      </c>
      <c r="F30" s="21">
        <v>0</v>
      </c>
      <c r="G30" s="21">
        <v>988</v>
      </c>
      <c r="H30" s="21">
        <v>1333</v>
      </c>
      <c r="I30" s="11"/>
      <c r="J30" s="11"/>
    </row>
    <row r="31" spans="1:10" ht="15.75">
      <c r="A31" s="11"/>
      <c r="B31" s="11"/>
      <c r="C31" s="11"/>
      <c r="D31" s="11"/>
      <c r="E31" s="11"/>
      <c r="F31" s="11"/>
      <c r="G31" s="11"/>
      <c r="H31" s="17"/>
      <c r="I31" s="11"/>
      <c r="J31" s="11"/>
    </row>
    <row r="35" spans="9:10" ht="38.25" customHeight="1">
      <c r="I35" s="135" t="s">
        <v>31</v>
      </c>
      <c r="J35" s="135"/>
    </row>
  </sheetData>
  <sheetProtection/>
  <mergeCells count="27">
    <mergeCell ref="L2:O3"/>
    <mergeCell ref="A12:B12"/>
    <mergeCell ref="A13:B13"/>
    <mergeCell ref="A14:B14"/>
    <mergeCell ref="A4:B4"/>
    <mergeCell ref="A5:A9"/>
    <mergeCell ref="A10:B10"/>
    <mergeCell ref="I2:J2"/>
    <mergeCell ref="A1:J1"/>
    <mergeCell ref="A25:B25"/>
    <mergeCell ref="A26:B26"/>
    <mergeCell ref="A27:B27"/>
    <mergeCell ref="A19:B19"/>
    <mergeCell ref="A21:D21"/>
    <mergeCell ref="A23:B23"/>
    <mergeCell ref="A24:B24"/>
    <mergeCell ref="A15:B15"/>
    <mergeCell ref="A16:B16"/>
    <mergeCell ref="G21:H21"/>
    <mergeCell ref="I35:J35"/>
    <mergeCell ref="A2:F2"/>
    <mergeCell ref="A29:B29"/>
    <mergeCell ref="A30:B30"/>
    <mergeCell ref="A28:B28"/>
    <mergeCell ref="A17:B17"/>
    <mergeCell ref="A18:B18"/>
    <mergeCell ref="A11:B11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="85" zoomScaleNormal="85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61" sqref="U61:V61"/>
    </sheetView>
  </sheetViews>
  <sheetFormatPr defaultColWidth="8.66015625" defaultRowHeight="18"/>
  <cols>
    <col min="1" max="1" width="6" style="7" customWidth="1"/>
    <col min="2" max="2" width="4.83203125" style="7" customWidth="1"/>
    <col min="3" max="3" width="4" style="7" customWidth="1"/>
    <col min="4" max="4" width="4.5" style="7" customWidth="1"/>
    <col min="5" max="6" width="4.83203125" style="7" customWidth="1"/>
    <col min="7" max="7" width="2.58203125" style="7" customWidth="1"/>
    <col min="8" max="8" width="5.08203125" style="7" customWidth="1"/>
    <col min="9" max="9" width="4.08203125" style="7" customWidth="1"/>
    <col min="10" max="11" width="4.58203125" style="7" customWidth="1"/>
    <col min="12" max="12" width="4.33203125" style="7" customWidth="1"/>
    <col min="13" max="13" width="4.08203125" style="7" customWidth="1"/>
    <col min="14" max="14" width="3.08203125" style="7" customWidth="1"/>
    <col min="15" max="15" width="5.66015625" style="7" customWidth="1"/>
    <col min="16" max="16" width="5.08203125" style="7" customWidth="1"/>
    <col min="17" max="17" width="5.83203125" style="7" customWidth="1"/>
    <col min="18" max="19" width="5.08203125" style="7" customWidth="1"/>
    <col min="20" max="20" width="5.41015625" style="7" customWidth="1"/>
    <col min="21" max="22" width="4.58203125" style="7" customWidth="1"/>
  </cols>
  <sheetData>
    <row r="1" spans="1:14" ht="24.75" customHeight="1">
      <c r="A1" s="237" t="s">
        <v>35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9:22" ht="16.5" thickBot="1">
      <c r="S2" s="238" t="s">
        <v>36</v>
      </c>
      <c r="T2" s="238"/>
      <c r="U2" s="238"/>
      <c r="V2" s="238"/>
    </row>
    <row r="3" spans="1:22" ht="33" customHeight="1">
      <c r="A3" s="239"/>
      <c r="B3" s="240"/>
      <c r="C3" s="241" t="s">
        <v>37</v>
      </c>
      <c r="D3" s="242"/>
      <c r="E3" s="243" t="s">
        <v>38</v>
      </c>
      <c r="F3" s="242"/>
      <c r="G3" s="244" t="s">
        <v>39</v>
      </c>
      <c r="H3" s="245"/>
      <c r="I3" s="245"/>
      <c r="J3" s="246"/>
      <c r="K3" s="244" t="s">
        <v>40</v>
      </c>
      <c r="L3" s="245"/>
      <c r="M3" s="245"/>
      <c r="N3" s="244" t="s">
        <v>41</v>
      </c>
      <c r="O3" s="245"/>
      <c r="P3" s="245"/>
      <c r="Q3" s="244" t="s">
        <v>42</v>
      </c>
      <c r="R3" s="245"/>
      <c r="S3" s="245"/>
      <c r="T3" s="244" t="s">
        <v>43</v>
      </c>
      <c r="U3" s="245"/>
      <c r="V3" s="245"/>
    </row>
    <row r="4" spans="1:22" ht="20.25" customHeight="1">
      <c r="A4" s="226" t="s">
        <v>44</v>
      </c>
      <c r="B4" s="226"/>
      <c r="C4" s="228">
        <v>57</v>
      </c>
      <c r="D4" s="224"/>
      <c r="E4" s="224">
        <v>7638</v>
      </c>
      <c r="F4" s="224"/>
      <c r="G4" s="224">
        <v>2516007</v>
      </c>
      <c r="H4" s="224"/>
      <c r="I4" s="224"/>
      <c r="J4" s="224"/>
      <c r="K4" s="224">
        <v>36991</v>
      </c>
      <c r="L4" s="224"/>
      <c r="M4" s="224"/>
      <c r="N4" s="224">
        <v>36861</v>
      </c>
      <c r="O4" s="224"/>
      <c r="P4" s="224"/>
      <c r="Q4" s="224">
        <v>2115060</v>
      </c>
      <c r="R4" s="224"/>
      <c r="S4" s="224"/>
      <c r="T4" s="225" t="s">
        <v>45</v>
      </c>
      <c r="U4" s="236"/>
      <c r="V4" s="236"/>
    </row>
    <row r="5" spans="1:22" ht="6" customHeight="1">
      <c r="A5" s="26"/>
      <c r="B5" s="26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  <c r="U5" s="30"/>
      <c r="V5" s="30"/>
    </row>
    <row r="6" spans="1:22" ht="20.25" customHeight="1">
      <c r="A6" s="226" t="s">
        <v>46</v>
      </c>
      <c r="B6" s="226"/>
      <c r="C6" s="228">
        <v>72</v>
      </c>
      <c r="D6" s="224"/>
      <c r="E6" s="224">
        <v>9601</v>
      </c>
      <c r="F6" s="224"/>
      <c r="G6" s="224">
        <v>3000938</v>
      </c>
      <c r="H6" s="224"/>
      <c r="I6" s="224"/>
      <c r="J6" s="224"/>
      <c r="K6" s="224">
        <v>45992</v>
      </c>
      <c r="L6" s="224"/>
      <c r="M6" s="224"/>
      <c r="N6" s="224">
        <v>45509</v>
      </c>
      <c r="O6" s="224"/>
      <c r="P6" s="224"/>
      <c r="Q6" s="224">
        <v>2427978</v>
      </c>
      <c r="R6" s="224"/>
      <c r="S6" s="224"/>
      <c r="T6" s="225" t="s">
        <v>45</v>
      </c>
      <c r="U6" s="236"/>
      <c r="V6" s="236"/>
    </row>
    <row r="7" spans="1:22" ht="6" customHeight="1">
      <c r="A7" s="26"/>
      <c r="B7" s="26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30"/>
      <c r="V7" s="30"/>
    </row>
    <row r="8" spans="1:22" ht="20.25" customHeight="1">
      <c r="A8" s="226" t="s">
        <v>47</v>
      </c>
      <c r="B8" s="226"/>
      <c r="C8" s="228">
        <v>107</v>
      </c>
      <c r="D8" s="224"/>
      <c r="E8" s="224">
        <v>13014</v>
      </c>
      <c r="F8" s="224"/>
      <c r="G8" s="224">
        <v>3855455</v>
      </c>
      <c r="H8" s="224"/>
      <c r="I8" s="224"/>
      <c r="J8" s="224"/>
      <c r="K8" s="224">
        <v>65909</v>
      </c>
      <c r="L8" s="224"/>
      <c r="M8" s="224"/>
      <c r="N8" s="224">
        <v>65410</v>
      </c>
      <c r="O8" s="224"/>
      <c r="P8" s="224"/>
      <c r="Q8" s="224">
        <v>3458500</v>
      </c>
      <c r="R8" s="224"/>
      <c r="S8" s="224"/>
      <c r="T8" s="225" t="s">
        <v>45</v>
      </c>
      <c r="U8" s="236"/>
      <c r="V8" s="236"/>
    </row>
    <row r="9" spans="1:22" ht="6" customHeight="1">
      <c r="A9" s="26"/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30"/>
      <c r="V9" s="30"/>
    </row>
    <row r="10" spans="1:22" ht="20.25" customHeight="1">
      <c r="A10" s="226" t="s">
        <v>48</v>
      </c>
      <c r="B10" s="226"/>
      <c r="C10" s="228">
        <v>107</v>
      </c>
      <c r="D10" s="224"/>
      <c r="E10" s="224">
        <v>14461</v>
      </c>
      <c r="F10" s="224"/>
      <c r="G10" s="224">
        <v>4418963</v>
      </c>
      <c r="H10" s="224"/>
      <c r="I10" s="224"/>
      <c r="J10" s="224"/>
      <c r="K10" s="224">
        <v>80204</v>
      </c>
      <c r="L10" s="224"/>
      <c r="M10" s="224"/>
      <c r="N10" s="224">
        <v>79988</v>
      </c>
      <c r="O10" s="224"/>
      <c r="P10" s="224"/>
      <c r="Q10" s="224">
        <v>3929728</v>
      </c>
      <c r="R10" s="224"/>
      <c r="S10" s="224"/>
      <c r="T10" s="225" t="s">
        <v>45</v>
      </c>
      <c r="U10" s="236"/>
      <c r="V10" s="236"/>
    </row>
    <row r="11" spans="1:22" ht="6" customHeight="1">
      <c r="A11" s="26"/>
      <c r="B11" s="26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30"/>
      <c r="V11" s="30"/>
    </row>
    <row r="12" spans="1:22" ht="20.25" customHeight="1">
      <c r="A12" s="226" t="s">
        <v>49</v>
      </c>
      <c r="B12" s="226"/>
      <c r="C12" s="228">
        <v>110</v>
      </c>
      <c r="D12" s="224"/>
      <c r="E12" s="224">
        <v>15543</v>
      </c>
      <c r="F12" s="224"/>
      <c r="G12" s="224">
        <v>5170346</v>
      </c>
      <c r="H12" s="224"/>
      <c r="I12" s="224"/>
      <c r="J12" s="224"/>
      <c r="K12" s="224">
        <v>95571</v>
      </c>
      <c r="L12" s="224"/>
      <c r="M12" s="224"/>
      <c r="N12" s="224">
        <v>95007</v>
      </c>
      <c r="O12" s="224"/>
      <c r="P12" s="224"/>
      <c r="Q12" s="224">
        <v>4129462</v>
      </c>
      <c r="R12" s="224"/>
      <c r="S12" s="224"/>
      <c r="T12" s="225" t="s">
        <v>45</v>
      </c>
      <c r="U12" s="236"/>
      <c r="V12" s="236"/>
    </row>
    <row r="13" spans="1:22" ht="6" customHeight="1">
      <c r="A13" s="26"/>
      <c r="B13" s="26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30"/>
      <c r="V13" s="30"/>
    </row>
    <row r="14" spans="1:22" ht="20.25" customHeight="1">
      <c r="A14" s="226" t="s">
        <v>50</v>
      </c>
      <c r="B14" s="226"/>
      <c r="C14" s="228">
        <v>113</v>
      </c>
      <c r="D14" s="224"/>
      <c r="E14" s="224">
        <v>19122</v>
      </c>
      <c r="F14" s="224"/>
      <c r="G14" s="224">
        <v>6099458</v>
      </c>
      <c r="H14" s="224"/>
      <c r="I14" s="224"/>
      <c r="J14" s="224"/>
      <c r="K14" s="224">
        <v>114982</v>
      </c>
      <c r="L14" s="224"/>
      <c r="M14" s="224"/>
      <c r="N14" s="224">
        <v>114493</v>
      </c>
      <c r="O14" s="224"/>
      <c r="P14" s="224"/>
      <c r="Q14" s="224">
        <v>4656221</v>
      </c>
      <c r="R14" s="224"/>
      <c r="S14" s="224"/>
      <c r="T14" s="225" t="s">
        <v>45</v>
      </c>
      <c r="U14" s="236"/>
      <c r="V14" s="236"/>
    </row>
    <row r="15" spans="1:22" ht="6" customHeight="1">
      <c r="A15" s="26"/>
      <c r="B15" s="26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30"/>
      <c r="V15" s="30"/>
    </row>
    <row r="16" spans="1:22" ht="20.25" customHeight="1">
      <c r="A16" s="226" t="s">
        <v>51</v>
      </c>
      <c r="B16" s="226"/>
      <c r="C16" s="228">
        <v>133</v>
      </c>
      <c r="D16" s="224"/>
      <c r="E16" s="224">
        <v>23551</v>
      </c>
      <c r="F16" s="224"/>
      <c r="G16" s="224">
        <v>7352931</v>
      </c>
      <c r="H16" s="224"/>
      <c r="I16" s="224"/>
      <c r="J16" s="224"/>
      <c r="K16" s="224">
        <v>134327</v>
      </c>
      <c r="L16" s="224"/>
      <c r="M16" s="224"/>
      <c r="N16" s="224">
        <v>134212</v>
      </c>
      <c r="O16" s="224"/>
      <c r="P16" s="224"/>
      <c r="Q16" s="224">
        <v>5914895</v>
      </c>
      <c r="R16" s="224"/>
      <c r="S16" s="224"/>
      <c r="T16" s="225">
        <v>86.3</v>
      </c>
      <c r="U16" s="236"/>
      <c r="V16" s="236"/>
    </row>
    <row r="17" spans="1:22" ht="20.25" customHeight="1">
      <c r="A17" s="226" t="s">
        <v>52</v>
      </c>
      <c r="B17" s="227"/>
      <c r="C17" s="228">
        <v>129</v>
      </c>
      <c r="D17" s="224"/>
      <c r="E17" s="224">
        <v>23330</v>
      </c>
      <c r="F17" s="224"/>
      <c r="G17" s="224">
        <v>7390959</v>
      </c>
      <c r="H17" s="224"/>
      <c r="I17" s="224"/>
      <c r="J17" s="224"/>
      <c r="K17" s="224">
        <v>144499</v>
      </c>
      <c r="L17" s="224"/>
      <c r="M17" s="224"/>
      <c r="N17" s="224">
        <v>144673</v>
      </c>
      <c r="O17" s="224"/>
      <c r="P17" s="224"/>
      <c r="Q17" s="224">
        <v>6244501</v>
      </c>
      <c r="R17" s="224"/>
      <c r="S17" s="224"/>
      <c r="T17" s="225">
        <v>86.5</v>
      </c>
      <c r="U17" s="225"/>
      <c r="V17" s="225"/>
    </row>
    <row r="18" spans="1:22" ht="20.25" customHeight="1">
      <c r="A18" s="226" t="s">
        <v>53</v>
      </c>
      <c r="B18" s="227"/>
      <c r="C18" s="228">
        <v>128</v>
      </c>
      <c r="D18" s="224"/>
      <c r="E18" s="224">
        <v>23272</v>
      </c>
      <c r="F18" s="224"/>
      <c r="G18" s="224">
        <v>7499836</v>
      </c>
      <c r="H18" s="224"/>
      <c r="I18" s="224"/>
      <c r="J18" s="224"/>
      <c r="K18" s="224">
        <v>149291</v>
      </c>
      <c r="L18" s="224"/>
      <c r="M18" s="224"/>
      <c r="N18" s="224">
        <v>149380</v>
      </c>
      <c r="O18" s="224"/>
      <c r="P18" s="224"/>
      <c r="Q18" s="224">
        <v>6323428</v>
      </c>
      <c r="R18" s="224"/>
      <c r="S18" s="224"/>
      <c r="T18" s="225">
        <v>88.3</v>
      </c>
      <c r="U18" s="225"/>
      <c r="V18" s="225"/>
    </row>
    <row r="19" spans="1:22" ht="20.25" customHeight="1">
      <c r="A19" s="226" t="s">
        <v>54</v>
      </c>
      <c r="B19" s="227"/>
      <c r="C19" s="228">
        <v>128</v>
      </c>
      <c r="D19" s="224"/>
      <c r="E19" s="224">
        <v>23384</v>
      </c>
      <c r="F19" s="224"/>
      <c r="G19" s="224">
        <v>7341339</v>
      </c>
      <c r="H19" s="224"/>
      <c r="I19" s="224"/>
      <c r="J19" s="224"/>
      <c r="K19" s="224">
        <v>149877</v>
      </c>
      <c r="L19" s="224"/>
      <c r="M19" s="224"/>
      <c r="N19" s="224">
        <v>149789</v>
      </c>
      <c r="O19" s="224"/>
      <c r="P19" s="224"/>
      <c r="Q19" s="224">
        <v>6455623</v>
      </c>
      <c r="R19" s="224"/>
      <c r="S19" s="224"/>
      <c r="T19" s="225">
        <v>86.2</v>
      </c>
      <c r="U19" s="225"/>
      <c r="V19" s="225"/>
    </row>
    <row r="20" spans="1:22" ht="20.25" customHeight="1">
      <c r="A20" s="226" t="s">
        <v>55</v>
      </c>
      <c r="B20" s="227"/>
      <c r="C20" s="228">
        <v>126</v>
      </c>
      <c r="D20" s="224"/>
      <c r="E20" s="224">
        <v>23309</v>
      </c>
      <c r="F20" s="224"/>
      <c r="G20" s="224">
        <v>7397821</v>
      </c>
      <c r="H20" s="224"/>
      <c r="I20" s="224"/>
      <c r="J20" s="224"/>
      <c r="K20" s="224">
        <v>157924</v>
      </c>
      <c r="L20" s="224"/>
      <c r="M20" s="224"/>
      <c r="N20" s="224">
        <v>157722</v>
      </c>
      <c r="O20" s="224"/>
      <c r="P20" s="224"/>
      <c r="Q20" s="224">
        <v>6608656</v>
      </c>
      <c r="R20" s="224"/>
      <c r="S20" s="224"/>
      <c r="T20" s="225">
        <v>86.9</v>
      </c>
      <c r="U20" s="225"/>
      <c r="V20" s="225"/>
    </row>
    <row r="21" spans="1:22" ht="20.25" customHeight="1">
      <c r="A21" s="226" t="s">
        <v>56</v>
      </c>
      <c r="B21" s="227"/>
      <c r="C21" s="228">
        <v>126</v>
      </c>
      <c r="D21" s="224"/>
      <c r="E21" s="224">
        <v>23231</v>
      </c>
      <c r="F21" s="224"/>
      <c r="G21" s="224">
        <v>7496779</v>
      </c>
      <c r="H21" s="224"/>
      <c r="I21" s="224"/>
      <c r="J21" s="224"/>
      <c r="K21" s="224">
        <v>160439</v>
      </c>
      <c r="L21" s="224"/>
      <c r="M21" s="224"/>
      <c r="N21" s="224">
        <v>160322</v>
      </c>
      <c r="O21" s="224"/>
      <c r="P21" s="224"/>
      <c r="Q21" s="224">
        <v>6732360</v>
      </c>
      <c r="R21" s="224"/>
      <c r="S21" s="224"/>
      <c r="T21" s="225">
        <v>88.1</v>
      </c>
      <c r="U21" s="225"/>
      <c r="V21" s="225"/>
    </row>
    <row r="22" spans="1:22" ht="20.25" customHeight="1">
      <c r="A22" s="226" t="s">
        <v>57</v>
      </c>
      <c r="B22" s="227"/>
      <c r="C22" s="228">
        <v>126</v>
      </c>
      <c r="D22" s="224"/>
      <c r="E22" s="224">
        <v>23202</v>
      </c>
      <c r="F22" s="224"/>
      <c r="G22" s="224">
        <v>7404431</v>
      </c>
      <c r="H22" s="224"/>
      <c r="I22" s="224"/>
      <c r="J22" s="224"/>
      <c r="K22" s="224">
        <v>162509</v>
      </c>
      <c r="L22" s="224"/>
      <c r="M22" s="224"/>
      <c r="N22" s="224">
        <v>162860</v>
      </c>
      <c r="O22" s="224"/>
      <c r="P22" s="224"/>
      <c r="Q22" s="224">
        <v>6629504</v>
      </c>
      <c r="R22" s="224"/>
      <c r="S22" s="224"/>
      <c r="T22" s="225">
        <v>87.4</v>
      </c>
      <c r="U22" s="225"/>
      <c r="V22" s="225"/>
    </row>
    <row r="23" spans="1:22" ht="20.25" customHeight="1">
      <c r="A23" s="226" t="s">
        <v>58</v>
      </c>
      <c r="B23" s="227"/>
      <c r="C23" s="228">
        <v>126</v>
      </c>
      <c r="D23" s="224"/>
      <c r="E23" s="224">
        <v>23077</v>
      </c>
      <c r="F23" s="224"/>
      <c r="G23" s="224">
        <v>7374345</v>
      </c>
      <c r="H23" s="224"/>
      <c r="I23" s="224"/>
      <c r="J23" s="224"/>
      <c r="K23" s="224">
        <v>169159</v>
      </c>
      <c r="L23" s="224"/>
      <c r="M23" s="224"/>
      <c r="N23" s="224">
        <v>169714</v>
      </c>
      <c r="O23" s="224"/>
      <c r="P23" s="224"/>
      <c r="Q23" s="224">
        <v>6777172</v>
      </c>
      <c r="R23" s="224"/>
      <c r="S23" s="224"/>
      <c r="T23" s="225">
        <v>86.9</v>
      </c>
      <c r="U23" s="225"/>
      <c r="V23" s="225"/>
    </row>
    <row r="24" spans="1:22" ht="20.25" customHeight="1">
      <c r="A24" s="226" t="s">
        <v>59</v>
      </c>
      <c r="B24" s="227"/>
      <c r="C24" s="228">
        <v>124</v>
      </c>
      <c r="D24" s="224"/>
      <c r="E24" s="224">
        <v>22748</v>
      </c>
      <c r="F24" s="224"/>
      <c r="G24" s="224">
        <v>7285016</v>
      </c>
      <c r="H24" s="224"/>
      <c r="I24" s="224"/>
      <c r="J24" s="224"/>
      <c r="K24" s="224">
        <v>174860</v>
      </c>
      <c r="L24" s="224"/>
      <c r="M24" s="224"/>
      <c r="N24" s="224">
        <v>174547</v>
      </c>
      <c r="O24" s="224"/>
      <c r="P24" s="224"/>
      <c r="Q24" s="224">
        <v>6812837</v>
      </c>
      <c r="R24" s="224"/>
      <c r="S24" s="224"/>
      <c r="T24" s="225">
        <v>87.7</v>
      </c>
      <c r="U24" s="225"/>
      <c r="V24" s="225"/>
    </row>
    <row r="25" spans="1:22" ht="20.25" customHeight="1">
      <c r="A25" s="226" t="s">
        <v>60</v>
      </c>
      <c r="B25" s="227"/>
      <c r="C25" s="228">
        <v>124</v>
      </c>
      <c r="D25" s="224"/>
      <c r="E25" s="224">
        <v>22732</v>
      </c>
      <c r="F25" s="224"/>
      <c r="G25" s="224">
        <v>7328492</v>
      </c>
      <c r="H25" s="224"/>
      <c r="I25" s="224"/>
      <c r="J25" s="224"/>
      <c r="K25" s="224">
        <v>179243</v>
      </c>
      <c r="L25" s="224"/>
      <c r="M25" s="224"/>
      <c r="N25" s="224">
        <v>179204</v>
      </c>
      <c r="O25" s="224"/>
      <c r="P25" s="224"/>
      <c r="Q25" s="224">
        <v>6934679</v>
      </c>
      <c r="R25" s="224"/>
      <c r="S25" s="224"/>
      <c r="T25" s="225">
        <v>88.1</v>
      </c>
      <c r="U25" s="225"/>
      <c r="V25" s="225"/>
    </row>
    <row r="26" spans="1:22" ht="20.25" customHeight="1">
      <c r="A26" s="226" t="s">
        <v>61</v>
      </c>
      <c r="B26" s="227"/>
      <c r="C26" s="228">
        <v>121</v>
      </c>
      <c r="D26" s="224"/>
      <c r="E26" s="224">
        <v>22468</v>
      </c>
      <c r="F26" s="224"/>
      <c r="G26" s="224">
        <v>7257401</v>
      </c>
      <c r="H26" s="224"/>
      <c r="I26" s="224"/>
      <c r="J26" s="224"/>
      <c r="K26" s="224">
        <v>182444</v>
      </c>
      <c r="L26" s="224"/>
      <c r="M26" s="224"/>
      <c r="N26" s="224">
        <v>182516</v>
      </c>
      <c r="O26" s="224"/>
      <c r="P26" s="224"/>
      <c r="Q26" s="224">
        <v>6934261</v>
      </c>
      <c r="R26" s="224"/>
      <c r="S26" s="224"/>
      <c r="T26" s="225">
        <v>88.3</v>
      </c>
      <c r="U26" s="225"/>
      <c r="V26" s="225"/>
    </row>
    <row r="27" spans="1:22" ht="20.25" customHeight="1">
      <c r="A27" s="226" t="s">
        <v>62</v>
      </c>
      <c r="B27" s="227"/>
      <c r="C27" s="228">
        <v>121</v>
      </c>
      <c r="D27" s="224"/>
      <c r="E27" s="224">
        <v>22447</v>
      </c>
      <c r="F27" s="224"/>
      <c r="G27" s="224">
        <v>7133835</v>
      </c>
      <c r="H27" s="224"/>
      <c r="I27" s="224"/>
      <c r="J27" s="224"/>
      <c r="K27" s="224">
        <v>190278</v>
      </c>
      <c r="L27" s="224"/>
      <c r="M27" s="224"/>
      <c r="N27" s="224">
        <v>190675</v>
      </c>
      <c r="O27" s="224"/>
      <c r="P27" s="224"/>
      <c r="Q27" s="224">
        <v>6768141</v>
      </c>
      <c r="R27" s="224"/>
      <c r="S27" s="224"/>
      <c r="T27" s="225">
        <v>87.1</v>
      </c>
      <c r="U27" s="225"/>
      <c r="V27" s="225"/>
    </row>
    <row r="28" spans="1:22" ht="20.25" customHeight="1">
      <c r="A28" s="226" t="s">
        <v>63</v>
      </c>
      <c r="B28" s="227"/>
      <c r="C28" s="228">
        <v>121</v>
      </c>
      <c r="D28" s="224"/>
      <c r="E28" s="224">
        <v>22290</v>
      </c>
      <c r="F28" s="224"/>
      <c r="G28" s="224">
        <v>7060898</v>
      </c>
      <c r="H28" s="224"/>
      <c r="I28" s="224"/>
      <c r="J28" s="224"/>
      <c r="K28" s="224">
        <v>199941</v>
      </c>
      <c r="L28" s="224"/>
      <c r="M28" s="224"/>
      <c r="N28" s="224">
        <v>200047</v>
      </c>
      <c r="O28" s="224"/>
      <c r="P28" s="224"/>
      <c r="Q28" s="224">
        <v>6474196</v>
      </c>
      <c r="R28" s="224"/>
      <c r="S28" s="224"/>
      <c r="T28" s="225">
        <v>86.8</v>
      </c>
      <c r="U28" s="225"/>
      <c r="V28" s="225"/>
    </row>
    <row r="29" spans="1:22" ht="20.25" customHeight="1">
      <c r="A29" s="226" t="s">
        <v>64</v>
      </c>
      <c r="B29" s="227"/>
      <c r="C29" s="228">
        <v>121</v>
      </c>
      <c r="D29" s="224"/>
      <c r="E29" s="224">
        <v>22240</v>
      </c>
      <c r="F29" s="224"/>
      <c r="G29" s="224">
        <v>7098093</v>
      </c>
      <c r="H29" s="224"/>
      <c r="I29" s="224"/>
      <c r="J29" s="224"/>
      <c r="K29" s="224">
        <v>203644</v>
      </c>
      <c r="L29" s="224"/>
      <c r="M29" s="224"/>
      <c r="N29" s="224">
        <v>203659</v>
      </c>
      <c r="O29" s="224"/>
      <c r="P29" s="224"/>
      <c r="Q29" s="224">
        <v>6517980</v>
      </c>
      <c r="R29" s="224"/>
      <c r="S29" s="224"/>
      <c r="T29" s="225">
        <v>87.2</v>
      </c>
      <c r="U29" s="225"/>
      <c r="V29" s="225"/>
    </row>
    <row r="30" spans="1:22" ht="20.25" customHeight="1">
      <c r="A30" s="226" t="s">
        <v>65</v>
      </c>
      <c r="B30" s="227"/>
      <c r="C30" s="228">
        <v>119</v>
      </c>
      <c r="D30" s="224"/>
      <c r="E30" s="232">
        <v>22204</v>
      </c>
      <c r="F30" s="232"/>
      <c r="G30" s="232">
        <v>7113488</v>
      </c>
      <c r="H30" s="232"/>
      <c r="I30" s="232"/>
      <c r="J30" s="232"/>
      <c r="K30" s="232">
        <v>211329</v>
      </c>
      <c r="L30" s="232"/>
      <c r="M30" s="232"/>
      <c r="N30" s="232">
        <v>211371</v>
      </c>
      <c r="O30" s="232"/>
      <c r="P30" s="232"/>
      <c r="Q30" s="232">
        <v>6420095</v>
      </c>
      <c r="R30" s="232"/>
      <c r="S30" s="232"/>
      <c r="T30" s="234">
        <v>87.5</v>
      </c>
      <c r="U30" s="234"/>
      <c r="V30" s="234"/>
    </row>
    <row r="31" spans="1:22" ht="20.25" customHeight="1">
      <c r="A31" s="226" t="s">
        <v>66</v>
      </c>
      <c r="B31" s="227"/>
      <c r="C31" s="228">
        <v>118</v>
      </c>
      <c r="D31" s="224"/>
      <c r="E31" s="232">
        <v>22157</v>
      </c>
      <c r="F31" s="232"/>
      <c r="G31" s="232">
        <v>6980934</v>
      </c>
      <c r="H31" s="232"/>
      <c r="I31" s="232"/>
      <c r="J31" s="232"/>
      <c r="K31" s="232">
        <v>214380</v>
      </c>
      <c r="L31" s="232"/>
      <c r="M31" s="232"/>
      <c r="N31" s="232">
        <v>214887</v>
      </c>
      <c r="O31" s="232"/>
      <c r="P31" s="232"/>
      <c r="Q31" s="235">
        <v>6333275</v>
      </c>
      <c r="R31" s="235"/>
      <c r="S31" s="235"/>
      <c r="T31" s="234">
        <f>+G31/(E31*365)*100</f>
        <v>86.31965778463902</v>
      </c>
      <c r="U31" s="234"/>
      <c r="V31" s="234"/>
    </row>
    <row r="32" spans="1:22" ht="20.25" customHeight="1">
      <c r="A32" s="226" t="s">
        <v>67</v>
      </c>
      <c r="B32" s="227"/>
      <c r="C32" s="228">
        <v>115</v>
      </c>
      <c r="D32" s="224"/>
      <c r="E32" s="232">
        <v>22070</v>
      </c>
      <c r="F32" s="232"/>
      <c r="G32" s="232">
        <v>6892945</v>
      </c>
      <c r="H32" s="232"/>
      <c r="I32" s="232"/>
      <c r="J32" s="232"/>
      <c r="K32" s="233">
        <v>213834</v>
      </c>
      <c r="L32" s="233"/>
      <c r="M32" s="233"/>
      <c r="N32" s="233">
        <v>213870</v>
      </c>
      <c r="O32" s="233"/>
      <c r="P32" s="233"/>
      <c r="Q32" s="231">
        <v>6242804</v>
      </c>
      <c r="R32" s="231"/>
      <c r="S32" s="231"/>
      <c r="T32" s="225">
        <v>85.6</v>
      </c>
      <c r="U32" s="225"/>
      <c r="V32" s="225"/>
    </row>
    <row r="33" spans="1:22" ht="20.25" customHeight="1">
      <c r="A33" s="226" t="s">
        <v>68</v>
      </c>
      <c r="B33" s="227"/>
      <c r="C33" s="228">
        <v>114</v>
      </c>
      <c r="D33" s="224"/>
      <c r="E33" s="232">
        <v>21881</v>
      </c>
      <c r="F33" s="232"/>
      <c r="G33" s="232">
        <v>6842135</v>
      </c>
      <c r="H33" s="232"/>
      <c r="I33" s="232"/>
      <c r="J33" s="232"/>
      <c r="K33" s="233">
        <v>214934</v>
      </c>
      <c r="L33" s="233"/>
      <c r="M33" s="233"/>
      <c r="N33" s="233">
        <v>215223</v>
      </c>
      <c r="O33" s="233"/>
      <c r="P33" s="233"/>
      <c r="Q33" s="231">
        <v>6117010</v>
      </c>
      <c r="R33" s="231"/>
      <c r="S33" s="231"/>
      <c r="T33" s="234">
        <f>+G33/(E33*366)*100</f>
        <v>85.43648792787015</v>
      </c>
      <c r="U33" s="234"/>
      <c r="V33" s="234"/>
    </row>
    <row r="34" spans="1:22" ht="23.25" customHeight="1">
      <c r="A34" s="226" t="s">
        <v>69</v>
      </c>
      <c r="B34" s="227"/>
      <c r="C34" s="228">
        <v>115</v>
      </c>
      <c r="D34" s="224"/>
      <c r="E34" s="229">
        <v>21869</v>
      </c>
      <c r="F34" s="229"/>
      <c r="G34" s="224">
        <v>6847810</v>
      </c>
      <c r="H34" s="224"/>
      <c r="I34" s="224"/>
      <c r="J34" s="224"/>
      <c r="K34" s="230">
        <v>219506</v>
      </c>
      <c r="L34" s="230"/>
      <c r="M34" s="230"/>
      <c r="N34" s="230">
        <v>219221</v>
      </c>
      <c r="O34" s="230"/>
      <c r="P34" s="230"/>
      <c r="Q34" s="224">
        <v>6108921</v>
      </c>
      <c r="R34" s="224"/>
      <c r="S34" s="224"/>
      <c r="T34" s="225">
        <v>85.8</v>
      </c>
      <c r="U34" s="225"/>
      <c r="V34" s="225"/>
    </row>
    <row r="35" spans="1:22" ht="23.25" customHeight="1">
      <c r="A35" s="226" t="s">
        <v>70</v>
      </c>
      <c r="B35" s="227"/>
      <c r="C35" s="228">
        <v>115</v>
      </c>
      <c r="D35" s="224"/>
      <c r="E35" s="229">
        <v>21861</v>
      </c>
      <c r="F35" s="229"/>
      <c r="G35" s="224">
        <v>6890067</v>
      </c>
      <c r="H35" s="224"/>
      <c r="I35" s="224"/>
      <c r="J35" s="224"/>
      <c r="K35" s="230">
        <v>227298</v>
      </c>
      <c r="L35" s="230"/>
      <c r="M35" s="230"/>
      <c r="N35" s="230">
        <v>227341</v>
      </c>
      <c r="O35" s="230"/>
      <c r="P35" s="230"/>
      <c r="Q35" s="224">
        <v>6165557</v>
      </c>
      <c r="R35" s="224"/>
      <c r="S35" s="224"/>
      <c r="T35" s="225">
        <v>86.34964498609834</v>
      </c>
      <c r="U35" s="225"/>
      <c r="V35" s="225"/>
    </row>
    <row r="36" spans="1:22" ht="23.25" customHeight="1">
      <c r="A36" s="226" t="s">
        <v>71</v>
      </c>
      <c r="B36" s="227"/>
      <c r="C36" s="228">
        <v>115</v>
      </c>
      <c r="D36" s="224"/>
      <c r="E36" s="229">
        <v>21834</v>
      </c>
      <c r="F36" s="229"/>
      <c r="G36" s="224">
        <v>6852277</v>
      </c>
      <c r="H36" s="224"/>
      <c r="I36" s="224"/>
      <c r="J36" s="224"/>
      <c r="K36" s="230">
        <v>230634</v>
      </c>
      <c r="L36" s="230"/>
      <c r="M36" s="230"/>
      <c r="N36" s="230">
        <v>230545</v>
      </c>
      <c r="O36" s="230"/>
      <c r="P36" s="230"/>
      <c r="Q36" s="224">
        <v>6167637</v>
      </c>
      <c r="R36" s="224"/>
      <c r="S36" s="224"/>
      <c r="T36" s="225">
        <v>85.98223707903094</v>
      </c>
      <c r="U36" s="225"/>
      <c r="V36" s="225"/>
    </row>
    <row r="37" spans="1:22" ht="23.25" customHeight="1">
      <c r="A37" s="226" t="s">
        <v>72</v>
      </c>
      <c r="B37" s="227"/>
      <c r="C37" s="220">
        <v>115</v>
      </c>
      <c r="D37" s="208"/>
      <c r="E37" s="221">
        <v>21764</v>
      </c>
      <c r="F37" s="221"/>
      <c r="G37" s="208">
        <v>6834641</v>
      </c>
      <c r="H37" s="208"/>
      <c r="I37" s="208"/>
      <c r="J37" s="208"/>
      <c r="K37" s="222">
        <v>238467</v>
      </c>
      <c r="L37" s="222"/>
      <c r="M37" s="222"/>
      <c r="N37" s="222">
        <v>238897</v>
      </c>
      <c r="O37" s="222"/>
      <c r="P37" s="222"/>
      <c r="Q37" s="208">
        <v>6222985</v>
      </c>
      <c r="R37" s="208"/>
      <c r="S37" s="208"/>
      <c r="T37" s="170">
        <f>+G37/(E37*365)*100</f>
        <v>86.03677557258058</v>
      </c>
      <c r="U37" s="170"/>
      <c r="V37" s="170"/>
    </row>
    <row r="38" spans="1:22" ht="23.25" customHeight="1">
      <c r="A38" s="219" t="s">
        <v>73</v>
      </c>
      <c r="B38" s="219"/>
      <c r="C38" s="220">
        <v>115</v>
      </c>
      <c r="D38" s="208"/>
      <c r="E38" s="221">
        <v>21706</v>
      </c>
      <c r="F38" s="221"/>
      <c r="G38" s="208">
        <v>6738852</v>
      </c>
      <c r="H38" s="208"/>
      <c r="I38" s="208"/>
      <c r="J38" s="208"/>
      <c r="K38" s="222">
        <v>241432</v>
      </c>
      <c r="L38" s="222"/>
      <c r="M38" s="222"/>
      <c r="N38" s="222">
        <v>241800</v>
      </c>
      <c r="O38" s="222"/>
      <c r="P38" s="222"/>
      <c r="Q38" s="208">
        <v>6187058</v>
      </c>
      <c r="R38" s="208"/>
      <c r="S38" s="208"/>
      <c r="T38" s="170">
        <v>85.1</v>
      </c>
      <c r="U38" s="170"/>
      <c r="V38" s="170"/>
    </row>
    <row r="39" spans="1:22" s="31" customFormat="1" ht="23.25" customHeight="1">
      <c r="A39" s="219" t="s">
        <v>74</v>
      </c>
      <c r="B39" s="219"/>
      <c r="C39" s="220">
        <v>114</v>
      </c>
      <c r="D39" s="208"/>
      <c r="E39" s="221">
        <v>21680</v>
      </c>
      <c r="F39" s="221"/>
      <c r="G39" s="208">
        <v>6699032</v>
      </c>
      <c r="H39" s="208"/>
      <c r="I39" s="208"/>
      <c r="J39" s="208"/>
      <c r="K39" s="222">
        <v>247045</v>
      </c>
      <c r="L39" s="222"/>
      <c r="M39" s="222"/>
      <c r="N39" s="222">
        <v>247068</v>
      </c>
      <c r="O39" s="222"/>
      <c r="P39" s="222"/>
      <c r="Q39" s="208">
        <v>6234186</v>
      </c>
      <c r="R39" s="208"/>
      <c r="S39" s="208"/>
      <c r="T39" s="170">
        <v>84.7</v>
      </c>
      <c r="U39" s="170"/>
      <c r="V39" s="170"/>
    </row>
    <row r="40" spans="1:22" s="31" customFormat="1" ht="23.25" customHeight="1">
      <c r="A40" s="219" t="s">
        <v>75</v>
      </c>
      <c r="B40" s="219"/>
      <c r="C40" s="220">
        <v>116</v>
      </c>
      <c r="D40" s="208"/>
      <c r="E40" s="221">
        <v>21818</v>
      </c>
      <c r="F40" s="221"/>
      <c r="G40" s="208">
        <v>6685815</v>
      </c>
      <c r="H40" s="208"/>
      <c r="I40" s="208"/>
      <c r="J40" s="208"/>
      <c r="K40" s="222">
        <v>252078</v>
      </c>
      <c r="L40" s="222"/>
      <c r="M40" s="222"/>
      <c r="N40" s="223">
        <v>252451</v>
      </c>
      <c r="O40" s="223"/>
      <c r="P40" s="223"/>
      <c r="Q40" s="208">
        <v>6288433</v>
      </c>
      <c r="R40" s="208"/>
      <c r="S40" s="208"/>
      <c r="T40" s="170">
        <v>83.95499757018523</v>
      </c>
      <c r="U40" s="170"/>
      <c r="V40" s="170"/>
    </row>
    <row r="41" spans="1:22" s="31" customFormat="1" ht="23.25" customHeight="1">
      <c r="A41" s="219" t="s">
        <v>76</v>
      </c>
      <c r="B41" s="219"/>
      <c r="C41" s="220">
        <v>115</v>
      </c>
      <c r="D41" s="208"/>
      <c r="E41" s="221">
        <v>21809</v>
      </c>
      <c r="F41" s="221"/>
      <c r="G41" s="208">
        <v>6672712</v>
      </c>
      <c r="H41" s="208"/>
      <c r="I41" s="208"/>
      <c r="J41" s="208"/>
      <c r="K41" s="222">
        <v>257988</v>
      </c>
      <c r="L41" s="222"/>
      <c r="M41" s="222"/>
      <c r="N41" s="222">
        <v>257764</v>
      </c>
      <c r="O41" s="222"/>
      <c r="P41" s="222"/>
      <c r="Q41" s="208">
        <v>6232468</v>
      </c>
      <c r="R41" s="208"/>
      <c r="S41" s="208"/>
      <c r="T41" s="170">
        <v>83.8</v>
      </c>
      <c r="U41" s="170"/>
      <c r="V41" s="170"/>
    </row>
    <row r="42" spans="1:22" s="31" customFormat="1" ht="23.25" customHeight="1">
      <c r="A42" s="219" t="s">
        <v>77</v>
      </c>
      <c r="B42" s="219"/>
      <c r="C42" s="220">
        <v>116</v>
      </c>
      <c r="D42" s="208"/>
      <c r="E42" s="221">
        <v>21810</v>
      </c>
      <c r="F42" s="221"/>
      <c r="G42" s="208">
        <v>6665525</v>
      </c>
      <c r="H42" s="208"/>
      <c r="I42" s="208"/>
      <c r="J42" s="208"/>
      <c r="K42" s="222">
        <v>262503</v>
      </c>
      <c r="L42" s="222"/>
      <c r="M42" s="222"/>
      <c r="N42" s="222">
        <v>262049</v>
      </c>
      <c r="O42" s="222"/>
      <c r="P42" s="222"/>
      <c r="Q42" s="208">
        <v>6247317</v>
      </c>
      <c r="R42" s="208"/>
      <c r="S42" s="208"/>
      <c r="T42" s="170">
        <v>83.7</v>
      </c>
      <c r="U42" s="170"/>
      <c r="V42" s="170"/>
    </row>
    <row r="43" spans="1:22" s="31" customFormat="1" ht="23.25" customHeight="1">
      <c r="A43" s="219" t="s">
        <v>78</v>
      </c>
      <c r="B43" s="219"/>
      <c r="C43" s="220">
        <v>114</v>
      </c>
      <c r="D43" s="208"/>
      <c r="E43" s="221">
        <v>21669</v>
      </c>
      <c r="F43" s="221"/>
      <c r="G43" s="208">
        <v>6657644</v>
      </c>
      <c r="H43" s="208"/>
      <c r="I43" s="208"/>
      <c r="J43" s="208"/>
      <c r="K43" s="222">
        <v>269573</v>
      </c>
      <c r="L43" s="222"/>
      <c r="M43" s="222"/>
      <c r="N43" s="222">
        <v>269422</v>
      </c>
      <c r="O43" s="222"/>
      <c r="P43" s="222"/>
      <c r="Q43" s="208">
        <v>6229276</v>
      </c>
      <c r="R43" s="208"/>
      <c r="S43" s="208"/>
      <c r="T43" s="170">
        <v>84.2</v>
      </c>
      <c r="U43" s="170"/>
      <c r="V43" s="170"/>
    </row>
    <row r="44" spans="1:22" ht="23.25" customHeight="1">
      <c r="A44" s="215" t="s">
        <v>79</v>
      </c>
      <c r="B44" s="215"/>
      <c r="C44" s="216">
        <v>114</v>
      </c>
      <c r="D44" s="213"/>
      <c r="E44" s="217">
        <f>SUM(E46:F49)</f>
        <v>21331</v>
      </c>
      <c r="F44" s="217"/>
      <c r="G44" s="213">
        <f>+SUM(G46:H49)</f>
        <v>6586985</v>
      </c>
      <c r="H44" s="213"/>
      <c r="I44" s="213"/>
      <c r="J44" s="213"/>
      <c r="K44" s="218">
        <f>+SUM(K46:L49)</f>
        <v>270575</v>
      </c>
      <c r="L44" s="218"/>
      <c r="M44" s="218"/>
      <c r="N44" s="218">
        <f>+SUM(N46:O49)</f>
        <v>271284</v>
      </c>
      <c r="O44" s="218"/>
      <c r="P44" s="218"/>
      <c r="Q44" s="213">
        <v>6249382</v>
      </c>
      <c r="R44" s="213"/>
      <c r="S44" s="213"/>
      <c r="T44" s="214">
        <f>+G44/(E44*365)*100</f>
        <v>84.60238266642605</v>
      </c>
      <c r="U44" s="214"/>
      <c r="V44" s="214"/>
    </row>
    <row r="45" spans="1:22" ht="9.75" customHeight="1">
      <c r="A45" s="32"/>
      <c r="B45" s="32"/>
      <c r="C45" s="33"/>
      <c r="D45" s="34"/>
      <c r="E45" s="35"/>
      <c r="F45" s="35"/>
      <c r="G45" s="34"/>
      <c r="H45" s="34"/>
      <c r="I45" s="34"/>
      <c r="J45" s="34"/>
      <c r="K45" s="36"/>
      <c r="L45" s="36"/>
      <c r="M45" s="36"/>
      <c r="N45" s="36"/>
      <c r="O45" s="36"/>
      <c r="P45" s="36"/>
      <c r="Q45" s="34"/>
      <c r="R45" s="34"/>
      <c r="S45" s="34"/>
      <c r="T45" s="37"/>
      <c r="U45" s="38"/>
      <c r="V45" s="38"/>
    </row>
    <row r="46" spans="1:22" ht="25.5" customHeight="1">
      <c r="A46" s="212" t="s">
        <v>80</v>
      </c>
      <c r="B46" s="212"/>
      <c r="C46" s="39">
        <v>13</v>
      </c>
      <c r="D46" s="40" t="s">
        <v>81</v>
      </c>
      <c r="E46" s="208">
        <v>3927</v>
      </c>
      <c r="F46" s="208"/>
      <c r="G46" s="208">
        <v>1271089</v>
      </c>
      <c r="H46" s="208"/>
      <c r="I46" s="208"/>
      <c r="J46" s="208"/>
      <c r="K46" s="208">
        <v>5433</v>
      </c>
      <c r="L46" s="208"/>
      <c r="M46" s="208"/>
      <c r="N46" s="208">
        <v>5523</v>
      </c>
      <c r="O46" s="208"/>
      <c r="P46" s="208"/>
      <c r="Q46" s="208" t="s">
        <v>82</v>
      </c>
      <c r="R46" s="208"/>
      <c r="S46" s="208"/>
      <c r="T46" s="170">
        <f>+G46/(E46*365)*100</f>
        <v>88.67928740612061</v>
      </c>
      <c r="U46" s="206"/>
      <c r="V46" s="206"/>
    </row>
    <row r="47" spans="1:22" ht="25.5" customHeight="1">
      <c r="A47" s="212" t="s">
        <v>83</v>
      </c>
      <c r="B47" s="212"/>
      <c r="C47" s="41">
        <v>0</v>
      </c>
      <c r="D47" s="42" t="s">
        <v>84</v>
      </c>
      <c r="E47" s="208">
        <v>58</v>
      </c>
      <c r="F47" s="208"/>
      <c r="G47" s="209">
        <v>6602</v>
      </c>
      <c r="H47" s="209"/>
      <c r="I47" s="209"/>
      <c r="J47" s="209"/>
      <c r="K47" s="208">
        <v>78</v>
      </c>
      <c r="L47" s="208"/>
      <c r="M47" s="208"/>
      <c r="N47" s="208">
        <v>76</v>
      </c>
      <c r="O47" s="208"/>
      <c r="P47" s="208"/>
      <c r="Q47" s="208" t="s">
        <v>82</v>
      </c>
      <c r="R47" s="208"/>
      <c r="S47" s="208"/>
      <c r="T47" s="170">
        <f>+G47/(E47*365)*100</f>
        <v>31.18564005668399</v>
      </c>
      <c r="U47" s="206"/>
      <c r="V47" s="206"/>
    </row>
    <row r="48" spans="1:22" ht="24.75" customHeight="1">
      <c r="A48" s="207" t="s">
        <v>85</v>
      </c>
      <c r="B48" s="207"/>
      <c r="C48" s="41">
        <v>0</v>
      </c>
      <c r="D48" s="42" t="s">
        <v>86</v>
      </c>
      <c r="E48" s="208">
        <v>8</v>
      </c>
      <c r="F48" s="208"/>
      <c r="G48" s="209">
        <v>4</v>
      </c>
      <c r="H48" s="209"/>
      <c r="I48" s="209"/>
      <c r="J48" s="209"/>
      <c r="K48" s="208">
        <v>2</v>
      </c>
      <c r="L48" s="208"/>
      <c r="M48" s="208"/>
      <c r="N48" s="208">
        <v>2</v>
      </c>
      <c r="O48" s="208"/>
      <c r="P48" s="208"/>
      <c r="Q48" s="208" t="s">
        <v>82</v>
      </c>
      <c r="R48" s="208"/>
      <c r="S48" s="208"/>
      <c r="T48" s="210">
        <f>+G48/(E48*365)*100</f>
        <v>0.136986301369863</v>
      </c>
      <c r="U48" s="211"/>
      <c r="V48" s="211"/>
    </row>
    <row r="49" spans="1:22" ht="29.25" customHeight="1" thickBot="1">
      <c r="A49" s="203" t="s">
        <v>87</v>
      </c>
      <c r="B49" s="204"/>
      <c r="C49" s="43">
        <v>88</v>
      </c>
      <c r="D49" s="44" t="s">
        <v>88</v>
      </c>
      <c r="E49" s="205">
        <v>17338</v>
      </c>
      <c r="F49" s="198"/>
      <c r="G49" s="205">
        <v>5309290</v>
      </c>
      <c r="H49" s="205"/>
      <c r="I49" s="205"/>
      <c r="J49" s="205"/>
      <c r="K49" s="205">
        <v>265062</v>
      </c>
      <c r="L49" s="205"/>
      <c r="M49" s="205"/>
      <c r="N49" s="205">
        <v>265683</v>
      </c>
      <c r="O49" s="205"/>
      <c r="P49" s="205"/>
      <c r="Q49" s="205" t="s">
        <v>82</v>
      </c>
      <c r="R49" s="205"/>
      <c r="S49" s="205"/>
      <c r="T49" s="166">
        <f>+G49/(E49*365)*100</f>
        <v>83.89664321144308</v>
      </c>
      <c r="U49" s="198"/>
      <c r="V49" s="198"/>
    </row>
    <row r="50" spans="1:22" ht="9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5.75">
      <c r="A51" s="199" t="s">
        <v>89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</row>
    <row r="52" spans="1:22" ht="15.75">
      <c r="A52" s="200" t="s">
        <v>90</v>
      </c>
      <c r="B52" s="200"/>
      <c r="C52" s="200"/>
      <c r="D52" s="200"/>
      <c r="E52" s="201" t="s">
        <v>91</v>
      </c>
      <c r="F52" s="201"/>
      <c r="G52" s="201"/>
      <c r="H52" s="201"/>
      <c r="I52" s="201"/>
      <c r="J52" s="201"/>
      <c r="K52" s="201"/>
      <c r="L52" s="201"/>
      <c r="M52" s="201"/>
      <c r="N52" s="200" t="s">
        <v>92</v>
      </c>
      <c r="O52" s="200"/>
      <c r="P52" s="11"/>
      <c r="Q52" s="11"/>
      <c r="R52" s="11"/>
      <c r="S52" s="11"/>
      <c r="T52" s="11"/>
      <c r="U52" s="11"/>
      <c r="V52" s="11"/>
    </row>
    <row r="53" spans="1:22" ht="15.75">
      <c r="A53" s="200"/>
      <c r="B53" s="200"/>
      <c r="C53" s="200"/>
      <c r="D53" s="200"/>
      <c r="E53" s="202" t="s">
        <v>93</v>
      </c>
      <c r="F53" s="202"/>
      <c r="G53" s="202"/>
      <c r="H53" s="202"/>
      <c r="I53" s="202"/>
      <c r="J53" s="202"/>
      <c r="K53" s="202"/>
      <c r="L53" s="202"/>
      <c r="M53" s="202"/>
      <c r="N53" s="200"/>
      <c r="O53" s="200"/>
      <c r="P53" s="45"/>
      <c r="Q53" s="11"/>
      <c r="R53" s="11"/>
      <c r="S53" s="11"/>
      <c r="T53" s="11"/>
      <c r="U53" s="11"/>
      <c r="V53" s="11"/>
    </row>
    <row r="54" spans="1:22" ht="15.75">
      <c r="A54" s="186" t="s">
        <v>94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1"/>
    </row>
    <row r="55" spans="1:22" ht="1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11"/>
      <c r="N55" s="11"/>
      <c r="O55" s="11"/>
      <c r="P55" s="11"/>
      <c r="Q55" s="11"/>
      <c r="R55" s="11"/>
      <c r="S55" s="162" t="s">
        <v>95</v>
      </c>
      <c r="T55" s="162"/>
      <c r="U55" s="162"/>
      <c r="V55" s="162"/>
    </row>
    <row r="56" spans="1:22" ht="3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11"/>
      <c r="N56" s="11"/>
      <c r="O56" s="11"/>
      <c r="P56" s="11"/>
      <c r="Q56" s="11"/>
      <c r="R56" s="11"/>
      <c r="S56" s="47"/>
      <c r="T56" s="47"/>
      <c r="U56" s="47"/>
      <c r="V56" s="47"/>
    </row>
    <row r="57" spans="1:22" ht="18.75">
      <c r="A57" s="187" t="s">
        <v>96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1"/>
      <c r="R57" s="11"/>
      <c r="S57" s="11"/>
      <c r="T57" s="11"/>
      <c r="U57" s="11"/>
      <c r="V57" s="11"/>
    </row>
    <row r="58" spans="1:22" ht="21" customHeight="1" thickBot="1">
      <c r="A58" s="46"/>
      <c r="B58" s="11"/>
      <c r="C58" s="11"/>
      <c r="D58" s="11"/>
      <c r="E58" s="11"/>
      <c r="F58" s="11"/>
      <c r="G58" s="11"/>
      <c r="H58" s="11"/>
      <c r="I58" s="11"/>
      <c r="J58" s="11"/>
      <c r="K58" s="188" t="s">
        <v>97</v>
      </c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</row>
    <row r="59" spans="1:22" ht="57" customHeight="1">
      <c r="A59" s="189" t="s">
        <v>98</v>
      </c>
      <c r="B59" s="191" t="s">
        <v>99</v>
      </c>
      <c r="C59" s="175" t="s">
        <v>100</v>
      </c>
      <c r="D59" s="193"/>
      <c r="E59" s="175" t="s">
        <v>101</v>
      </c>
      <c r="F59" s="193"/>
      <c r="G59" s="193"/>
      <c r="H59" s="193"/>
      <c r="I59" s="193"/>
      <c r="J59" s="193"/>
      <c r="K59" s="193"/>
      <c r="L59" s="193"/>
      <c r="M59" s="193"/>
      <c r="N59" s="176"/>
      <c r="O59" s="196" t="s">
        <v>102</v>
      </c>
      <c r="P59" s="175" t="s">
        <v>103</v>
      </c>
      <c r="Q59" s="176"/>
      <c r="R59" s="175" t="s">
        <v>104</v>
      </c>
      <c r="S59" s="176"/>
      <c r="T59" s="177" t="s">
        <v>105</v>
      </c>
      <c r="U59" s="179" t="s">
        <v>106</v>
      </c>
      <c r="V59" s="180"/>
    </row>
    <row r="60" spans="1:22" ht="32.25" customHeight="1">
      <c r="A60" s="190"/>
      <c r="B60" s="192"/>
      <c r="C60" s="194"/>
      <c r="D60" s="195"/>
      <c r="E60" s="183" t="s">
        <v>107</v>
      </c>
      <c r="F60" s="184"/>
      <c r="G60" s="185"/>
      <c r="H60" s="183" t="s">
        <v>108</v>
      </c>
      <c r="I60" s="185"/>
      <c r="J60" s="183" t="s">
        <v>109</v>
      </c>
      <c r="K60" s="185"/>
      <c r="L60" s="183" t="s">
        <v>110</v>
      </c>
      <c r="M60" s="184"/>
      <c r="N60" s="185"/>
      <c r="O60" s="197"/>
      <c r="P60" s="48" t="s">
        <v>111</v>
      </c>
      <c r="Q60" s="48" t="s">
        <v>112</v>
      </c>
      <c r="R60" s="48" t="s">
        <v>111</v>
      </c>
      <c r="S60" s="48" t="s">
        <v>112</v>
      </c>
      <c r="T60" s="178"/>
      <c r="U60" s="181"/>
      <c r="V60" s="182"/>
    </row>
    <row r="61" spans="1:22" ht="30" customHeight="1">
      <c r="A61" s="49" t="s">
        <v>0</v>
      </c>
      <c r="B61" s="50">
        <f>SUM(B63:B66)</f>
        <v>9</v>
      </c>
      <c r="C61" s="172">
        <f>SUM(C63:C66)</f>
        <v>4262</v>
      </c>
      <c r="D61" s="172"/>
      <c r="E61" s="173">
        <f>SUM(E63:E66)</f>
        <v>1306785</v>
      </c>
      <c r="F61" s="173"/>
      <c r="G61" s="173"/>
      <c r="H61" s="172">
        <f>SUM(H63:H66)</f>
        <v>98640</v>
      </c>
      <c r="I61" s="172"/>
      <c r="J61" s="172">
        <f>SUM(J63:J66)</f>
        <v>98864</v>
      </c>
      <c r="K61" s="172"/>
      <c r="L61" s="173">
        <f>SUM(L63:L66)</f>
        <v>1744665</v>
      </c>
      <c r="M61" s="173"/>
      <c r="N61" s="173"/>
      <c r="O61" s="51">
        <f>+E61/(C61*365)*100</f>
        <v>84.00358697119495</v>
      </c>
      <c r="P61" s="52">
        <f>SUM(P63:P66)</f>
        <v>1143</v>
      </c>
      <c r="Q61" s="51">
        <f>+SUM(Q63:Q66)</f>
        <v>337.29999999999995</v>
      </c>
      <c r="R61" s="53">
        <f>SUM(R63:R66)</f>
        <v>95</v>
      </c>
      <c r="S61" s="51">
        <f>SUM(S63:S66)</f>
        <v>65.4</v>
      </c>
      <c r="T61" s="72">
        <f>SUM(T63:T66)</f>
        <v>238</v>
      </c>
      <c r="U61" s="174">
        <f>SUM(U63:U66)</f>
        <v>4241.7</v>
      </c>
      <c r="V61" s="174"/>
    </row>
    <row r="62" spans="1:22" ht="3.75" customHeight="1">
      <c r="A62" s="54"/>
      <c r="B62" s="55"/>
      <c r="C62" s="56"/>
      <c r="D62" s="57"/>
      <c r="E62" s="168"/>
      <c r="F62" s="169"/>
      <c r="G62" s="169"/>
      <c r="H62" s="56"/>
      <c r="I62" s="57"/>
      <c r="J62" s="56"/>
      <c r="K62" s="57"/>
      <c r="L62" s="168"/>
      <c r="M62" s="169"/>
      <c r="N62" s="169"/>
      <c r="O62" s="58"/>
      <c r="P62" s="59"/>
      <c r="Q62" s="58"/>
      <c r="R62" s="59"/>
      <c r="S62" s="58"/>
      <c r="T62" s="58"/>
      <c r="U62" s="60"/>
      <c r="V62" s="61"/>
    </row>
    <row r="63" spans="1:22" ht="26.25" customHeight="1">
      <c r="A63" s="62" t="s">
        <v>113</v>
      </c>
      <c r="B63" s="63">
        <v>4</v>
      </c>
      <c r="C63" s="167">
        <v>2748</v>
      </c>
      <c r="D63" s="167"/>
      <c r="E63" s="168">
        <v>838324</v>
      </c>
      <c r="F63" s="168"/>
      <c r="G63" s="168"/>
      <c r="H63" s="167">
        <v>59202</v>
      </c>
      <c r="I63" s="167"/>
      <c r="J63" s="167">
        <v>59317</v>
      </c>
      <c r="K63" s="167"/>
      <c r="L63" s="168">
        <v>1180283</v>
      </c>
      <c r="M63" s="169"/>
      <c r="N63" s="169"/>
      <c r="O63" s="58">
        <f>+E63/(C63*365)*100</f>
        <v>83.57998843492652</v>
      </c>
      <c r="P63" s="59">
        <v>655</v>
      </c>
      <c r="Q63" s="58">
        <v>322.4</v>
      </c>
      <c r="R63" s="59">
        <v>91</v>
      </c>
      <c r="S63" s="58">
        <v>65.4</v>
      </c>
      <c r="T63" s="58">
        <v>155</v>
      </c>
      <c r="U63" s="171">
        <v>2532.5</v>
      </c>
      <c r="V63" s="171"/>
    </row>
    <row r="64" spans="1:22" ht="26.25" customHeight="1">
      <c r="A64" s="64" t="s">
        <v>30</v>
      </c>
      <c r="B64" s="63">
        <v>2</v>
      </c>
      <c r="C64" s="167">
        <v>443</v>
      </c>
      <c r="D64" s="167"/>
      <c r="E64" s="168">
        <v>135270</v>
      </c>
      <c r="F64" s="169"/>
      <c r="G64" s="169"/>
      <c r="H64" s="167">
        <v>12057</v>
      </c>
      <c r="I64" s="167"/>
      <c r="J64" s="167">
        <v>12121</v>
      </c>
      <c r="K64" s="167"/>
      <c r="L64" s="168">
        <v>146933</v>
      </c>
      <c r="M64" s="169"/>
      <c r="N64" s="169"/>
      <c r="O64" s="58">
        <f>+E64/(C64*365)*100</f>
        <v>83.65750332415969</v>
      </c>
      <c r="P64" s="59">
        <v>172</v>
      </c>
      <c r="Q64" s="58">
        <v>6.7</v>
      </c>
      <c r="R64" s="59">
        <v>2</v>
      </c>
      <c r="S64" s="65">
        <v>0</v>
      </c>
      <c r="T64" s="58">
        <v>25</v>
      </c>
      <c r="U64" s="170">
        <v>581.9</v>
      </c>
      <c r="V64" s="170"/>
    </row>
    <row r="65" spans="1:22" ht="23.25" customHeight="1">
      <c r="A65" s="66" t="s">
        <v>15</v>
      </c>
      <c r="B65" s="63">
        <v>2</v>
      </c>
      <c r="C65" s="167">
        <v>691</v>
      </c>
      <c r="D65" s="167"/>
      <c r="E65" s="168">
        <v>213263</v>
      </c>
      <c r="F65" s="169"/>
      <c r="G65" s="169"/>
      <c r="H65" s="167">
        <v>15878</v>
      </c>
      <c r="I65" s="167"/>
      <c r="J65" s="167">
        <v>15896</v>
      </c>
      <c r="K65" s="167"/>
      <c r="L65" s="168">
        <v>269594</v>
      </c>
      <c r="M65" s="169"/>
      <c r="N65" s="169"/>
      <c r="O65" s="58">
        <f>+E65/(C65*365)*100</f>
        <v>84.5560335428107</v>
      </c>
      <c r="P65" s="59">
        <v>164</v>
      </c>
      <c r="Q65" s="58">
        <v>6</v>
      </c>
      <c r="R65" s="59">
        <v>2</v>
      </c>
      <c r="S65" s="65">
        <v>0</v>
      </c>
      <c r="T65" s="58">
        <v>34</v>
      </c>
      <c r="U65" s="170">
        <v>630.8</v>
      </c>
      <c r="V65" s="170"/>
    </row>
    <row r="66" spans="1:22" ht="22.5" customHeight="1" thickBot="1">
      <c r="A66" s="67" t="s">
        <v>16</v>
      </c>
      <c r="B66" s="68">
        <v>1</v>
      </c>
      <c r="C66" s="163">
        <v>380</v>
      </c>
      <c r="D66" s="163"/>
      <c r="E66" s="164">
        <v>119928</v>
      </c>
      <c r="F66" s="165"/>
      <c r="G66" s="165"/>
      <c r="H66" s="163">
        <v>11503</v>
      </c>
      <c r="I66" s="163"/>
      <c r="J66" s="163">
        <v>11530</v>
      </c>
      <c r="K66" s="163"/>
      <c r="L66" s="164">
        <v>147855</v>
      </c>
      <c r="M66" s="165"/>
      <c r="N66" s="165"/>
      <c r="O66" s="69">
        <f>+E66/(C66*365)*100</f>
        <v>86.46575342465754</v>
      </c>
      <c r="P66" s="70">
        <v>152</v>
      </c>
      <c r="Q66" s="69">
        <v>2.2</v>
      </c>
      <c r="R66" s="71">
        <v>0</v>
      </c>
      <c r="S66" s="71">
        <v>0</v>
      </c>
      <c r="T66" s="69">
        <v>24</v>
      </c>
      <c r="U66" s="166">
        <v>496.5</v>
      </c>
      <c r="V66" s="166"/>
    </row>
    <row r="67" spans="1:22" ht="15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62" t="s">
        <v>95</v>
      </c>
      <c r="T67" s="162"/>
      <c r="U67" s="162"/>
      <c r="V67" s="162"/>
    </row>
  </sheetData>
  <sheetProtection/>
  <mergeCells count="373">
    <mergeCell ref="A1:N1"/>
    <mergeCell ref="S2:V2"/>
    <mergeCell ref="A3:B3"/>
    <mergeCell ref="C3:D3"/>
    <mergeCell ref="E3:F3"/>
    <mergeCell ref="G3:J3"/>
    <mergeCell ref="K3:M3"/>
    <mergeCell ref="N3:P3"/>
    <mergeCell ref="Q3:S3"/>
    <mergeCell ref="T3:V3"/>
    <mergeCell ref="A4:B4"/>
    <mergeCell ref="C4:D4"/>
    <mergeCell ref="E4:F4"/>
    <mergeCell ref="G4:J4"/>
    <mergeCell ref="K4:M4"/>
    <mergeCell ref="N4:P4"/>
    <mergeCell ref="Q4:S4"/>
    <mergeCell ref="T4:V4"/>
    <mergeCell ref="A6:B6"/>
    <mergeCell ref="C6:D6"/>
    <mergeCell ref="E6:F6"/>
    <mergeCell ref="G6:J6"/>
    <mergeCell ref="K6:M6"/>
    <mergeCell ref="N6:P6"/>
    <mergeCell ref="Q6:S6"/>
    <mergeCell ref="T6:V6"/>
    <mergeCell ref="A8:B8"/>
    <mergeCell ref="C8:D8"/>
    <mergeCell ref="E8:F8"/>
    <mergeCell ref="G8:J8"/>
    <mergeCell ref="K8:M8"/>
    <mergeCell ref="N8:P8"/>
    <mergeCell ref="Q8:S8"/>
    <mergeCell ref="T8:V8"/>
    <mergeCell ref="A10:B10"/>
    <mergeCell ref="C10:D10"/>
    <mergeCell ref="E10:F10"/>
    <mergeCell ref="G10:J10"/>
    <mergeCell ref="K10:M10"/>
    <mergeCell ref="N10:P10"/>
    <mergeCell ref="Q10:S10"/>
    <mergeCell ref="T10:V10"/>
    <mergeCell ref="A12:B12"/>
    <mergeCell ref="C12:D12"/>
    <mergeCell ref="E12:F12"/>
    <mergeCell ref="G12:J12"/>
    <mergeCell ref="K12:M12"/>
    <mergeCell ref="N12:P12"/>
    <mergeCell ref="Q12:S12"/>
    <mergeCell ref="T12:V12"/>
    <mergeCell ref="A14:B14"/>
    <mergeCell ref="C14:D14"/>
    <mergeCell ref="E14:F14"/>
    <mergeCell ref="G14:J14"/>
    <mergeCell ref="K14:M14"/>
    <mergeCell ref="N14:P14"/>
    <mergeCell ref="Q14:S14"/>
    <mergeCell ref="T14:V14"/>
    <mergeCell ref="A16:B16"/>
    <mergeCell ref="C16:D16"/>
    <mergeCell ref="E16:F16"/>
    <mergeCell ref="G16:J16"/>
    <mergeCell ref="K16:M16"/>
    <mergeCell ref="N16:P16"/>
    <mergeCell ref="Q16:S16"/>
    <mergeCell ref="T16:V16"/>
    <mergeCell ref="A17:B17"/>
    <mergeCell ref="C17:D17"/>
    <mergeCell ref="E17:F17"/>
    <mergeCell ref="G17:J17"/>
    <mergeCell ref="K17:M17"/>
    <mergeCell ref="N17:P17"/>
    <mergeCell ref="Q17:S17"/>
    <mergeCell ref="T17:V17"/>
    <mergeCell ref="A18:B18"/>
    <mergeCell ref="C18:D18"/>
    <mergeCell ref="E18:F18"/>
    <mergeCell ref="G18:J18"/>
    <mergeCell ref="K18:M18"/>
    <mergeCell ref="N18:P18"/>
    <mergeCell ref="Q18:S18"/>
    <mergeCell ref="T18:V18"/>
    <mergeCell ref="A19:B19"/>
    <mergeCell ref="C19:D19"/>
    <mergeCell ref="E19:F19"/>
    <mergeCell ref="G19:J19"/>
    <mergeCell ref="K19:M19"/>
    <mergeCell ref="N19:P19"/>
    <mergeCell ref="Q19:S19"/>
    <mergeCell ref="T19:V19"/>
    <mergeCell ref="A20:B20"/>
    <mergeCell ref="C20:D20"/>
    <mergeCell ref="E20:F20"/>
    <mergeCell ref="G20:J20"/>
    <mergeCell ref="K20:M20"/>
    <mergeCell ref="N20:P20"/>
    <mergeCell ref="Q20:S20"/>
    <mergeCell ref="T20:V20"/>
    <mergeCell ref="A21:B21"/>
    <mergeCell ref="C21:D21"/>
    <mergeCell ref="E21:F21"/>
    <mergeCell ref="G21:J21"/>
    <mergeCell ref="K21:M21"/>
    <mergeCell ref="N21:P21"/>
    <mergeCell ref="Q21:S21"/>
    <mergeCell ref="T21:V21"/>
    <mergeCell ref="A22:B22"/>
    <mergeCell ref="C22:D22"/>
    <mergeCell ref="E22:F22"/>
    <mergeCell ref="G22:J22"/>
    <mergeCell ref="K22:M22"/>
    <mergeCell ref="N22:P22"/>
    <mergeCell ref="Q22:S22"/>
    <mergeCell ref="T22:V22"/>
    <mergeCell ref="A23:B23"/>
    <mergeCell ref="C23:D23"/>
    <mergeCell ref="E23:F23"/>
    <mergeCell ref="G23:J23"/>
    <mergeCell ref="K23:M23"/>
    <mergeCell ref="N23:P23"/>
    <mergeCell ref="Q23:S23"/>
    <mergeCell ref="T23:V23"/>
    <mergeCell ref="A24:B24"/>
    <mergeCell ref="C24:D24"/>
    <mergeCell ref="E24:F24"/>
    <mergeCell ref="G24:J24"/>
    <mergeCell ref="K24:M24"/>
    <mergeCell ref="N24:P24"/>
    <mergeCell ref="Q24:S24"/>
    <mergeCell ref="T24:V24"/>
    <mergeCell ref="A25:B25"/>
    <mergeCell ref="C25:D25"/>
    <mergeCell ref="E25:F25"/>
    <mergeCell ref="G25:J25"/>
    <mergeCell ref="K25:M25"/>
    <mergeCell ref="N25:P25"/>
    <mergeCell ref="Q25:S25"/>
    <mergeCell ref="T25:V25"/>
    <mergeCell ref="A26:B26"/>
    <mergeCell ref="C26:D26"/>
    <mergeCell ref="E26:F26"/>
    <mergeCell ref="G26:J26"/>
    <mergeCell ref="K26:M26"/>
    <mergeCell ref="N26:P26"/>
    <mergeCell ref="Q26:S26"/>
    <mergeCell ref="T26:V26"/>
    <mergeCell ref="A27:B27"/>
    <mergeCell ref="C27:D27"/>
    <mergeCell ref="E27:F27"/>
    <mergeCell ref="G27:J27"/>
    <mergeCell ref="K27:M27"/>
    <mergeCell ref="N27:P27"/>
    <mergeCell ref="Q27:S27"/>
    <mergeCell ref="T27:V27"/>
    <mergeCell ref="A28:B28"/>
    <mergeCell ref="C28:D28"/>
    <mergeCell ref="E28:F28"/>
    <mergeCell ref="G28:J28"/>
    <mergeCell ref="K28:M28"/>
    <mergeCell ref="N28:P28"/>
    <mergeCell ref="Q28:S28"/>
    <mergeCell ref="T28:V28"/>
    <mergeCell ref="A29:B29"/>
    <mergeCell ref="C29:D29"/>
    <mergeCell ref="E29:F29"/>
    <mergeCell ref="G29:J29"/>
    <mergeCell ref="K29:M29"/>
    <mergeCell ref="N29:P29"/>
    <mergeCell ref="Q29:S29"/>
    <mergeCell ref="T29:V29"/>
    <mergeCell ref="A30:B30"/>
    <mergeCell ref="C30:D30"/>
    <mergeCell ref="E30:F30"/>
    <mergeCell ref="G30:J30"/>
    <mergeCell ref="K30:M30"/>
    <mergeCell ref="N30:P30"/>
    <mergeCell ref="Q30:S30"/>
    <mergeCell ref="T30:V30"/>
    <mergeCell ref="A31:B31"/>
    <mergeCell ref="C31:D31"/>
    <mergeCell ref="E31:F31"/>
    <mergeCell ref="G31:J31"/>
    <mergeCell ref="K31:M31"/>
    <mergeCell ref="N31:P31"/>
    <mergeCell ref="Q31:S31"/>
    <mergeCell ref="T31:V31"/>
    <mergeCell ref="A32:B32"/>
    <mergeCell ref="C32:D32"/>
    <mergeCell ref="E32:F32"/>
    <mergeCell ref="G32:J32"/>
    <mergeCell ref="K32:M32"/>
    <mergeCell ref="N32:P32"/>
    <mergeCell ref="Q32:S32"/>
    <mergeCell ref="T32:V32"/>
    <mergeCell ref="A33:B33"/>
    <mergeCell ref="C33:D33"/>
    <mergeCell ref="E33:F33"/>
    <mergeCell ref="G33:J33"/>
    <mergeCell ref="K33:M33"/>
    <mergeCell ref="N33:P33"/>
    <mergeCell ref="Q33:S33"/>
    <mergeCell ref="T33:V33"/>
    <mergeCell ref="A34:B34"/>
    <mergeCell ref="C34:D34"/>
    <mergeCell ref="E34:F34"/>
    <mergeCell ref="G34:J34"/>
    <mergeCell ref="K34:M34"/>
    <mergeCell ref="N34:P34"/>
    <mergeCell ref="Q34:S34"/>
    <mergeCell ref="T34:V34"/>
    <mergeCell ref="A35:B35"/>
    <mergeCell ref="C35:D35"/>
    <mergeCell ref="E35:F35"/>
    <mergeCell ref="G35:J35"/>
    <mergeCell ref="K35:M35"/>
    <mergeCell ref="N35:P35"/>
    <mergeCell ref="Q35:S35"/>
    <mergeCell ref="T35:V35"/>
    <mergeCell ref="A36:B36"/>
    <mergeCell ref="C36:D36"/>
    <mergeCell ref="E36:F36"/>
    <mergeCell ref="G36:J36"/>
    <mergeCell ref="K36:M36"/>
    <mergeCell ref="N36:P36"/>
    <mergeCell ref="Q36:S36"/>
    <mergeCell ref="T36:V36"/>
    <mergeCell ref="A37:B37"/>
    <mergeCell ref="C37:D37"/>
    <mergeCell ref="E37:F37"/>
    <mergeCell ref="G37:J37"/>
    <mergeCell ref="K37:M37"/>
    <mergeCell ref="N37:P37"/>
    <mergeCell ref="Q37:S37"/>
    <mergeCell ref="T37:V37"/>
    <mergeCell ref="A38:B38"/>
    <mergeCell ref="C38:D38"/>
    <mergeCell ref="E38:F38"/>
    <mergeCell ref="G38:J38"/>
    <mergeCell ref="K38:M38"/>
    <mergeCell ref="N38:P38"/>
    <mergeCell ref="Q38:S38"/>
    <mergeCell ref="T38:V38"/>
    <mergeCell ref="A39:B39"/>
    <mergeCell ref="C39:D39"/>
    <mergeCell ref="E39:F39"/>
    <mergeCell ref="G39:J39"/>
    <mergeCell ref="K39:M39"/>
    <mergeCell ref="N39:P39"/>
    <mergeCell ref="Q39:S39"/>
    <mergeCell ref="T39:V39"/>
    <mergeCell ref="T41:V41"/>
    <mergeCell ref="A40:B40"/>
    <mergeCell ref="C40:D40"/>
    <mergeCell ref="E40:F40"/>
    <mergeCell ref="G40:J40"/>
    <mergeCell ref="K40:M40"/>
    <mergeCell ref="N40:P40"/>
    <mergeCell ref="N42:P42"/>
    <mergeCell ref="Q40:S40"/>
    <mergeCell ref="T40:V40"/>
    <mergeCell ref="A41:B41"/>
    <mergeCell ref="C41:D41"/>
    <mergeCell ref="E41:F41"/>
    <mergeCell ref="G41:J41"/>
    <mergeCell ref="K41:M41"/>
    <mergeCell ref="N41:P41"/>
    <mergeCell ref="Q41:S41"/>
    <mergeCell ref="T42:V42"/>
    <mergeCell ref="A43:B43"/>
    <mergeCell ref="C43:D43"/>
    <mergeCell ref="E43:F43"/>
    <mergeCell ref="G43:J43"/>
    <mergeCell ref="K43:M43"/>
    <mergeCell ref="N43:P43"/>
    <mergeCell ref="Q43:S43"/>
    <mergeCell ref="T43:V43"/>
    <mergeCell ref="A42:B42"/>
    <mergeCell ref="C44:D44"/>
    <mergeCell ref="E44:F44"/>
    <mergeCell ref="G44:J44"/>
    <mergeCell ref="K44:M44"/>
    <mergeCell ref="N44:P44"/>
    <mergeCell ref="Q42:S42"/>
    <mergeCell ref="C42:D42"/>
    <mergeCell ref="E42:F42"/>
    <mergeCell ref="G42:J42"/>
    <mergeCell ref="K42:M42"/>
    <mergeCell ref="Q44:S44"/>
    <mergeCell ref="T44:V44"/>
    <mergeCell ref="A46:B46"/>
    <mergeCell ref="E46:F46"/>
    <mergeCell ref="G46:J46"/>
    <mergeCell ref="K46:M46"/>
    <mergeCell ref="N46:P46"/>
    <mergeCell ref="Q46:S46"/>
    <mergeCell ref="T46:V46"/>
    <mergeCell ref="A44:B44"/>
    <mergeCell ref="A47:B47"/>
    <mergeCell ref="E47:F47"/>
    <mergeCell ref="G47:J47"/>
    <mergeCell ref="K47:M47"/>
    <mergeCell ref="N47:P47"/>
    <mergeCell ref="Q47:S47"/>
    <mergeCell ref="N49:P49"/>
    <mergeCell ref="Q49:S49"/>
    <mergeCell ref="T47:V47"/>
    <mergeCell ref="A48:B48"/>
    <mergeCell ref="E48:F48"/>
    <mergeCell ref="G48:J48"/>
    <mergeCell ref="K48:M48"/>
    <mergeCell ref="N48:P48"/>
    <mergeCell ref="Q48:S48"/>
    <mergeCell ref="T48:V48"/>
    <mergeCell ref="T49:V49"/>
    <mergeCell ref="A51:V51"/>
    <mergeCell ref="A52:D53"/>
    <mergeCell ref="E52:M52"/>
    <mergeCell ref="N52:O53"/>
    <mergeCell ref="E53:M53"/>
    <mergeCell ref="A49:B49"/>
    <mergeCell ref="E49:F49"/>
    <mergeCell ref="G49:J49"/>
    <mergeCell ref="K49:M49"/>
    <mergeCell ref="A54:U54"/>
    <mergeCell ref="S55:V55"/>
    <mergeCell ref="A57:P57"/>
    <mergeCell ref="K58:V58"/>
    <mergeCell ref="A59:A60"/>
    <mergeCell ref="B59:B60"/>
    <mergeCell ref="C59:D60"/>
    <mergeCell ref="E59:N59"/>
    <mergeCell ref="O59:O60"/>
    <mergeCell ref="P59:Q59"/>
    <mergeCell ref="R59:S59"/>
    <mergeCell ref="T59:T60"/>
    <mergeCell ref="U59:V60"/>
    <mergeCell ref="E60:G60"/>
    <mergeCell ref="H60:I60"/>
    <mergeCell ref="J60:K60"/>
    <mergeCell ref="L60:N60"/>
    <mergeCell ref="C61:D61"/>
    <mergeCell ref="E61:G61"/>
    <mergeCell ref="H61:I61"/>
    <mergeCell ref="J61:K61"/>
    <mergeCell ref="L61:N61"/>
    <mergeCell ref="U61:V61"/>
    <mergeCell ref="E62:G62"/>
    <mergeCell ref="L62:N62"/>
    <mergeCell ref="C63:D63"/>
    <mergeCell ref="E63:G63"/>
    <mergeCell ref="H63:I63"/>
    <mergeCell ref="J63:K63"/>
    <mergeCell ref="L63:N63"/>
    <mergeCell ref="U63:V63"/>
    <mergeCell ref="C64:D64"/>
    <mergeCell ref="E64:G64"/>
    <mergeCell ref="H64:I64"/>
    <mergeCell ref="J64:K64"/>
    <mergeCell ref="L64:N64"/>
    <mergeCell ref="U64:V64"/>
    <mergeCell ref="C65:D65"/>
    <mergeCell ref="E65:G65"/>
    <mergeCell ref="H65:I65"/>
    <mergeCell ref="J65:K65"/>
    <mergeCell ref="L65:N65"/>
    <mergeCell ref="U65:V65"/>
    <mergeCell ref="S67:V67"/>
    <mergeCell ref="C66:D66"/>
    <mergeCell ref="E66:G66"/>
    <mergeCell ref="H66:I66"/>
    <mergeCell ref="J66:K66"/>
    <mergeCell ref="L66:N66"/>
    <mergeCell ref="U66:V66"/>
  </mergeCells>
  <printOptions horizontalCentered="1"/>
  <pageMargins left="0.3937007874015748" right="0.3937007874015748" top="0.5905511811023623" bottom="0.7874015748031497" header="0.5118110236220472" footer="0.3937007874015748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X15"/>
  <sheetViews>
    <sheetView showGridLines="0" zoomScale="70" zoomScaleNormal="70" zoomScaleSheetLayoutView="100" zoomScalePageLayoutView="0" workbookViewId="0" topLeftCell="A1">
      <selection activeCell="A12" sqref="A12"/>
    </sheetView>
  </sheetViews>
  <sheetFormatPr defaultColWidth="8.83203125" defaultRowHeight="18"/>
  <cols>
    <col min="1" max="1" width="3.66015625" style="31" customWidth="1"/>
    <col min="2" max="2" width="2" style="31" customWidth="1"/>
    <col min="3" max="3" width="2.83203125" style="31" customWidth="1"/>
    <col min="4" max="41" width="4.91015625" style="31" customWidth="1"/>
    <col min="42" max="43" width="4.66015625" style="31" customWidth="1"/>
    <col min="44" max="44" width="4.91015625" style="31" customWidth="1"/>
    <col min="45" max="46" width="4.66015625" style="31" customWidth="1"/>
    <col min="47" max="47" width="4.91015625" style="31" customWidth="1"/>
    <col min="48" max="48" width="3" style="31" customWidth="1"/>
    <col min="49" max="49" width="2" style="31" customWidth="1"/>
    <col min="50" max="50" width="2.16015625" style="0" customWidth="1"/>
  </cols>
  <sheetData>
    <row r="1" spans="1:49" ht="30" customHeight="1" thickBot="1">
      <c r="A1" s="136" t="s">
        <v>114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262" t="s">
        <v>115</v>
      </c>
      <c r="AT1" s="262"/>
      <c r="AU1" s="262"/>
      <c r="AV1" s="262"/>
      <c r="AW1" s="262"/>
    </row>
    <row r="2" spans="1:50" s="24" customFormat="1" ht="264" customHeight="1">
      <c r="A2" s="74"/>
      <c r="B2" s="75"/>
      <c r="C2" s="263" t="s">
        <v>0</v>
      </c>
      <c r="D2" s="264"/>
      <c r="E2" s="76" t="s">
        <v>116</v>
      </c>
      <c r="F2" s="76" t="s">
        <v>117</v>
      </c>
      <c r="G2" s="76" t="s">
        <v>118</v>
      </c>
      <c r="H2" s="77" t="s">
        <v>119</v>
      </c>
      <c r="I2" s="76" t="s">
        <v>120</v>
      </c>
      <c r="J2" s="76" t="s">
        <v>121</v>
      </c>
      <c r="K2" s="77" t="s">
        <v>122</v>
      </c>
      <c r="L2" s="76" t="s">
        <v>123</v>
      </c>
      <c r="M2" s="76" t="s">
        <v>124</v>
      </c>
      <c r="N2" s="76" t="s">
        <v>125</v>
      </c>
      <c r="O2" s="76" t="s">
        <v>126</v>
      </c>
      <c r="P2" s="76" t="s">
        <v>127</v>
      </c>
      <c r="Q2" s="76" t="s">
        <v>128</v>
      </c>
      <c r="R2" s="76" t="s">
        <v>129</v>
      </c>
      <c r="S2" s="76" t="s">
        <v>130</v>
      </c>
      <c r="T2" s="76" t="s">
        <v>131</v>
      </c>
      <c r="U2" s="78" t="s">
        <v>132</v>
      </c>
      <c r="V2" s="77" t="s">
        <v>133</v>
      </c>
      <c r="W2" s="76" t="s">
        <v>134</v>
      </c>
      <c r="X2" s="76" t="s">
        <v>135</v>
      </c>
      <c r="Y2" s="77" t="s">
        <v>136</v>
      </c>
      <c r="Z2" s="76" t="s">
        <v>137</v>
      </c>
      <c r="AA2" s="76" t="s">
        <v>138</v>
      </c>
      <c r="AB2" s="76" t="s">
        <v>139</v>
      </c>
      <c r="AC2" s="76" t="s">
        <v>140</v>
      </c>
      <c r="AD2" s="76" t="s">
        <v>141</v>
      </c>
      <c r="AE2" s="76" t="s">
        <v>142</v>
      </c>
      <c r="AF2" s="76" t="s">
        <v>143</v>
      </c>
      <c r="AG2" s="76" t="s">
        <v>144</v>
      </c>
      <c r="AH2" s="76" t="s">
        <v>145</v>
      </c>
      <c r="AI2" s="77" t="s">
        <v>146</v>
      </c>
      <c r="AJ2" s="76" t="s">
        <v>147</v>
      </c>
      <c r="AK2" s="76" t="s">
        <v>148</v>
      </c>
      <c r="AL2" s="76" t="s">
        <v>149</v>
      </c>
      <c r="AM2" s="76" t="s">
        <v>150</v>
      </c>
      <c r="AN2" s="76" t="s">
        <v>151</v>
      </c>
      <c r="AO2" s="76" t="s">
        <v>152</v>
      </c>
      <c r="AP2" s="79" t="s">
        <v>153</v>
      </c>
      <c r="AQ2" s="79" t="s">
        <v>154</v>
      </c>
      <c r="AR2" s="79" t="s">
        <v>155</v>
      </c>
      <c r="AS2" s="79" t="s">
        <v>156</v>
      </c>
      <c r="AT2" s="79" t="s">
        <v>157</v>
      </c>
      <c r="AU2" s="79" t="s">
        <v>158</v>
      </c>
      <c r="AV2" s="265"/>
      <c r="AW2" s="266"/>
      <c r="AX2" s="80"/>
    </row>
    <row r="3" spans="1:50" ht="24.75" customHeight="1">
      <c r="A3" s="267" t="s">
        <v>0</v>
      </c>
      <c r="B3" s="268"/>
      <c r="C3" s="269">
        <f>SUM(E3:AU3)</f>
        <v>1115</v>
      </c>
      <c r="D3" s="270"/>
      <c r="E3" s="81">
        <f>SUM(E4:E10)</f>
        <v>98</v>
      </c>
      <c r="F3" s="81">
        <f>SUM(F4:F10)</f>
        <v>37</v>
      </c>
      <c r="G3" s="81">
        <f aca="true" t="shared" si="0" ref="G3:AU3">SUM(G4:G10)</f>
        <v>61</v>
      </c>
      <c r="H3" s="81">
        <f t="shared" si="0"/>
        <v>54</v>
      </c>
      <c r="I3" s="81">
        <f t="shared" si="0"/>
        <v>19</v>
      </c>
      <c r="J3" s="81">
        <f t="shared" si="0"/>
        <v>43</v>
      </c>
      <c r="K3" s="81">
        <f t="shared" si="0"/>
        <v>35</v>
      </c>
      <c r="L3" s="81">
        <f t="shared" si="0"/>
        <v>11</v>
      </c>
      <c r="M3" s="81">
        <f t="shared" si="0"/>
        <v>30</v>
      </c>
      <c r="N3" s="81">
        <f t="shared" si="0"/>
        <v>10</v>
      </c>
      <c r="O3" s="81">
        <f t="shared" si="0"/>
        <v>29</v>
      </c>
      <c r="P3" s="81">
        <f t="shared" si="0"/>
        <v>12</v>
      </c>
      <c r="Q3" s="81">
        <f t="shared" si="0"/>
        <v>20</v>
      </c>
      <c r="R3" s="81">
        <f t="shared" si="0"/>
        <v>39</v>
      </c>
      <c r="S3" s="81">
        <f t="shared" si="0"/>
        <v>20</v>
      </c>
      <c r="T3" s="81">
        <f t="shared" si="0"/>
        <v>50</v>
      </c>
      <c r="U3" s="81">
        <f t="shared" si="0"/>
        <v>17</v>
      </c>
      <c r="V3" s="81">
        <f t="shared" si="0"/>
        <v>15</v>
      </c>
      <c r="W3" s="81">
        <f t="shared" si="0"/>
        <v>14</v>
      </c>
      <c r="X3" s="81">
        <f t="shared" si="0"/>
        <v>3</v>
      </c>
      <c r="Y3" s="81">
        <f t="shared" si="0"/>
        <v>29</v>
      </c>
      <c r="Z3" s="81">
        <f t="shared" si="0"/>
        <v>23</v>
      </c>
      <c r="AA3" s="81">
        <f t="shared" si="0"/>
        <v>19</v>
      </c>
      <c r="AB3" s="81">
        <f t="shared" si="0"/>
        <v>32</v>
      </c>
      <c r="AC3" s="81">
        <f t="shared" si="0"/>
        <v>62</v>
      </c>
      <c r="AD3" s="81">
        <f t="shared" si="0"/>
        <v>23</v>
      </c>
      <c r="AE3" s="81">
        <f t="shared" si="0"/>
        <v>2</v>
      </c>
      <c r="AF3" s="81">
        <f t="shared" si="0"/>
        <v>27</v>
      </c>
      <c r="AG3" s="81">
        <f t="shared" si="0"/>
        <v>18</v>
      </c>
      <c r="AH3" s="81">
        <f t="shared" si="0"/>
        <v>4</v>
      </c>
      <c r="AI3" s="81">
        <f t="shared" si="0"/>
        <v>4</v>
      </c>
      <c r="AJ3" s="81">
        <f t="shared" si="0"/>
        <v>7</v>
      </c>
      <c r="AK3" s="81">
        <f t="shared" si="0"/>
        <v>14</v>
      </c>
      <c r="AL3" s="81">
        <f t="shared" si="0"/>
        <v>81</v>
      </c>
      <c r="AM3" s="81">
        <f t="shared" si="0"/>
        <v>39</v>
      </c>
      <c r="AN3" s="81">
        <f t="shared" si="0"/>
        <v>42</v>
      </c>
      <c r="AO3" s="81">
        <f t="shared" si="0"/>
        <v>15</v>
      </c>
      <c r="AP3" s="81">
        <f t="shared" si="0"/>
        <v>4</v>
      </c>
      <c r="AQ3" s="81">
        <f t="shared" si="0"/>
        <v>13</v>
      </c>
      <c r="AR3" s="81">
        <f t="shared" si="0"/>
        <v>19</v>
      </c>
      <c r="AS3" s="81">
        <f t="shared" si="0"/>
        <v>3</v>
      </c>
      <c r="AT3" s="81">
        <f t="shared" si="0"/>
        <v>5</v>
      </c>
      <c r="AU3" s="81">
        <f t="shared" si="0"/>
        <v>13</v>
      </c>
      <c r="AV3" s="271" t="s">
        <v>21</v>
      </c>
      <c r="AW3" s="272"/>
      <c r="AX3" s="82"/>
    </row>
    <row r="4" spans="1:50" ht="24.75" customHeight="1">
      <c r="A4" s="256" t="s">
        <v>1</v>
      </c>
      <c r="B4" s="257"/>
      <c r="C4" s="258">
        <f aca="true" t="shared" si="1" ref="C4:C9">SUM(E4:AU4)</f>
        <v>211</v>
      </c>
      <c r="D4" s="259"/>
      <c r="E4" s="83">
        <v>18</v>
      </c>
      <c r="F4" s="83">
        <v>6</v>
      </c>
      <c r="G4" s="83">
        <v>11</v>
      </c>
      <c r="H4" s="83">
        <v>6</v>
      </c>
      <c r="I4" s="83">
        <v>3</v>
      </c>
      <c r="J4" s="83">
        <v>10</v>
      </c>
      <c r="K4" s="83">
        <v>3</v>
      </c>
      <c r="L4" s="83">
        <v>2</v>
      </c>
      <c r="M4" s="83">
        <v>9</v>
      </c>
      <c r="N4" s="83">
        <v>2</v>
      </c>
      <c r="O4" s="83">
        <v>6</v>
      </c>
      <c r="P4" s="83">
        <v>1</v>
      </c>
      <c r="Q4" s="83">
        <v>3</v>
      </c>
      <c r="R4" s="83">
        <v>11</v>
      </c>
      <c r="S4" s="83">
        <v>5</v>
      </c>
      <c r="T4" s="83">
        <v>9</v>
      </c>
      <c r="U4" s="83">
        <v>2</v>
      </c>
      <c r="V4" s="83">
        <v>5</v>
      </c>
      <c r="W4" s="83">
        <v>2</v>
      </c>
      <c r="X4" s="83">
        <v>1</v>
      </c>
      <c r="Y4" s="83">
        <v>4</v>
      </c>
      <c r="Z4" s="83">
        <v>4</v>
      </c>
      <c r="AA4" s="83">
        <v>2</v>
      </c>
      <c r="AB4" s="83">
        <v>8</v>
      </c>
      <c r="AC4" s="83">
        <v>10</v>
      </c>
      <c r="AD4" s="83">
        <v>5</v>
      </c>
      <c r="AE4" s="83">
        <v>0</v>
      </c>
      <c r="AF4" s="83">
        <v>6</v>
      </c>
      <c r="AG4" s="83">
        <v>3</v>
      </c>
      <c r="AH4" s="83">
        <v>2</v>
      </c>
      <c r="AI4" s="83">
        <v>1</v>
      </c>
      <c r="AJ4" s="83">
        <v>2</v>
      </c>
      <c r="AK4" s="83">
        <v>2</v>
      </c>
      <c r="AL4" s="83">
        <v>16</v>
      </c>
      <c r="AM4" s="83">
        <v>7</v>
      </c>
      <c r="AN4" s="83">
        <v>7</v>
      </c>
      <c r="AO4" s="83">
        <v>2</v>
      </c>
      <c r="AP4" s="84">
        <v>0</v>
      </c>
      <c r="AQ4" s="85">
        <v>3</v>
      </c>
      <c r="AR4" s="85">
        <v>4</v>
      </c>
      <c r="AS4" s="85">
        <v>2</v>
      </c>
      <c r="AT4" s="85">
        <v>3</v>
      </c>
      <c r="AU4" s="85">
        <v>3</v>
      </c>
      <c r="AV4" s="260" t="s">
        <v>1</v>
      </c>
      <c r="AW4" s="261"/>
      <c r="AX4" s="82"/>
    </row>
    <row r="5" spans="1:50" ht="24.75" customHeight="1">
      <c r="A5" s="256" t="s">
        <v>2</v>
      </c>
      <c r="B5" s="257"/>
      <c r="C5" s="258">
        <f t="shared" si="1"/>
        <v>154</v>
      </c>
      <c r="D5" s="259"/>
      <c r="E5" s="83">
        <v>16</v>
      </c>
      <c r="F5" s="83">
        <v>4</v>
      </c>
      <c r="G5" s="83">
        <v>8</v>
      </c>
      <c r="H5" s="83">
        <v>9</v>
      </c>
      <c r="I5" s="83">
        <v>4</v>
      </c>
      <c r="J5" s="83">
        <v>5</v>
      </c>
      <c r="K5" s="83">
        <v>8</v>
      </c>
      <c r="L5" s="83">
        <v>0</v>
      </c>
      <c r="M5" s="83">
        <v>4</v>
      </c>
      <c r="N5" s="83">
        <v>1</v>
      </c>
      <c r="O5" s="83">
        <v>3</v>
      </c>
      <c r="P5" s="83">
        <v>3</v>
      </c>
      <c r="Q5" s="83">
        <v>2</v>
      </c>
      <c r="R5" s="83">
        <v>2</v>
      </c>
      <c r="S5" s="83">
        <v>0</v>
      </c>
      <c r="T5" s="83">
        <v>8</v>
      </c>
      <c r="U5" s="83">
        <v>1</v>
      </c>
      <c r="V5" s="83">
        <v>0</v>
      </c>
      <c r="W5" s="83">
        <v>1</v>
      </c>
      <c r="X5" s="83">
        <v>0</v>
      </c>
      <c r="Y5" s="83">
        <v>5</v>
      </c>
      <c r="Z5" s="83">
        <v>3</v>
      </c>
      <c r="AA5" s="83">
        <v>3</v>
      </c>
      <c r="AB5" s="83">
        <v>5</v>
      </c>
      <c r="AC5" s="83">
        <v>10</v>
      </c>
      <c r="AD5" s="83">
        <v>1</v>
      </c>
      <c r="AE5" s="83">
        <v>0</v>
      </c>
      <c r="AF5" s="83">
        <v>5</v>
      </c>
      <c r="AG5" s="83">
        <v>2</v>
      </c>
      <c r="AH5" s="83">
        <v>0</v>
      </c>
      <c r="AI5" s="83">
        <v>0</v>
      </c>
      <c r="AJ5" s="83">
        <v>1</v>
      </c>
      <c r="AK5" s="83">
        <v>2</v>
      </c>
      <c r="AL5" s="83">
        <v>14</v>
      </c>
      <c r="AM5" s="83">
        <v>8</v>
      </c>
      <c r="AN5" s="83">
        <v>8</v>
      </c>
      <c r="AO5" s="83">
        <v>2</v>
      </c>
      <c r="AP5" s="84">
        <v>1</v>
      </c>
      <c r="AQ5" s="85">
        <v>2</v>
      </c>
      <c r="AR5" s="85">
        <v>2</v>
      </c>
      <c r="AS5" s="85">
        <v>0</v>
      </c>
      <c r="AT5" s="85">
        <v>0</v>
      </c>
      <c r="AU5" s="85">
        <v>1</v>
      </c>
      <c r="AV5" s="260" t="s">
        <v>2</v>
      </c>
      <c r="AW5" s="261"/>
      <c r="AX5" s="82"/>
    </row>
    <row r="6" spans="1:50" ht="24.75" customHeight="1">
      <c r="A6" s="256" t="s">
        <v>3</v>
      </c>
      <c r="B6" s="257"/>
      <c r="C6" s="258">
        <f t="shared" si="1"/>
        <v>179</v>
      </c>
      <c r="D6" s="259"/>
      <c r="E6" s="83">
        <v>12</v>
      </c>
      <c r="F6" s="83">
        <v>8</v>
      </c>
      <c r="G6" s="83">
        <v>9</v>
      </c>
      <c r="H6" s="83">
        <v>10</v>
      </c>
      <c r="I6" s="83">
        <v>1</v>
      </c>
      <c r="J6" s="83">
        <v>5</v>
      </c>
      <c r="K6" s="83">
        <v>6</v>
      </c>
      <c r="L6" s="83">
        <v>2</v>
      </c>
      <c r="M6" s="83">
        <v>4</v>
      </c>
      <c r="N6" s="83">
        <v>2</v>
      </c>
      <c r="O6" s="83">
        <v>4</v>
      </c>
      <c r="P6" s="83">
        <v>2</v>
      </c>
      <c r="Q6" s="83">
        <v>4</v>
      </c>
      <c r="R6" s="83">
        <v>4</v>
      </c>
      <c r="S6" s="83">
        <v>3</v>
      </c>
      <c r="T6" s="83">
        <v>9</v>
      </c>
      <c r="U6" s="83">
        <v>5</v>
      </c>
      <c r="V6" s="83">
        <v>2</v>
      </c>
      <c r="W6" s="83">
        <v>4</v>
      </c>
      <c r="X6" s="83">
        <v>1</v>
      </c>
      <c r="Y6" s="83">
        <v>4</v>
      </c>
      <c r="Z6" s="83">
        <v>3</v>
      </c>
      <c r="AA6" s="83">
        <v>2</v>
      </c>
      <c r="AB6" s="83">
        <v>5</v>
      </c>
      <c r="AC6" s="83">
        <v>9</v>
      </c>
      <c r="AD6" s="83">
        <v>4</v>
      </c>
      <c r="AE6" s="83">
        <v>0</v>
      </c>
      <c r="AF6" s="83">
        <v>4</v>
      </c>
      <c r="AG6" s="83">
        <v>4</v>
      </c>
      <c r="AH6" s="83">
        <v>1</v>
      </c>
      <c r="AI6" s="83">
        <v>1</v>
      </c>
      <c r="AJ6" s="83">
        <v>3</v>
      </c>
      <c r="AK6" s="83">
        <v>5</v>
      </c>
      <c r="AL6" s="83">
        <v>10</v>
      </c>
      <c r="AM6" s="83">
        <v>8</v>
      </c>
      <c r="AN6" s="83">
        <v>9</v>
      </c>
      <c r="AO6" s="83">
        <v>3</v>
      </c>
      <c r="AP6" s="84">
        <v>0</v>
      </c>
      <c r="AQ6" s="85">
        <v>3</v>
      </c>
      <c r="AR6" s="85">
        <v>2</v>
      </c>
      <c r="AS6" s="85">
        <v>0</v>
      </c>
      <c r="AT6" s="85">
        <v>0</v>
      </c>
      <c r="AU6" s="85">
        <v>2</v>
      </c>
      <c r="AV6" s="260" t="s">
        <v>3</v>
      </c>
      <c r="AW6" s="261"/>
      <c r="AX6" s="82"/>
    </row>
    <row r="7" spans="1:50" ht="24.75" customHeight="1">
      <c r="A7" s="256" t="s">
        <v>4</v>
      </c>
      <c r="B7" s="257"/>
      <c r="C7" s="258">
        <f t="shared" si="1"/>
        <v>174</v>
      </c>
      <c r="D7" s="259"/>
      <c r="E7" s="83">
        <v>15</v>
      </c>
      <c r="F7" s="83">
        <v>6</v>
      </c>
      <c r="G7" s="83">
        <v>10</v>
      </c>
      <c r="H7" s="83">
        <v>9</v>
      </c>
      <c r="I7" s="83">
        <v>3</v>
      </c>
      <c r="J7" s="83">
        <v>6</v>
      </c>
      <c r="K7" s="83">
        <v>3</v>
      </c>
      <c r="L7" s="83">
        <v>3</v>
      </c>
      <c r="M7" s="83">
        <v>5</v>
      </c>
      <c r="N7" s="83">
        <v>1</v>
      </c>
      <c r="O7" s="83">
        <v>4</v>
      </c>
      <c r="P7" s="83">
        <v>2</v>
      </c>
      <c r="Q7" s="83">
        <v>4</v>
      </c>
      <c r="R7" s="83">
        <v>10</v>
      </c>
      <c r="S7" s="83">
        <v>5</v>
      </c>
      <c r="T7" s="83">
        <v>6</v>
      </c>
      <c r="U7" s="83">
        <v>3</v>
      </c>
      <c r="V7" s="83">
        <v>3</v>
      </c>
      <c r="W7" s="83">
        <v>3</v>
      </c>
      <c r="X7" s="83">
        <v>1</v>
      </c>
      <c r="Y7" s="83">
        <v>4</v>
      </c>
      <c r="Z7" s="83">
        <v>4</v>
      </c>
      <c r="AA7" s="83">
        <v>1</v>
      </c>
      <c r="AB7" s="83">
        <v>4</v>
      </c>
      <c r="AC7" s="83">
        <v>8</v>
      </c>
      <c r="AD7" s="83">
        <v>3</v>
      </c>
      <c r="AE7" s="83">
        <v>0</v>
      </c>
      <c r="AF7" s="83">
        <v>4</v>
      </c>
      <c r="AG7" s="83">
        <v>4</v>
      </c>
      <c r="AH7" s="83">
        <v>0</v>
      </c>
      <c r="AI7" s="83">
        <v>1</v>
      </c>
      <c r="AJ7" s="83">
        <v>0</v>
      </c>
      <c r="AK7" s="83">
        <v>2</v>
      </c>
      <c r="AL7" s="83">
        <v>13</v>
      </c>
      <c r="AM7" s="83">
        <v>6</v>
      </c>
      <c r="AN7" s="83">
        <v>6</v>
      </c>
      <c r="AO7" s="83">
        <v>3</v>
      </c>
      <c r="AP7" s="84">
        <v>0</v>
      </c>
      <c r="AQ7" s="85">
        <v>1</v>
      </c>
      <c r="AR7" s="85">
        <v>4</v>
      </c>
      <c r="AS7" s="85">
        <v>0</v>
      </c>
      <c r="AT7" s="85">
        <v>1</v>
      </c>
      <c r="AU7" s="85">
        <v>3</v>
      </c>
      <c r="AV7" s="260" t="s">
        <v>4</v>
      </c>
      <c r="AW7" s="261"/>
      <c r="AX7" s="82"/>
    </row>
    <row r="8" spans="1:50" ht="24.75" customHeight="1">
      <c r="A8" s="256" t="s">
        <v>5</v>
      </c>
      <c r="B8" s="257"/>
      <c r="C8" s="258">
        <f t="shared" si="1"/>
        <v>86</v>
      </c>
      <c r="D8" s="259"/>
      <c r="E8" s="83">
        <v>7</v>
      </c>
      <c r="F8" s="83">
        <v>3</v>
      </c>
      <c r="G8" s="83">
        <v>5</v>
      </c>
      <c r="H8" s="83">
        <v>4</v>
      </c>
      <c r="I8" s="83">
        <v>1</v>
      </c>
      <c r="J8" s="83">
        <v>4</v>
      </c>
      <c r="K8" s="83">
        <v>3</v>
      </c>
      <c r="L8" s="83">
        <v>1</v>
      </c>
      <c r="M8" s="83">
        <v>2</v>
      </c>
      <c r="N8" s="83">
        <v>1</v>
      </c>
      <c r="O8" s="83">
        <v>4</v>
      </c>
      <c r="P8" s="83">
        <v>0</v>
      </c>
      <c r="Q8" s="83">
        <v>2</v>
      </c>
      <c r="R8" s="83">
        <v>2</v>
      </c>
      <c r="S8" s="83">
        <v>2</v>
      </c>
      <c r="T8" s="83">
        <v>4</v>
      </c>
      <c r="U8" s="83">
        <v>2</v>
      </c>
      <c r="V8" s="83">
        <v>2</v>
      </c>
      <c r="W8" s="83">
        <v>0</v>
      </c>
      <c r="X8" s="83">
        <v>0</v>
      </c>
      <c r="Y8" s="83">
        <v>3</v>
      </c>
      <c r="Z8" s="83">
        <v>1</v>
      </c>
      <c r="AA8" s="83">
        <v>1</v>
      </c>
      <c r="AB8" s="83">
        <v>3</v>
      </c>
      <c r="AC8" s="83">
        <v>7</v>
      </c>
      <c r="AD8" s="83">
        <v>3</v>
      </c>
      <c r="AE8" s="83">
        <v>1</v>
      </c>
      <c r="AF8" s="83">
        <v>1</v>
      </c>
      <c r="AG8" s="83">
        <v>1</v>
      </c>
      <c r="AH8" s="83">
        <v>1</v>
      </c>
      <c r="AI8" s="83">
        <v>1</v>
      </c>
      <c r="AJ8" s="83">
        <v>0</v>
      </c>
      <c r="AK8" s="83">
        <v>0</v>
      </c>
      <c r="AL8" s="83">
        <v>6</v>
      </c>
      <c r="AM8" s="83">
        <v>2</v>
      </c>
      <c r="AN8" s="83">
        <v>2</v>
      </c>
      <c r="AO8" s="83">
        <v>1</v>
      </c>
      <c r="AP8" s="83">
        <v>0</v>
      </c>
      <c r="AQ8" s="85">
        <v>1</v>
      </c>
      <c r="AR8" s="85">
        <v>1</v>
      </c>
      <c r="AS8" s="85">
        <v>0</v>
      </c>
      <c r="AT8" s="85">
        <v>0</v>
      </c>
      <c r="AU8" s="85">
        <v>1</v>
      </c>
      <c r="AV8" s="260" t="s">
        <v>5</v>
      </c>
      <c r="AW8" s="261"/>
      <c r="AX8" s="82"/>
    </row>
    <row r="9" spans="1:50" ht="24.75" customHeight="1">
      <c r="A9" s="256" t="s">
        <v>6</v>
      </c>
      <c r="B9" s="257"/>
      <c r="C9" s="258">
        <f t="shared" si="1"/>
        <v>150</v>
      </c>
      <c r="D9" s="259"/>
      <c r="E9" s="83">
        <v>12</v>
      </c>
      <c r="F9" s="83">
        <v>5</v>
      </c>
      <c r="G9" s="83">
        <v>8</v>
      </c>
      <c r="H9" s="83">
        <v>7</v>
      </c>
      <c r="I9" s="83">
        <v>3</v>
      </c>
      <c r="J9" s="83">
        <v>6</v>
      </c>
      <c r="K9" s="83">
        <v>6</v>
      </c>
      <c r="L9" s="83">
        <v>1</v>
      </c>
      <c r="M9" s="83">
        <v>3</v>
      </c>
      <c r="N9" s="83">
        <v>1</v>
      </c>
      <c r="O9" s="83">
        <v>3</v>
      </c>
      <c r="P9" s="83">
        <v>2</v>
      </c>
      <c r="Q9" s="83">
        <v>5</v>
      </c>
      <c r="R9" s="83">
        <v>2</v>
      </c>
      <c r="S9" s="83">
        <v>2</v>
      </c>
      <c r="T9" s="83">
        <v>7</v>
      </c>
      <c r="U9" s="83">
        <v>3</v>
      </c>
      <c r="V9" s="83">
        <v>1</v>
      </c>
      <c r="W9" s="83">
        <v>3</v>
      </c>
      <c r="X9" s="83">
        <v>0</v>
      </c>
      <c r="Y9" s="83">
        <v>5</v>
      </c>
      <c r="Z9" s="83">
        <v>5</v>
      </c>
      <c r="AA9" s="83">
        <v>5</v>
      </c>
      <c r="AB9" s="83">
        <v>3</v>
      </c>
      <c r="AC9" s="85">
        <v>8</v>
      </c>
      <c r="AD9" s="83">
        <v>3</v>
      </c>
      <c r="AE9" s="83">
        <v>1</v>
      </c>
      <c r="AF9" s="83">
        <v>4</v>
      </c>
      <c r="AG9" s="83">
        <v>3</v>
      </c>
      <c r="AH9" s="83">
        <v>0</v>
      </c>
      <c r="AI9" s="83">
        <v>0</v>
      </c>
      <c r="AJ9" s="83">
        <v>1</v>
      </c>
      <c r="AK9" s="83">
        <v>2</v>
      </c>
      <c r="AL9" s="83">
        <v>8</v>
      </c>
      <c r="AM9" s="83">
        <v>5</v>
      </c>
      <c r="AN9" s="83">
        <v>5</v>
      </c>
      <c r="AO9" s="83">
        <v>3</v>
      </c>
      <c r="AP9" s="83">
        <v>2</v>
      </c>
      <c r="AQ9" s="85">
        <v>1</v>
      </c>
      <c r="AR9" s="85">
        <v>2</v>
      </c>
      <c r="AS9" s="85">
        <v>1</v>
      </c>
      <c r="AT9" s="85">
        <v>1</v>
      </c>
      <c r="AU9" s="85">
        <v>2</v>
      </c>
      <c r="AV9" s="260" t="s">
        <v>6</v>
      </c>
      <c r="AW9" s="261"/>
      <c r="AX9" s="82"/>
    </row>
    <row r="10" spans="1:50" ht="24.75" customHeight="1" thickBot="1">
      <c r="A10" s="247" t="s">
        <v>7</v>
      </c>
      <c r="B10" s="248"/>
      <c r="C10" s="249">
        <f>SUM(E10:AU10)</f>
        <v>161</v>
      </c>
      <c r="D10" s="250"/>
      <c r="E10" s="86">
        <v>18</v>
      </c>
      <c r="F10" s="86">
        <v>5</v>
      </c>
      <c r="G10" s="86">
        <v>10</v>
      </c>
      <c r="H10" s="86">
        <v>9</v>
      </c>
      <c r="I10" s="86">
        <v>4</v>
      </c>
      <c r="J10" s="86">
        <v>7</v>
      </c>
      <c r="K10" s="86">
        <v>6</v>
      </c>
      <c r="L10" s="86">
        <v>2</v>
      </c>
      <c r="M10" s="86">
        <v>3</v>
      </c>
      <c r="N10" s="86">
        <v>2</v>
      </c>
      <c r="O10" s="86">
        <v>5</v>
      </c>
      <c r="P10" s="86">
        <v>2</v>
      </c>
      <c r="Q10" s="86">
        <v>0</v>
      </c>
      <c r="R10" s="86">
        <v>8</v>
      </c>
      <c r="S10" s="86">
        <v>3</v>
      </c>
      <c r="T10" s="86">
        <v>7</v>
      </c>
      <c r="U10" s="86">
        <v>1</v>
      </c>
      <c r="V10" s="86">
        <v>2</v>
      </c>
      <c r="W10" s="86">
        <v>1</v>
      </c>
      <c r="X10" s="86">
        <v>0</v>
      </c>
      <c r="Y10" s="86">
        <v>4</v>
      </c>
      <c r="Z10" s="86">
        <v>3</v>
      </c>
      <c r="AA10" s="86">
        <v>5</v>
      </c>
      <c r="AB10" s="86">
        <v>4</v>
      </c>
      <c r="AC10" s="86">
        <v>10</v>
      </c>
      <c r="AD10" s="86">
        <v>4</v>
      </c>
      <c r="AE10" s="86">
        <v>0</v>
      </c>
      <c r="AF10" s="86">
        <v>3</v>
      </c>
      <c r="AG10" s="86">
        <v>1</v>
      </c>
      <c r="AH10" s="86">
        <v>0</v>
      </c>
      <c r="AI10" s="86">
        <v>0</v>
      </c>
      <c r="AJ10" s="86">
        <v>0</v>
      </c>
      <c r="AK10" s="86">
        <v>1</v>
      </c>
      <c r="AL10" s="86">
        <v>14</v>
      </c>
      <c r="AM10" s="86">
        <v>3</v>
      </c>
      <c r="AN10" s="86">
        <v>5</v>
      </c>
      <c r="AO10" s="86">
        <v>1</v>
      </c>
      <c r="AP10" s="87">
        <v>1</v>
      </c>
      <c r="AQ10" s="88">
        <v>2</v>
      </c>
      <c r="AR10" s="88">
        <v>4</v>
      </c>
      <c r="AS10" s="88">
        <v>0</v>
      </c>
      <c r="AT10" s="88">
        <v>0</v>
      </c>
      <c r="AU10" s="88">
        <v>1</v>
      </c>
      <c r="AV10" s="251" t="s">
        <v>7</v>
      </c>
      <c r="AW10" s="252"/>
      <c r="AX10" s="82"/>
    </row>
    <row r="11" spans="1:45" ht="15.75">
      <c r="A11" s="89" t="s">
        <v>159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253"/>
      <c r="AO11" s="253"/>
      <c r="AP11" s="253"/>
      <c r="AQ11" s="89"/>
      <c r="AR11" s="85"/>
      <c r="AS11" s="90"/>
    </row>
    <row r="12" spans="1:45" ht="33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</row>
    <row r="13" spans="1:42" ht="15.7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1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254"/>
      <c r="AM13" s="254"/>
      <c r="AN13" s="254"/>
      <c r="AO13" s="254"/>
      <c r="AP13" s="254"/>
    </row>
    <row r="14" spans="1:42" ht="15.75">
      <c r="A14" s="89"/>
      <c r="B14" s="89"/>
      <c r="C14" s="255" t="s">
        <v>160</v>
      </c>
      <c r="D14" s="255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</row>
    <row r="15" spans="1:42" ht="15.7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</row>
  </sheetData>
  <sheetProtection/>
  <mergeCells count="31">
    <mergeCell ref="A1:P1"/>
    <mergeCell ref="AS1:AW1"/>
    <mergeCell ref="C2:D2"/>
    <mergeCell ref="AV2:AW2"/>
    <mergeCell ref="A3:B3"/>
    <mergeCell ref="C3:D3"/>
    <mergeCell ref="AV3:AW3"/>
    <mergeCell ref="A4:B4"/>
    <mergeCell ref="C4:D4"/>
    <mergeCell ref="AV4:AW4"/>
    <mergeCell ref="A5:B5"/>
    <mergeCell ref="C5:D5"/>
    <mergeCell ref="AV5:AW5"/>
    <mergeCell ref="A6:B6"/>
    <mergeCell ref="C6:D6"/>
    <mergeCell ref="AV6:AW6"/>
    <mergeCell ref="A7:B7"/>
    <mergeCell ref="C7:D7"/>
    <mergeCell ref="AV7:AW7"/>
    <mergeCell ref="A8:B8"/>
    <mergeCell ref="C8:D8"/>
    <mergeCell ref="AV8:AW8"/>
    <mergeCell ref="A9:B9"/>
    <mergeCell ref="C9:D9"/>
    <mergeCell ref="AV9:AW9"/>
    <mergeCell ref="A10:B10"/>
    <mergeCell ref="C10:D10"/>
    <mergeCell ref="AV10:AW10"/>
    <mergeCell ref="AN11:AP11"/>
    <mergeCell ref="AL13:AP13"/>
    <mergeCell ref="C14:D14"/>
  </mergeCells>
  <printOptions horizontalCentered="1"/>
  <pageMargins left="0.1968503937007874" right="0.1968503937007874" top="0.5905511811023623" bottom="0.7874015748031497" header="0.5118110236220472" footer="0.3937007874015748"/>
  <pageSetup firstPageNumber="78" useFirstPageNumber="1" fitToHeight="1" fitToWidth="1" horizontalDpi="600" verticalDpi="600" orientation="landscape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"/>
  <sheetViews>
    <sheetView zoomScalePageLayoutView="0" workbookViewId="0" topLeftCell="A1">
      <selection activeCell="AS3" sqref="AS3"/>
    </sheetView>
  </sheetViews>
  <sheetFormatPr defaultColWidth="9.16015625" defaultRowHeight="18"/>
  <cols>
    <col min="1" max="1" width="3.83203125" style="95" customWidth="1"/>
    <col min="2" max="2" width="2.08203125" style="95" customWidth="1"/>
    <col min="3" max="3" width="2.91015625" style="95" customWidth="1"/>
    <col min="4" max="4" width="2.16015625" style="95" customWidth="1"/>
    <col min="5" max="5" width="5.08203125" style="95" customWidth="1"/>
    <col min="6" max="6" width="5.58203125" style="95" customWidth="1"/>
    <col min="7" max="7" width="7.08203125" style="95" bestFit="1" customWidth="1"/>
    <col min="8" max="12" width="5.58203125" style="95" customWidth="1"/>
    <col min="13" max="15" width="6.41015625" style="95" customWidth="1"/>
    <col min="16" max="19" width="5.58203125" style="95" customWidth="1"/>
    <col min="20" max="20" width="5.16015625" style="95" customWidth="1"/>
    <col min="21" max="21" width="8.08203125" style="95" customWidth="1"/>
    <col min="22" max="22" width="5.58203125" style="95" customWidth="1"/>
    <col min="23" max="23" width="8.25" style="95" customWidth="1"/>
    <col min="24" max="24" width="5.58203125" style="95" customWidth="1"/>
    <col min="25" max="25" width="8.08203125" style="95" customWidth="1"/>
    <col min="26" max="26" width="6" style="95" customWidth="1"/>
    <col min="27" max="36" width="5.58203125" style="95" customWidth="1"/>
    <col min="37" max="37" width="6.41015625" style="95" customWidth="1"/>
    <col min="38" max="38" width="5.58203125" style="95" customWidth="1"/>
    <col min="39" max="39" width="5" style="95" customWidth="1"/>
    <col min="40" max="40" width="4.58203125" style="95" customWidth="1"/>
    <col min="41" max="41" width="4.16015625" style="95" customWidth="1"/>
    <col min="42" max="16384" width="9.16015625" style="93" customWidth="1"/>
  </cols>
  <sheetData>
    <row r="1" spans="1:41" s="95" customFormat="1" ht="19.5" thickBot="1">
      <c r="A1" s="325" t="s">
        <v>161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326" t="s">
        <v>162</v>
      </c>
      <c r="AL1" s="326"/>
      <c r="AM1" s="326"/>
      <c r="AN1" s="326"/>
      <c r="AO1" s="326"/>
    </row>
    <row r="2" spans="1:41" s="95" customFormat="1" ht="17.25" customHeight="1">
      <c r="A2" s="96"/>
      <c r="B2" s="96"/>
      <c r="C2" s="97"/>
      <c r="D2" s="327" t="s">
        <v>0</v>
      </c>
      <c r="E2" s="328"/>
      <c r="F2" s="323" t="s">
        <v>103</v>
      </c>
      <c r="G2" s="324"/>
      <c r="H2" s="323" t="s">
        <v>104</v>
      </c>
      <c r="I2" s="324"/>
      <c r="J2" s="319" t="s">
        <v>105</v>
      </c>
      <c r="K2" s="319" t="s">
        <v>163</v>
      </c>
      <c r="L2" s="319" t="s">
        <v>164</v>
      </c>
      <c r="M2" s="319" t="s">
        <v>165</v>
      </c>
      <c r="N2" s="319" t="s">
        <v>166</v>
      </c>
      <c r="O2" s="319" t="s">
        <v>167</v>
      </c>
      <c r="P2" s="319" t="s">
        <v>168</v>
      </c>
      <c r="Q2" s="319" t="s">
        <v>169</v>
      </c>
      <c r="R2" s="319" t="s">
        <v>170</v>
      </c>
      <c r="S2" s="319" t="s">
        <v>171</v>
      </c>
      <c r="T2" s="319" t="s">
        <v>172</v>
      </c>
      <c r="U2" s="319" t="s">
        <v>173</v>
      </c>
      <c r="V2" s="319" t="s">
        <v>174</v>
      </c>
      <c r="W2" s="319" t="s">
        <v>175</v>
      </c>
      <c r="X2" s="321" t="s">
        <v>176</v>
      </c>
      <c r="Y2" s="323" t="s">
        <v>177</v>
      </c>
      <c r="Z2" s="324"/>
      <c r="AA2" s="312" t="s">
        <v>178</v>
      </c>
      <c r="AB2" s="312" t="s">
        <v>179</v>
      </c>
      <c r="AC2" s="312" t="s">
        <v>180</v>
      </c>
      <c r="AD2" s="312" t="s">
        <v>181</v>
      </c>
      <c r="AE2" s="312" t="s">
        <v>182</v>
      </c>
      <c r="AF2" s="312" t="s">
        <v>183</v>
      </c>
      <c r="AG2" s="312" t="s">
        <v>184</v>
      </c>
      <c r="AH2" s="312" t="s">
        <v>185</v>
      </c>
      <c r="AI2" s="312" t="s">
        <v>186</v>
      </c>
      <c r="AJ2" s="312" t="s">
        <v>187</v>
      </c>
      <c r="AK2" s="312" t="s">
        <v>188</v>
      </c>
      <c r="AL2" s="314" t="s">
        <v>189</v>
      </c>
      <c r="AM2" s="98"/>
      <c r="AN2" s="96"/>
      <c r="AO2" s="96"/>
    </row>
    <row r="3" spans="1:41" s="95" customFormat="1" ht="116.25" customHeight="1">
      <c r="A3" s="99"/>
      <c r="B3" s="99"/>
      <c r="C3" s="100"/>
      <c r="D3" s="329"/>
      <c r="E3" s="330"/>
      <c r="F3" s="101" t="s">
        <v>111</v>
      </c>
      <c r="G3" s="102" t="s">
        <v>190</v>
      </c>
      <c r="H3" s="101" t="s">
        <v>111</v>
      </c>
      <c r="I3" s="102" t="s">
        <v>190</v>
      </c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2"/>
      <c r="Y3" s="101" t="s">
        <v>191</v>
      </c>
      <c r="Z3" s="101" t="s">
        <v>192</v>
      </c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5"/>
      <c r="AM3" s="103"/>
      <c r="AN3" s="99"/>
      <c r="AO3" s="99"/>
    </row>
    <row r="4" spans="1:41" s="95" customFormat="1" ht="21" customHeight="1">
      <c r="A4" s="316" t="s">
        <v>193</v>
      </c>
      <c r="B4" s="307" t="s">
        <v>0</v>
      </c>
      <c r="C4" s="308"/>
      <c r="D4" s="317">
        <v>33145.19999999999</v>
      </c>
      <c r="E4" s="318"/>
      <c r="F4" s="104">
        <v>3020</v>
      </c>
      <c r="G4" s="105">
        <v>687.5000000000001</v>
      </c>
      <c r="H4" s="105">
        <v>361</v>
      </c>
      <c r="I4" s="105">
        <v>71.4</v>
      </c>
      <c r="J4" s="105">
        <v>790.1999999999999</v>
      </c>
      <c r="K4" s="105">
        <v>62</v>
      </c>
      <c r="L4" s="105">
        <v>256</v>
      </c>
      <c r="M4" s="106">
        <v>13774.5</v>
      </c>
      <c r="N4" s="105">
        <v>1357.1000000000001</v>
      </c>
      <c r="O4" s="105">
        <v>2266.6</v>
      </c>
      <c r="P4" s="106">
        <v>1355.9</v>
      </c>
      <c r="Q4" s="105">
        <v>894.1999999999999</v>
      </c>
      <c r="R4" s="105">
        <v>111.89999999999999</v>
      </c>
      <c r="S4" s="105">
        <v>282.1</v>
      </c>
      <c r="T4" s="107">
        <v>0</v>
      </c>
      <c r="U4" s="105">
        <v>112.50000000000001</v>
      </c>
      <c r="V4" s="105">
        <v>11</v>
      </c>
      <c r="W4" s="105">
        <v>653.6</v>
      </c>
      <c r="X4" s="108">
        <v>0</v>
      </c>
      <c r="Y4" s="108">
        <v>838.3000000000001</v>
      </c>
      <c r="Z4" s="108">
        <v>2</v>
      </c>
      <c r="AA4" s="105">
        <v>261.9</v>
      </c>
      <c r="AB4" s="105">
        <v>7.3</v>
      </c>
      <c r="AC4" s="105">
        <v>1</v>
      </c>
      <c r="AD4" s="105">
        <v>314.59999999999997</v>
      </c>
      <c r="AE4" s="105">
        <v>73.1</v>
      </c>
      <c r="AF4" s="105">
        <v>139.7</v>
      </c>
      <c r="AG4" s="105">
        <v>228.1</v>
      </c>
      <c r="AH4" s="105">
        <v>670.5999999999999</v>
      </c>
      <c r="AI4" s="105">
        <v>232.5</v>
      </c>
      <c r="AJ4" s="105">
        <v>33.9</v>
      </c>
      <c r="AK4" s="105">
        <v>3362.0999999999995</v>
      </c>
      <c r="AL4" s="109">
        <v>912.6</v>
      </c>
      <c r="AM4" s="309" t="s">
        <v>21</v>
      </c>
      <c r="AN4" s="309"/>
      <c r="AO4" s="310" t="s">
        <v>193</v>
      </c>
    </row>
    <row r="5" spans="1:41" s="95" customFormat="1" ht="21" customHeight="1">
      <c r="A5" s="316"/>
      <c r="B5" s="307" t="s">
        <v>1</v>
      </c>
      <c r="C5" s="308"/>
      <c r="D5" s="301">
        <v>8739.7</v>
      </c>
      <c r="E5" s="302">
        <v>8739.7</v>
      </c>
      <c r="F5" s="110">
        <v>739</v>
      </c>
      <c r="G5" s="111">
        <v>262.6</v>
      </c>
      <c r="H5" s="111">
        <v>95</v>
      </c>
      <c r="I5" s="111">
        <v>60.1</v>
      </c>
      <c r="J5" s="111">
        <v>208.4</v>
      </c>
      <c r="K5" s="111">
        <v>4</v>
      </c>
      <c r="L5" s="111">
        <v>69.8</v>
      </c>
      <c r="M5" s="111">
        <v>3659.5</v>
      </c>
      <c r="N5" s="111">
        <v>354.8</v>
      </c>
      <c r="O5" s="111">
        <v>414.4</v>
      </c>
      <c r="P5" s="111">
        <v>356.5</v>
      </c>
      <c r="Q5" s="111">
        <v>249.7</v>
      </c>
      <c r="R5" s="111">
        <v>16.8</v>
      </c>
      <c r="S5" s="111">
        <v>84</v>
      </c>
      <c r="T5" s="112">
        <v>0</v>
      </c>
      <c r="U5" s="111">
        <v>32.2</v>
      </c>
      <c r="V5" s="111">
        <v>5</v>
      </c>
      <c r="W5" s="111">
        <v>158.5</v>
      </c>
      <c r="X5" s="113">
        <v>0</v>
      </c>
      <c r="Y5" s="113">
        <v>208.1</v>
      </c>
      <c r="Z5" s="113">
        <v>2</v>
      </c>
      <c r="AA5" s="111">
        <v>82</v>
      </c>
      <c r="AB5" s="111">
        <v>2</v>
      </c>
      <c r="AC5" s="114">
        <v>0</v>
      </c>
      <c r="AD5" s="111">
        <v>66.3</v>
      </c>
      <c r="AE5" s="111">
        <v>13</v>
      </c>
      <c r="AF5" s="111">
        <v>59</v>
      </c>
      <c r="AG5" s="111">
        <v>69</v>
      </c>
      <c r="AH5" s="111">
        <v>236.9</v>
      </c>
      <c r="AI5" s="111">
        <v>61</v>
      </c>
      <c r="AJ5" s="111">
        <v>6.1</v>
      </c>
      <c r="AK5" s="111">
        <v>923</v>
      </c>
      <c r="AL5" s="109">
        <v>241</v>
      </c>
      <c r="AM5" s="278" t="s">
        <v>1</v>
      </c>
      <c r="AN5" s="278"/>
      <c r="AO5" s="311"/>
    </row>
    <row r="6" spans="1:41" s="95" customFormat="1" ht="21" customHeight="1">
      <c r="A6" s="316"/>
      <c r="B6" s="307" t="s">
        <v>2</v>
      </c>
      <c r="C6" s="308"/>
      <c r="D6" s="301">
        <v>3622.5000000000005</v>
      </c>
      <c r="E6" s="302">
        <v>3622.5000000000005</v>
      </c>
      <c r="F6" s="110">
        <v>287</v>
      </c>
      <c r="G6" s="111">
        <v>63.5</v>
      </c>
      <c r="H6" s="111">
        <v>4</v>
      </c>
      <c r="I6" s="111">
        <v>0.2</v>
      </c>
      <c r="J6" s="111">
        <v>80.5</v>
      </c>
      <c r="K6" s="111">
        <v>36</v>
      </c>
      <c r="L6" s="111">
        <v>11.8</v>
      </c>
      <c r="M6" s="111">
        <v>1384.5</v>
      </c>
      <c r="N6" s="111">
        <v>142.3</v>
      </c>
      <c r="O6" s="111">
        <v>305.9</v>
      </c>
      <c r="P6" s="111">
        <v>162.3</v>
      </c>
      <c r="Q6" s="111">
        <v>83.8</v>
      </c>
      <c r="R6" s="111">
        <v>46</v>
      </c>
      <c r="S6" s="111">
        <v>36.1</v>
      </c>
      <c r="T6" s="112">
        <v>0</v>
      </c>
      <c r="U6" s="111">
        <v>5</v>
      </c>
      <c r="V6" s="114">
        <v>0</v>
      </c>
      <c r="W6" s="111">
        <v>75.1</v>
      </c>
      <c r="X6" s="113">
        <v>0</v>
      </c>
      <c r="Y6" s="113">
        <v>106.5</v>
      </c>
      <c r="Z6" s="113">
        <v>0</v>
      </c>
      <c r="AA6" s="111">
        <v>31</v>
      </c>
      <c r="AB6" s="111">
        <v>1</v>
      </c>
      <c r="AC6" s="114">
        <v>0</v>
      </c>
      <c r="AD6" s="111">
        <v>45.7</v>
      </c>
      <c r="AE6" s="111">
        <v>26.8</v>
      </c>
      <c r="AF6" s="111">
        <v>1</v>
      </c>
      <c r="AG6" s="111">
        <v>26</v>
      </c>
      <c r="AH6" s="111">
        <v>113.3</v>
      </c>
      <c r="AI6" s="111">
        <v>19.8</v>
      </c>
      <c r="AJ6" s="111">
        <v>4</v>
      </c>
      <c r="AK6" s="111">
        <v>419.8</v>
      </c>
      <c r="AL6" s="109">
        <v>103.6</v>
      </c>
      <c r="AM6" s="278" t="s">
        <v>2</v>
      </c>
      <c r="AN6" s="278"/>
      <c r="AO6" s="311"/>
    </row>
    <row r="7" spans="1:41" s="95" customFormat="1" ht="21" customHeight="1">
      <c r="A7" s="316"/>
      <c r="B7" s="307" t="s">
        <v>3</v>
      </c>
      <c r="C7" s="308"/>
      <c r="D7" s="301">
        <v>4777.799999999999</v>
      </c>
      <c r="E7" s="302">
        <v>4777.799999999999</v>
      </c>
      <c r="F7" s="110">
        <v>555</v>
      </c>
      <c r="G7" s="111">
        <v>137.6</v>
      </c>
      <c r="H7" s="111">
        <v>2</v>
      </c>
      <c r="I7" s="111">
        <v>5.6</v>
      </c>
      <c r="J7" s="111">
        <v>123.7</v>
      </c>
      <c r="K7" s="111">
        <v>8</v>
      </c>
      <c r="L7" s="111">
        <v>73.1</v>
      </c>
      <c r="M7" s="111">
        <v>2296.8</v>
      </c>
      <c r="N7" s="111">
        <v>93.2</v>
      </c>
      <c r="O7" s="111">
        <v>227.2</v>
      </c>
      <c r="P7" s="111">
        <v>145.7</v>
      </c>
      <c r="Q7" s="111">
        <v>82.6</v>
      </c>
      <c r="R7" s="111">
        <v>8.8</v>
      </c>
      <c r="S7" s="111">
        <v>30.4</v>
      </c>
      <c r="T7" s="113">
        <v>0</v>
      </c>
      <c r="U7" s="111">
        <v>9.6</v>
      </c>
      <c r="V7" s="114">
        <v>0</v>
      </c>
      <c r="W7" s="111">
        <v>115.6</v>
      </c>
      <c r="X7" s="113">
        <v>0</v>
      </c>
      <c r="Y7" s="113">
        <v>139.7</v>
      </c>
      <c r="Z7" s="113">
        <v>0</v>
      </c>
      <c r="AA7" s="111">
        <v>36.9</v>
      </c>
      <c r="AB7" s="111">
        <v>0.3</v>
      </c>
      <c r="AC7" s="114">
        <v>0</v>
      </c>
      <c r="AD7" s="111">
        <v>48.1</v>
      </c>
      <c r="AE7" s="111">
        <v>2</v>
      </c>
      <c r="AF7" s="111">
        <v>1</v>
      </c>
      <c r="AG7" s="111">
        <v>37</v>
      </c>
      <c r="AH7" s="111">
        <v>28.5</v>
      </c>
      <c r="AI7" s="111">
        <v>10.7</v>
      </c>
      <c r="AJ7" s="111">
        <v>3</v>
      </c>
      <c r="AK7" s="115">
        <v>469.4</v>
      </c>
      <c r="AL7" s="109">
        <v>86.3</v>
      </c>
      <c r="AM7" s="278" t="s">
        <v>3</v>
      </c>
      <c r="AN7" s="278"/>
      <c r="AO7" s="311"/>
    </row>
    <row r="8" spans="1:41" s="95" customFormat="1" ht="21" customHeight="1">
      <c r="A8" s="316"/>
      <c r="B8" s="307" t="s">
        <v>4</v>
      </c>
      <c r="C8" s="308"/>
      <c r="D8" s="301">
        <v>5660.000000000002</v>
      </c>
      <c r="E8" s="302">
        <v>5660.000000000002</v>
      </c>
      <c r="F8" s="110">
        <v>475</v>
      </c>
      <c r="G8" s="111">
        <v>64.6</v>
      </c>
      <c r="H8" s="111">
        <v>11</v>
      </c>
      <c r="I8" s="111">
        <v>0.8</v>
      </c>
      <c r="J8" s="111">
        <v>136.4</v>
      </c>
      <c r="K8" s="111">
        <v>1</v>
      </c>
      <c r="L8" s="111">
        <v>32</v>
      </c>
      <c r="M8" s="111">
        <v>2563.3</v>
      </c>
      <c r="N8" s="111">
        <v>226.3</v>
      </c>
      <c r="O8" s="111">
        <v>493.9</v>
      </c>
      <c r="P8" s="111">
        <v>167</v>
      </c>
      <c r="Q8" s="111">
        <v>139.9</v>
      </c>
      <c r="R8" s="111">
        <v>2</v>
      </c>
      <c r="S8" s="111">
        <v>30.3</v>
      </c>
      <c r="T8" s="113">
        <v>0</v>
      </c>
      <c r="U8" s="111">
        <v>11.6</v>
      </c>
      <c r="V8" s="111">
        <v>1</v>
      </c>
      <c r="W8" s="111">
        <v>105.3</v>
      </c>
      <c r="X8" s="113">
        <v>0</v>
      </c>
      <c r="Y8" s="113">
        <v>142</v>
      </c>
      <c r="Z8" s="113">
        <v>0</v>
      </c>
      <c r="AA8" s="111">
        <v>39</v>
      </c>
      <c r="AB8" s="114">
        <v>0</v>
      </c>
      <c r="AC8" s="114">
        <v>0</v>
      </c>
      <c r="AD8" s="111">
        <v>52.1</v>
      </c>
      <c r="AE8" s="111">
        <v>15.3</v>
      </c>
      <c r="AF8" s="111">
        <v>39</v>
      </c>
      <c r="AG8" s="111">
        <v>26.1</v>
      </c>
      <c r="AH8" s="111">
        <v>54.9</v>
      </c>
      <c r="AI8" s="111">
        <v>61.7</v>
      </c>
      <c r="AJ8" s="111">
        <v>6.8</v>
      </c>
      <c r="AK8" s="115">
        <v>545.9</v>
      </c>
      <c r="AL8" s="109">
        <v>215.8</v>
      </c>
      <c r="AM8" s="278" t="s">
        <v>4</v>
      </c>
      <c r="AN8" s="278"/>
      <c r="AO8" s="311"/>
    </row>
    <row r="9" spans="1:41" s="95" customFormat="1" ht="21" customHeight="1">
      <c r="A9" s="316"/>
      <c r="B9" s="307" t="s">
        <v>5</v>
      </c>
      <c r="C9" s="308"/>
      <c r="D9" s="301">
        <v>2985.9</v>
      </c>
      <c r="E9" s="302">
        <v>2985.9</v>
      </c>
      <c r="F9" s="110">
        <v>492</v>
      </c>
      <c r="G9" s="111">
        <v>45.6</v>
      </c>
      <c r="H9" s="111">
        <v>11</v>
      </c>
      <c r="I9" s="111">
        <v>0.2</v>
      </c>
      <c r="J9" s="111">
        <v>81.8</v>
      </c>
      <c r="K9" s="116">
        <v>0</v>
      </c>
      <c r="L9" s="111">
        <v>37</v>
      </c>
      <c r="M9" s="111">
        <v>1267.8</v>
      </c>
      <c r="N9" s="111">
        <v>81.9</v>
      </c>
      <c r="O9" s="111">
        <v>171.6</v>
      </c>
      <c r="P9" s="111">
        <v>112</v>
      </c>
      <c r="Q9" s="111">
        <v>53.8</v>
      </c>
      <c r="R9" s="111">
        <v>18</v>
      </c>
      <c r="S9" s="111">
        <v>12</v>
      </c>
      <c r="T9" s="113">
        <v>0</v>
      </c>
      <c r="U9" s="111">
        <v>5.9</v>
      </c>
      <c r="V9" s="111">
        <v>1</v>
      </c>
      <c r="W9" s="111">
        <v>65</v>
      </c>
      <c r="X9" s="113">
        <v>0</v>
      </c>
      <c r="Y9" s="113">
        <v>83.7</v>
      </c>
      <c r="Z9" s="113">
        <v>0</v>
      </c>
      <c r="AA9" s="111">
        <v>19</v>
      </c>
      <c r="AB9" s="111">
        <v>1</v>
      </c>
      <c r="AC9" s="114">
        <v>0</v>
      </c>
      <c r="AD9" s="111">
        <v>28.2</v>
      </c>
      <c r="AE9" s="111">
        <v>8</v>
      </c>
      <c r="AF9" s="111">
        <v>9</v>
      </c>
      <c r="AG9" s="111">
        <v>12</v>
      </c>
      <c r="AH9" s="111">
        <v>41.5</v>
      </c>
      <c r="AI9" s="111">
        <v>30.8</v>
      </c>
      <c r="AJ9" s="111">
        <v>2.8</v>
      </c>
      <c r="AK9" s="111">
        <v>242.7</v>
      </c>
      <c r="AL9" s="109">
        <v>50.6</v>
      </c>
      <c r="AM9" s="278" t="s">
        <v>5</v>
      </c>
      <c r="AN9" s="278"/>
      <c r="AO9" s="311"/>
    </row>
    <row r="10" spans="1:41" s="95" customFormat="1" ht="21" customHeight="1">
      <c r="A10" s="316"/>
      <c r="B10" s="307" t="s">
        <v>6</v>
      </c>
      <c r="C10" s="308"/>
      <c r="D10" s="301">
        <v>3193.3999999999996</v>
      </c>
      <c r="E10" s="302">
        <v>3193.3999999999996</v>
      </c>
      <c r="F10" s="110">
        <v>259</v>
      </c>
      <c r="G10" s="111">
        <v>43</v>
      </c>
      <c r="H10" s="111">
        <v>234</v>
      </c>
      <c r="I10" s="111">
        <v>1.8</v>
      </c>
      <c r="J10" s="111">
        <v>76.8</v>
      </c>
      <c r="K10" s="111">
        <v>12</v>
      </c>
      <c r="L10" s="111">
        <v>32.3</v>
      </c>
      <c r="M10" s="111">
        <v>1126.2</v>
      </c>
      <c r="N10" s="111">
        <v>156.6</v>
      </c>
      <c r="O10" s="111">
        <v>206</v>
      </c>
      <c r="P10" s="111">
        <v>131</v>
      </c>
      <c r="Q10" s="111">
        <v>90</v>
      </c>
      <c r="R10" s="111">
        <v>14.3</v>
      </c>
      <c r="S10" s="111">
        <v>33.4</v>
      </c>
      <c r="T10" s="113">
        <v>0</v>
      </c>
      <c r="U10" s="111">
        <v>34.7</v>
      </c>
      <c r="V10" s="111">
        <v>4</v>
      </c>
      <c r="W10" s="111">
        <v>76</v>
      </c>
      <c r="X10" s="113">
        <v>0</v>
      </c>
      <c r="Y10" s="113">
        <v>90.7</v>
      </c>
      <c r="Z10" s="113">
        <v>0</v>
      </c>
      <c r="AA10" s="111">
        <v>30</v>
      </c>
      <c r="AB10" s="111">
        <v>2</v>
      </c>
      <c r="AC10" s="111">
        <v>1</v>
      </c>
      <c r="AD10" s="111">
        <v>28.7</v>
      </c>
      <c r="AE10" s="111">
        <v>1</v>
      </c>
      <c r="AF10" s="111">
        <v>10</v>
      </c>
      <c r="AG10" s="111">
        <v>18</v>
      </c>
      <c r="AH10" s="111">
        <v>32.8</v>
      </c>
      <c r="AI10" s="111">
        <v>15.8</v>
      </c>
      <c r="AJ10" s="111">
        <v>7.2</v>
      </c>
      <c r="AK10" s="111">
        <v>372.7</v>
      </c>
      <c r="AL10" s="109">
        <v>52.4</v>
      </c>
      <c r="AM10" s="278" t="s">
        <v>6</v>
      </c>
      <c r="AN10" s="278"/>
      <c r="AO10" s="311"/>
    </row>
    <row r="11" spans="1:41" s="95" customFormat="1" ht="21" customHeight="1">
      <c r="A11" s="316"/>
      <c r="B11" s="299" t="s">
        <v>7</v>
      </c>
      <c r="C11" s="300"/>
      <c r="D11" s="301">
        <v>4165.9</v>
      </c>
      <c r="E11" s="302">
        <v>4165.9</v>
      </c>
      <c r="F11" s="110">
        <v>213</v>
      </c>
      <c r="G11" s="111">
        <v>70.6</v>
      </c>
      <c r="H11" s="111">
        <v>4</v>
      </c>
      <c r="I11" s="111">
        <v>2.7</v>
      </c>
      <c r="J11" s="111">
        <v>82.6</v>
      </c>
      <c r="K11" s="111">
        <v>1</v>
      </c>
      <c r="L11" s="114">
        <v>0</v>
      </c>
      <c r="M11" s="111">
        <v>1476.4</v>
      </c>
      <c r="N11" s="117">
        <v>302</v>
      </c>
      <c r="O11" s="115">
        <v>447.6</v>
      </c>
      <c r="P11" s="111">
        <v>281.4</v>
      </c>
      <c r="Q11" s="111">
        <v>194.4</v>
      </c>
      <c r="R11" s="111">
        <v>6</v>
      </c>
      <c r="S11" s="111">
        <v>55.9</v>
      </c>
      <c r="T11" s="113">
        <v>0</v>
      </c>
      <c r="U11" s="111">
        <v>13.5</v>
      </c>
      <c r="V11" s="114">
        <v>0</v>
      </c>
      <c r="W11" s="111">
        <v>58.1</v>
      </c>
      <c r="X11" s="113">
        <v>0</v>
      </c>
      <c r="Y11" s="113">
        <v>67.6</v>
      </c>
      <c r="Z11" s="113">
        <v>0</v>
      </c>
      <c r="AA11" s="111">
        <v>24</v>
      </c>
      <c r="AB11" s="111">
        <v>1</v>
      </c>
      <c r="AC11" s="114">
        <v>0</v>
      </c>
      <c r="AD11" s="111">
        <v>45.5</v>
      </c>
      <c r="AE11" s="111">
        <v>7</v>
      </c>
      <c r="AF11" s="111">
        <v>20.7</v>
      </c>
      <c r="AG11" s="111">
        <v>40</v>
      </c>
      <c r="AH11" s="111">
        <v>162.7</v>
      </c>
      <c r="AI11" s="111">
        <v>32.7</v>
      </c>
      <c r="AJ11" s="111">
        <v>4</v>
      </c>
      <c r="AK11" s="115">
        <v>388.6</v>
      </c>
      <c r="AL11" s="109">
        <v>162.9</v>
      </c>
      <c r="AM11" s="278" t="s">
        <v>7</v>
      </c>
      <c r="AN11" s="278"/>
      <c r="AO11" s="311"/>
    </row>
    <row r="12" spans="1:41" s="122" customFormat="1" ht="21" customHeight="1">
      <c r="A12" s="303" t="s">
        <v>194</v>
      </c>
      <c r="B12" s="274" t="s">
        <v>0</v>
      </c>
      <c r="C12" s="275"/>
      <c r="D12" s="305">
        <v>285.73448275862063</v>
      </c>
      <c r="E12" s="306">
        <v>285.73448275862063</v>
      </c>
      <c r="F12" s="118">
        <v>26.03448275862069</v>
      </c>
      <c r="G12" s="118">
        <v>5.926724137931036</v>
      </c>
      <c r="H12" s="118">
        <v>3.1120689655172415</v>
      </c>
      <c r="I12" s="118">
        <v>0.6155172413793104</v>
      </c>
      <c r="J12" s="118">
        <v>6.81206896551724</v>
      </c>
      <c r="K12" s="118">
        <v>0.5344827586206896</v>
      </c>
      <c r="L12" s="118">
        <v>2.206896551724138</v>
      </c>
      <c r="M12" s="118">
        <v>118.74568965517241</v>
      </c>
      <c r="N12" s="118">
        <v>11.699137931034484</v>
      </c>
      <c r="O12" s="118">
        <v>19.53965517241379</v>
      </c>
      <c r="P12" s="118">
        <v>11.688793103448276</v>
      </c>
      <c r="Q12" s="118">
        <v>7.708620689655172</v>
      </c>
      <c r="R12" s="118">
        <v>0.9646551724137931</v>
      </c>
      <c r="S12" s="118">
        <v>2.431896551724138</v>
      </c>
      <c r="T12" s="119">
        <v>0</v>
      </c>
      <c r="U12" s="118">
        <v>0.9698275862068967</v>
      </c>
      <c r="V12" s="118">
        <v>0.09482758620689655</v>
      </c>
      <c r="W12" s="118">
        <v>5.63448275862069</v>
      </c>
      <c r="X12" s="120">
        <v>0</v>
      </c>
      <c r="Y12" s="120">
        <v>7.226724137931035</v>
      </c>
      <c r="Z12" s="120">
        <v>0.017241379310344827</v>
      </c>
      <c r="AA12" s="118">
        <v>2.257758620689655</v>
      </c>
      <c r="AB12" s="118">
        <v>0.06293103448275862</v>
      </c>
      <c r="AC12" s="118">
        <v>0.008620689655172414</v>
      </c>
      <c r="AD12" s="118">
        <v>2.712068965517241</v>
      </c>
      <c r="AE12" s="118">
        <v>0.6301724137931034</v>
      </c>
      <c r="AF12" s="118">
        <v>1.204310344827586</v>
      </c>
      <c r="AG12" s="118">
        <v>1.9663793103448275</v>
      </c>
      <c r="AH12" s="118">
        <v>5.78103448275862</v>
      </c>
      <c r="AI12" s="118">
        <v>2.0043103448275863</v>
      </c>
      <c r="AJ12" s="118">
        <v>0.29224137931034483</v>
      </c>
      <c r="AK12" s="118">
        <v>28.98362068965517</v>
      </c>
      <c r="AL12" s="121">
        <v>7.867241379310345</v>
      </c>
      <c r="AM12" s="296" t="s">
        <v>21</v>
      </c>
      <c r="AN12" s="296"/>
      <c r="AO12" s="297" t="s">
        <v>194</v>
      </c>
    </row>
    <row r="13" spans="1:41" s="122" customFormat="1" ht="21" customHeight="1">
      <c r="A13" s="304"/>
      <c r="B13" s="274" t="s">
        <v>1</v>
      </c>
      <c r="C13" s="275"/>
      <c r="D13" s="276">
        <v>397.25909090909096</v>
      </c>
      <c r="E13" s="277">
        <v>397.25909090909096</v>
      </c>
      <c r="F13" s="111">
        <v>33.59090909090909</v>
      </c>
      <c r="G13" s="111">
        <v>11.936363636363637</v>
      </c>
      <c r="H13" s="111">
        <v>4.318181818181818</v>
      </c>
      <c r="I13" s="111">
        <v>2.731818181818182</v>
      </c>
      <c r="J13" s="111">
        <v>9.472727272727273</v>
      </c>
      <c r="K13" s="111">
        <v>0.18181818181818182</v>
      </c>
      <c r="L13" s="111">
        <v>3.1727272727272724</v>
      </c>
      <c r="M13" s="111">
        <v>166.3409090909091</v>
      </c>
      <c r="N13" s="111">
        <v>16.12727272727273</v>
      </c>
      <c r="O13" s="111">
        <v>18.836363636363636</v>
      </c>
      <c r="P13" s="111">
        <v>16.204545454545453</v>
      </c>
      <c r="Q13" s="111">
        <v>11.35</v>
      </c>
      <c r="R13" s="111">
        <v>0.7636363636363637</v>
      </c>
      <c r="S13" s="111">
        <v>3.8181818181818183</v>
      </c>
      <c r="T13" s="112">
        <v>0</v>
      </c>
      <c r="U13" s="111">
        <v>1.4636363636363638</v>
      </c>
      <c r="V13" s="111">
        <v>0.22727272727272727</v>
      </c>
      <c r="W13" s="111">
        <v>7.204545454545454</v>
      </c>
      <c r="X13" s="113">
        <v>0</v>
      </c>
      <c r="Y13" s="113">
        <v>9.459090909090909</v>
      </c>
      <c r="Z13" s="113">
        <v>0.09090909090909091</v>
      </c>
      <c r="AA13" s="111">
        <v>3.727272727272727</v>
      </c>
      <c r="AB13" s="111">
        <v>0.09090909090909091</v>
      </c>
      <c r="AC13" s="114">
        <v>0</v>
      </c>
      <c r="AD13" s="111">
        <v>3.0136363636363637</v>
      </c>
      <c r="AE13" s="111">
        <v>0.5909090909090909</v>
      </c>
      <c r="AF13" s="111">
        <v>2.6818181818181817</v>
      </c>
      <c r="AG13" s="111">
        <v>3.1363636363636362</v>
      </c>
      <c r="AH13" s="111">
        <v>10.768181818181818</v>
      </c>
      <c r="AI13" s="111">
        <v>2.772727272727273</v>
      </c>
      <c r="AJ13" s="111">
        <v>0.2772727272727273</v>
      </c>
      <c r="AK13" s="111">
        <v>41.95454545454545</v>
      </c>
      <c r="AL13" s="109">
        <v>10.954545454545455</v>
      </c>
      <c r="AM13" s="278" t="s">
        <v>1</v>
      </c>
      <c r="AN13" s="278"/>
      <c r="AO13" s="298"/>
    </row>
    <row r="14" spans="1:41" s="122" customFormat="1" ht="21" customHeight="1">
      <c r="A14" s="304"/>
      <c r="B14" s="274" t="s">
        <v>2</v>
      </c>
      <c r="C14" s="275"/>
      <c r="D14" s="276">
        <v>201.25000000000003</v>
      </c>
      <c r="E14" s="277">
        <v>201.25000000000003</v>
      </c>
      <c r="F14" s="111">
        <v>15.944444444444445</v>
      </c>
      <c r="G14" s="111">
        <v>3.5277777777777777</v>
      </c>
      <c r="H14" s="111">
        <v>0.2222222222222222</v>
      </c>
      <c r="I14" s="111">
        <v>0.011111111111111112</v>
      </c>
      <c r="J14" s="111">
        <v>4.472222222222222</v>
      </c>
      <c r="K14" s="111">
        <v>2</v>
      </c>
      <c r="L14" s="111">
        <v>0.6555555555555556</v>
      </c>
      <c r="M14" s="111">
        <v>76.91666666666667</v>
      </c>
      <c r="N14" s="111">
        <v>7.905555555555556</v>
      </c>
      <c r="O14" s="111">
        <v>16.994444444444444</v>
      </c>
      <c r="P14" s="111">
        <v>9.016666666666667</v>
      </c>
      <c r="Q14" s="111">
        <v>4.655555555555555</v>
      </c>
      <c r="R14" s="111">
        <v>2.5555555555555554</v>
      </c>
      <c r="S14" s="111">
        <v>2.0055555555555555</v>
      </c>
      <c r="T14" s="112">
        <v>0</v>
      </c>
      <c r="U14" s="111">
        <v>0.2777777777777778</v>
      </c>
      <c r="V14" s="114">
        <v>0</v>
      </c>
      <c r="W14" s="111">
        <v>4.172222222222222</v>
      </c>
      <c r="X14" s="113">
        <v>0</v>
      </c>
      <c r="Y14" s="113">
        <v>5.916666666666667</v>
      </c>
      <c r="Z14" s="113">
        <v>0</v>
      </c>
      <c r="AA14" s="111">
        <v>1.7222222222222223</v>
      </c>
      <c r="AB14" s="111">
        <v>0.05555555555555555</v>
      </c>
      <c r="AC14" s="114">
        <v>0</v>
      </c>
      <c r="AD14" s="111">
        <v>2.538888888888889</v>
      </c>
      <c r="AE14" s="111">
        <v>1.488888888888889</v>
      </c>
      <c r="AF14" s="111">
        <v>0.05555555555555555</v>
      </c>
      <c r="AG14" s="111">
        <v>1.4444444444444444</v>
      </c>
      <c r="AH14" s="111">
        <v>6.294444444444444</v>
      </c>
      <c r="AI14" s="111">
        <v>1.1</v>
      </c>
      <c r="AJ14" s="111">
        <v>0.2222222222222222</v>
      </c>
      <c r="AK14" s="111">
        <v>23.322222222222223</v>
      </c>
      <c r="AL14" s="109">
        <v>5.7555555555555555</v>
      </c>
      <c r="AM14" s="278" t="s">
        <v>2</v>
      </c>
      <c r="AN14" s="278"/>
      <c r="AO14" s="298"/>
    </row>
    <row r="15" spans="1:41" s="122" customFormat="1" ht="21" customHeight="1">
      <c r="A15" s="304"/>
      <c r="B15" s="274" t="s">
        <v>3</v>
      </c>
      <c r="C15" s="275"/>
      <c r="D15" s="276">
        <v>298.61249999999995</v>
      </c>
      <c r="E15" s="277">
        <v>298.61249999999995</v>
      </c>
      <c r="F15" s="111">
        <v>34.6875</v>
      </c>
      <c r="G15" s="111">
        <v>8.6</v>
      </c>
      <c r="H15" s="111">
        <v>0.125</v>
      </c>
      <c r="I15" s="111">
        <v>0.35</v>
      </c>
      <c r="J15" s="111">
        <v>7.73125</v>
      </c>
      <c r="K15" s="111">
        <v>0.5</v>
      </c>
      <c r="L15" s="111">
        <v>4.56875</v>
      </c>
      <c r="M15" s="111">
        <v>143.55</v>
      </c>
      <c r="N15" s="111">
        <v>5.825</v>
      </c>
      <c r="O15" s="111">
        <v>14.2</v>
      </c>
      <c r="P15" s="111">
        <v>9.10625</v>
      </c>
      <c r="Q15" s="111">
        <v>5.1625</v>
      </c>
      <c r="R15" s="111">
        <v>0.55</v>
      </c>
      <c r="S15" s="111">
        <v>1.9</v>
      </c>
      <c r="T15" s="112">
        <v>0</v>
      </c>
      <c r="U15" s="111">
        <v>0.6</v>
      </c>
      <c r="V15" s="114">
        <v>0</v>
      </c>
      <c r="W15" s="111">
        <v>7.225</v>
      </c>
      <c r="X15" s="113">
        <v>0</v>
      </c>
      <c r="Y15" s="113">
        <v>8.73125</v>
      </c>
      <c r="Z15" s="113">
        <v>0</v>
      </c>
      <c r="AA15" s="111">
        <v>2.30625</v>
      </c>
      <c r="AB15" s="111">
        <v>0.01875</v>
      </c>
      <c r="AC15" s="114">
        <v>0</v>
      </c>
      <c r="AD15" s="111">
        <v>3.00625</v>
      </c>
      <c r="AE15" s="111">
        <v>0.125</v>
      </c>
      <c r="AF15" s="111">
        <v>0.0625</v>
      </c>
      <c r="AG15" s="111">
        <v>2.3125</v>
      </c>
      <c r="AH15" s="111">
        <v>1.78125</v>
      </c>
      <c r="AI15" s="111">
        <v>0.66875</v>
      </c>
      <c r="AJ15" s="111">
        <v>0.1875</v>
      </c>
      <c r="AK15" s="111">
        <v>29.3375</v>
      </c>
      <c r="AL15" s="109">
        <v>5.39375</v>
      </c>
      <c r="AM15" s="278" t="s">
        <v>3</v>
      </c>
      <c r="AN15" s="278"/>
      <c r="AO15" s="298"/>
    </row>
    <row r="16" spans="1:41" s="122" customFormat="1" ht="21" customHeight="1">
      <c r="A16" s="304"/>
      <c r="B16" s="274" t="s">
        <v>4</v>
      </c>
      <c r="C16" s="275"/>
      <c r="D16" s="276">
        <v>314.44444444444457</v>
      </c>
      <c r="E16" s="277">
        <v>314.44444444444457</v>
      </c>
      <c r="F16" s="111">
        <v>26.38888888888889</v>
      </c>
      <c r="G16" s="111">
        <v>3.5888888888888886</v>
      </c>
      <c r="H16" s="111">
        <v>0.6111111111111112</v>
      </c>
      <c r="I16" s="111">
        <v>0.044444444444444446</v>
      </c>
      <c r="J16" s="111">
        <v>7.577777777777778</v>
      </c>
      <c r="K16" s="111">
        <v>0.05555555555555555</v>
      </c>
      <c r="L16" s="111">
        <v>1.7777777777777777</v>
      </c>
      <c r="M16" s="111">
        <v>142.40555555555557</v>
      </c>
      <c r="N16" s="111">
        <v>12.572222222222223</v>
      </c>
      <c r="O16" s="111">
        <v>27.438888888888886</v>
      </c>
      <c r="P16" s="111">
        <v>9.277777777777779</v>
      </c>
      <c r="Q16" s="111">
        <v>7.772222222222222</v>
      </c>
      <c r="R16" s="111">
        <v>0.1111111111111111</v>
      </c>
      <c r="S16" s="111">
        <v>1.6833333333333333</v>
      </c>
      <c r="T16" s="112">
        <v>0</v>
      </c>
      <c r="U16" s="111">
        <v>0.6444444444444444</v>
      </c>
      <c r="V16" s="111">
        <v>0.05555555555555555</v>
      </c>
      <c r="W16" s="111">
        <v>5.85</v>
      </c>
      <c r="X16" s="113">
        <v>0</v>
      </c>
      <c r="Y16" s="113">
        <v>7.888888888888889</v>
      </c>
      <c r="Z16" s="113">
        <v>0</v>
      </c>
      <c r="AA16" s="111">
        <v>2.1666666666666665</v>
      </c>
      <c r="AB16" s="114">
        <v>0</v>
      </c>
      <c r="AC16" s="114">
        <v>0</v>
      </c>
      <c r="AD16" s="111">
        <v>2.8944444444444444</v>
      </c>
      <c r="AE16" s="111">
        <v>0.8500000000000001</v>
      </c>
      <c r="AF16" s="111">
        <v>2.1666666666666665</v>
      </c>
      <c r="AG16" s="111">
        <v>1.4500000000000002</v>
      </c>
      <c r="AH16" s="111">
        <v>3.05</v>
      </c>
      <c r="AI16" s="111">
        <v>3.427777777777778</v>
      </c>
      <c r="AJ16" s="111">
        <v>0.37777777777777777</v>
      </c>
      <c r="AK16" s="111">
        <v>30.327777777777776</v>
      </c>
      <c r="AL16" s="109">
        <v>11.988888888888889</v>
      </c>
      <c r="AM16" s="278" t="s">
        <v>4</v>
      </c>
      <c r="AN16" s="278"/>
      <c r="AO16" s="298"/>
    </row>
    <row r="17" spans="1:41" s="122" customFormat="1" ht="21" customHeight="1">
      <c r="A17" s="304"/>
      <c r="B17" s="274" t="s">
        <v>5</v>
      </c>
      <c r="C17" s="275"/>
      <c r="D17" s="276">
        <v>331.76666666666665</v>
      </c>
      <c r="E17" s="277">
        <v>331.76666666666665</v>
      </c>
      <c r="F17" s="111">
        <v>54.666666666666664</v>
      </c>
      <c r="G17" s="111">
        <v>5.066666666666666</v>
      </c>
      <c r="H17" s="111">
        <v>1.2222222222222223</v>
      </c>
      <c r="I17" s="111">
        <v>0.022222222222222223</v>
      </c>
      <c r="J17" s="111">
        <v>9.088888888888889</v>
      </c>
      <c r="K17" s="114">
        <v>0</v>
      </c>
      <c r="L17" s="111">
        <v>4.111111111111111</v>
      </c>
      <c r="M17" s="111">
        <v>140.86666666666667</v>
      </c>
      <c r="N17" s="111">
        <v>9.100000000000001</v>
      </c>
      <c r="O17" s="111">
        <v>19.066666666666666</v>
      </c>
      <c r="P17" s="111">
        <v>12.444444444444445</v>
      </c>
      <c r="Q17" s="111">
        <v>5.977777777777778</v>
      </c>
      <c r="R17" s="111">
        <v>2</v>
      </c>
      <c r="S17" s="111">
        <v>1.3333333333333333</v>
      </c>
      <c r="T17" s="112">
        <v>0</v>
      </c>
      <c r="U17" s="111">
        <v>0.6555555555555556</v>
      </c>
      <c r="V17" s="111">
        <v>0.1111111111111111</v>
      </c>
      <c r="W17" s="111">
        <v>7.222222222222222</v>
      </c>
      <c r="X17" s="113">
        <v>0</v>
      </c>
      <c r="Y17" s="113">
        <v>9.3</v>
      </c>
      <c r="Z17" s="113">
        <v>0</v>
      </c>
      <c r="AA17" s="111">
        <v>2.111111111111111</v>
      </c>
      <c r="AB17" s="111">
        <v>0.1111111111111111</v>
      </c>
      <c r="AC17" s="114">
        <v>0</v>
      </c>
      <c r="AD17" s="111">
        <v>3.1333333333333333</v>
      </c>
      <c r="AE17" s="111">
        <v>0.8888888888888888</v>
      </c>
      <c r="AF17" s="111">
        <v>1</v>
      </c>
      <c r="AG17" s="111">
        <v>1.3333333333333333</v>
      </c>
      <c r="AH17" s="111">
        <v>4.611111111111111</v>
      </c>
      <c r="AI17" s="111">
        <v>3.4222222222222225</v>
      </c>
      <c r="AJ17" s="111">
        <v>0.3111111111111111</v>
      </c>
      <c r="AK17" s="111">
        <v>26.966666666666665</v>
      </c>
      <c r="AL17" s="109">
        <v>5.622222222222223</v>
      </c>
      <c r="AM17" s="278" t="s">
        <v>5</v>
      </c>
      <c r="AN17" s="278"/>
      <c r="AO17" s="298"/>
    </row>
    <row r="18" spans="1:41" s="122" customFormat="1" ht="21" customHeight="1">
      <c r="A18" s="304"/>
      <c r="B18" s="274" t="s">
        <v>6</v>
      </c>
      <c r="C18" s="275"/>
      <c r="D18" s="276">
        <v>245.64615384615382</v>
      </c>
      <c r="E18" s="277">
        <v>245.64615384615382</v>
      </c>
      <c r="F18" s="111">
        <v>19.923076923076923</v>
      </c>
      <c r="G18" s="111">
        <v>3.3076923076923075</v>
      </c>
      <c r="H18" s="111">
        <v>18</v>
      </c>
      <c r="I18" s="111">
        <v>0.13846153846153847</v>
      </c>
      <c r="J18" s="111">
        <v>5.907692307692307</v>
      </c>
      <c r="K18" s="111">
        <v>0.9230769230769231</v>
      </c>
      <c r="L18" s="111">
        <v>2.4846153846153842</v>
      </c>
      <c r="M18" s="111">
        <v>86.63076923076923</v>
      </c>
      <c r="N18" s="111">
        <v>12.046153846153846</v>
      </c>
      <c r="O18" s="111">
        <v>15.846153846153847</v>
      </c>
      <c r="P18" s="111">
        <v>10.076923076923077</v>
      </c>
      <c r="Q18" s="111">
        <v>6.923076923076923</v>
      </c>
      <c r="R18" s="111">
        <v>1.1</v>
      </c>
      <c r="S18" s="111">
        <v>2.569230769230769</v>
      </c>
      <c r="T18" s="112">
        <v>0</v>
      </c>
      <c r="U18" s="111">
        <v>2.6692307692307695</v>
      </c>
      <c r="V18" s="111">
        <v>0.3076923076923077</v>
      </c>
      <c r="W18" s="111">
        <v>5.846153846153846</v>
      </c>
      <c r="X18" s="113">
        <v>0</v>
      </c>
      <c r="Y18" s="113">
        <v>6.976923076923077</v>
      </c>
      <c r="Z18" s="113">
        <v>0</v>
      </c>
      <c r="AA18" s="111">
        <v>2.3076923076923075</v>
      </c>
      <c r="AB18" s="111">
        <v>0.15384615384615385</v>
      </c>
      <c r="AC18" s="111">
        <v>0.07692307692307693</v>
      </c>
      <c r="AD18" s="111">
        <v>2.207692307692308</v>
      </c>
      <c r="AE18" s="111">
        <v>0.07692307692307693</v>
      </c>
      <c r="AF18" s="111">
        <v>0.7692307692307693</v>
      </c>
      <c r="AG18" s="111">
        <v>1.3846153846153846</v>
      </c>
      <c r="AH18" s="111">
        <v>2.523076923076923</v>
      </c>
      <c r="AI18" s="111">
        <v>1.2153846153846155</v>
      </c>
      <c r="AJ18" s="111">
        <v>0.5538461538461539</v>
      </c>
      <c r="AK18" s="111">
        <v>28.66923076923077</v>
      </c>
      <c r="AL18" s="109">
        <v>4.030769230769231</v>
      </c>
      <c r="AM18" s="278" t="s">
        <v>6</v>
      </c>
      <c r="AN18" s="278"/>
      <c r="AO18" s="298"/>
    </row>
    <row r="19" spans="1:41" s="122" customFormat="1" ht="21" customHeight="1">
      <c r="A19" s="304"/>
      <c r="B19" s="290" t="s">
        <v>7</v>
      </c>
      <c r="C19" s="291"/>
      <c r="D19" s="292">
        <v>208.295</v>
      </c>
      <c r="E19" s="293">
        <v>208.295</v>
      </c>
      <c r="F19" s="123">
        <v>10.65</v>
      </c>
      <c r="G19" s="123">
        <v>3.53</v>
      </c>
      <c r="H19" s="123">
        <v>0.2</v>
      </c>
      <c r="I19" s="123">
        <v>0.135</v>
      </c>
      <c r="J19" s="123">
        <v>4.13</v>
      </c>
      <c r="K19" s="123">
        <v>0.05</v>
      </c>
      <c r="L19" s="124">
        <v>0</v>
      </c>
      <c r="M19" s="123">
        <v>73.82000000000001</v>
      </c>
      <c r="N19" s="123">
        <v>15.1</v>
      </c>
      <c r="O19" s="123">
        <v>22.380000000000003</v>
      </c>
      <c r="P19" s="123">
        <v>14.069999999999999</v>
      </c>
      <c r="Q19" s="123">
        <v>9.72</v>
      </c>
      <c r="R19" s="123">
        <v>0.3</v>
      </c>
      <c r="S19" s="123">
        <v>2.795</v>
      </c>
      <c r="T19" s="125">
        <v>0</v>
      </c>
      <c r="U19" s="123">
        <v>0.675</v>
      </c>
      <c r="V19" s="124">
        <v>0</v>
      </c>
      <c r="W19" s="123">
        <v>2.9050000000000002</v>
      </c>
      <c r="X19" s="126">
        <v>0</v>
      </c>
      <c r="Y19" s="126">
        <v>3.38</v>
      </c>
      <c r="Z19" s="126">
        <v>0</v>
      </c>
      <c r="AA19" s="123">
        <v>1.2</v>
      </c>
      <c r="AB19" s="123">
        <v>0.05</v>
      </c>
      <c r="AC19" s="124">
        <v>0</v>
      </c>
      <c r="AD19" s="123">
        <v>2.275</v>
      </c>
      <c r="AE19" s="123">
        <v>0.35</v>
      </c>
      <c r="AF19" s="123">
        <v>1.035</v>
      </c>
      <c r="AG19" s="123">
        <v>2</v>
      </c>
      <c r="AH19" s="123">
        <v>8.135</v>
      </c>
      <c r="AI19" s="123">
        <v>1.6350000000000002</v>
      </c>
      <c r="AJ19" s="123">
        <v>0.2</v>
      </c>
      <c r="AK19" s="123">
        <v>19.43</v>
      </c>
      <c r="AL19" s="127">
        <v>8.145</v>
      </c>
      <c r="AM19" s="278" t="s">
        <v>7</v>
      </c>
      <c r="AN19" s="278"/>
      <c r="AO19" s="298"/>
    </row>
    <row r="20" spans="1:41" s="122" customFormat="1" ht="19.5" customHeight="1">
      <c r="A20" s="294">
        <v>100</v>
      </c>
      <c r="B20" s="274" t="s">
        <v>0</v>
      </c>
      <c r="C20" s="275"/>
      <c r="D20" s="276">
        <v>151.9724896836313</v>
      </c>
      <c r="E20" s="277">
        <v>151.9724896836313</v>
      </c>
      <c r="F20" s="111">
        <v>13.846859238881247</v>
      </c>
      <c r="G20" s="111">
        <v>3.152223750573132</v>
      </c>
      <c r="H20" s="111">
        <v>1.6552040348464008</v>
      </c>
      <c r="I20" s="111">
        <v>0.3273727647867951</v>
      </c>
      <c r="J20" s="111">
        <v>3.623108665749656</v>
      </c>
      <c r="K20" s="111">
        <v>0.28427326914259515</v>
      </c>
      <c r="L20" s="111">
        <v>1.1737734983952315</v>
      </c>
      <c r="M20" s="111">
        <v>63.15680880330123</v>
      </c>
      <c r="N20" s="111">
        <v>6.22237505731316</v>
      </c>
      <c r="O20" s="111">
        <v>10.392480513525905</v>
      </c>
      <c r="P20" s="111">
        <v>6.216872994039432</v>
      </c>
      <c r="Q20" s="111">
        <v>4.099954149472718</v>
      </c>
      <c r="R20" s="111">
        <v>0.5130674002751031</v>
      </c>
      <c r="S20" s="111">
        <v>1.293443374598808</v>
      </c>
      <c r="T20" s="112">
        <v>0</v>
      </c>
      <c r="U20" s="111">
        <v>0.5158184319119671</v>
      </c>
      <c r="V20" s="111">
        <v>0.05043558000917011</v>
      </c>
      <c r="W20" s="111">
        <v>2.9967904630903255</v>
      </c>
      <c r="X20" s="113">
        <v>0</v>
      </c>
      <c r="Y20" s="113">
        <v>3.843649701971573</v>
      </c>
      <c r="Z20" s="113">
        <v>0.009170105456212746</v>
      </c>
      <c r="AA20" s="111">
        <v>1.200825309491059</v>
      </c>
      <c r="AB20" s="111">
        <v>0.033470884915176524</v>
      </c>
      <c r="AC20" s="111">
        <v>0.004585052728106373</v>
      </c>
      <c r="AD20" s="111">
        <v>1.4424575882622648</v>
      </c>
      <c r="AE20" s="111">
        <v>0.33516735442457585</v>
      </c>
      <c r="AF20" s="111">
        <v>0.6405318661164603</v>
      </c>
      <c r="AG20" s="111">
        <v>1.0458505272810636</v>
      </c>
      <c r="AH20" s="111">
        <v>3.0747363594681336</v>
      </c>
      <c r="AI20" s="111">
        <v>1.0660247592847318</v>
      </c>
      <c r="AJ20" s="111">
        <v>0.15543328748280605</v>
      </c>
      <c r="AK20" s="111">
        <v>15.415405777166436</v>
      </c>
      <c r="AL20" s="109">
        <v>4.184319119669876</v>
      </c>
      <c r="AM20" s="296" t="s">
        <v>21</v>
      </c>
      <c r="AN20" s="296"/>
      <c r="AO20" s="284">
        <v>100</v>
      </c>
    </row>
    <row r="21" spans="1:41" s="122" customFormat="1" ht="21" customHeight="1">
      <c r="A21" s="295"/>
      <c r="B21" s="274" t="s">
        <v>1</v>
      </c>
      <c r="C21" s="275"/>
      <c r="D21" s="276">
        <v>153.24741364194284</v>
      </c>
      <c r="E21" s="277">
        <v>153.24741364194284</v>
      </c>
      <c r="F21" s="111">
        <v>12.958092232158513</v>
      </c>
      <c r="G21" s="111">
        <v>4.6045940732947575</v>
      </c>
      <c r="H21" s="111">
        <v>1.6657899351218655</v>
      </c>
      <c r="I21" s="111">
        <v>1.0538313168507805</v>
      </c>
      <c r="J21" s="111">
        <v>3.654217078730493</v>
      </c>
      <c r="K21" s="111">
        <v>0.07013852358407856</v>
      </c>
      <c r="L21" s="111">
        <v>1.2239172365421709</v>
      </c>
      <c r="M21" s="111">
        <v>64.16798176398387</v>
      </c>
      <c r="N21" s="111">
        <v>6.221287041907768</v>
      </c>
      <c r="O21" s="111">
        <v>7.2663510433105385</v>
      </c>
      <c r="P21" s="111">
        <v>6.251095914431001</v>
      </c>
      <c r="Q21" s="111">
        <v>4.378397334736103</v>
      </c>
      <c r="R21" s="111">
        <v>0.2945817990531299</v>
      </c>
      <c r="S21" s="111">
        <v>1.4729089952656496</v>
      </c>
      <c r="T21" s="112">
        <v>0</v>
      </c>
      <c r="U21" s="111">
        <v>0.5646151148518324</v>
      </c>
      <c r="V21" s="111">
        <v>0.0876731544800982</v>
      </c>
      <c r="W21" s="111">
        <v>2.7792389970191125</v>
      </c>
      <c r="X21" s="113">
        <v>0</v>
      </c>
      <c r="Y21" s="113">
        <v>3.648956689461687</v>
      </c>
      <c r="Z21" s="113">
        <v>0.03506926179203928</v>
      </c>
      <c r="AA21" s="111">
        <v>1.4378397334736104</v>
      </c>
      <c r="AB21" s="111">
        <v>0.03506926179203928</v>
      </c>
      <c r="AC21" s="114">
        <v>0</v>
      </c>
      <c r="AD21" s="111">
        <v>1.162546028406102</v>
      </c>
      <c r="AE21" s="111">
        <v>0.22795020164825527</v>
      </c>
      <c r="AF21" s="111">
        <v>1.0345432228651588</v>
      </c>
      <c r="AG21" s="111">
        <v>1.209889531825355</v>
      </c>
      <c r="AH21" s="111">
        <v>4.153954059267052</v>
      </c>
      <c r="AI21" s="111">
        <v>1.0696124846571982</v>
      </c>
      <c r="AJ21" s="111">
        <v>0.1069612484657198</v>
      </c>
      <c r="AK21" s="111">
        <v>16.184464317026126</v>
      </c>
      <c r="AL21" s="109">
        <v>4.225846045940733</v>
      </c>
      <c r="AM21" s="278" t="s">
        <v>1</v>
      </c>
      <c r="AN21" s="278"/>
      <c r="AO21" s="285"/>
    </row>
    <row r="22" spans="1:41" s="122" customFormat="1" ht="21" customHeight="1">
      <c r="A22" s="286" t="s">
        <v>195</v>
      </c>
      <c r="B22" s="274" t="s">
        <v>2</v>
      </c>
      <c r="C22" s="275"/>
      <c r="D22" s="276">
        <v>150.56109725685786</v>
      </c>
      <c r="E22" s="277">
        <v>150.56109725685786</v>
      </c>
      <c r="F22" s="111">
        <v>11.928512053200333</v>
      </c>
      <c r="G22" s="111">
        <v>2.6392352452202825</v>
      </c>
      <c r="H22" s="111">
        <v>0.1662510390689942</v>
      </c>
      <c r="I22" s="111">
        <v>0.00831255195344971</v>
      </c>
      <c r="J22" s="111">
        <v>3.345802161263508</v>
      </c>
      <c r="K22" s="111">
        <v>1.4962593516209477</v>
      </c>
      <c r="L22" s="111">
        <v>0.49044056525353286</v>
      </c>
      <c r="M22" s="111">
        <v>57.54364089775561</v>
      </c>
      <c r="N22" s="111">
        <v>5.914380714879468</v>
      </c>
      <c r="O22" s="111">
        <v>12.714048212801329</v>
      </c>
      <c r="P22" s="111">
        <v>6.745635910224439</v>
      </c>
      <c r="Q22" s="111">
        <v>3.482959268495428</v>
      </c>
      <c r="R22" s="111">
        <v>1.9118869492934332</v>
      </c>
      <c r="S22" s="111">
        <v>1.5004156275976726</v>
      </c>
      <c r="T22" s="112">
        <v>0</v>
      </c>
      <c r="U22" s="111">
        <v>0.20781379883624274</v>
      </c>
      <c r="V22" s="114">
        <v>0</v>
      </c>
      <c r="W22" s="111">
        <v>3.1213632585203657</v>
      </c>
      <c r="X22" s="113">
        <v>0</v>
      </c>
      <c r="Y22" s="113">
        <v>4.42643391521197</v>
      </c>
      <c r="Z22" s="113">
        <v>0</v>
      </c>
      <c r="AA22" s="111">
        <v>1.288445552784705</v>
      </c>
      <c r="AB22" s="111">
        <v>0.04156275976724855</v>
      </c>
      <c r="AC22" s="114">
        <v>0</v>
      </c>
      <c r="AD22" s="111">
        <v>1.8994181213632586</v>
      </c>
      <c r="AE22" s="111">
        <v>1.113881961762261</v>
      </c>
      <c r="AF22" s="111">
        <v>0.01753463089601964</v>
      </c>
      <c r="AG22" s="111">
        <v>1.0806317539484622</v>
      </c>
      <c r="AH22" s="111">
        <v>4.709060681629261</v>
      </c>
      <c r="AI22" s="111">
        <v>0.8229426433915212</v>
      </c>
      <c r="AJ22" s="111">
        <v>0.1662510390689942</v>
      </c>
      <c r="AK22" s="111">
        <v>17.44804655029094</v>
      </c>
      <c r="AL22" s="109">
        <v>4.305901911886949</v>
      </c>
      <c r="AM22" s="278" t="s">
        <v>2</v>
      </c>
      <c r="AN22" s="278"/>
      <c r="AO22" s="288" t="s">
        <v>195</v>
      </c>
    </row>
    <row r="23" spans="1:41" s="122" customFormat="1" ht="21" customHeight="1">
      <c r="A23" s="286"/>
      <c r="B23" s="274" t="s">
        <v>3</v>
      </c>
      <c r="C23" s="275"/>
      <c r="D23" s="276">
        <v>173.29706202393905</v>
      </c>
      <c r="E23" s="277">
        <v>173.29706202393905</v>
      </c>
      <c r="F23" s="111">
        <v>20.130576713819366</v>
      </c>
      <c r="G23" s="111">
        <v>4.990932172651433</v>
      </c>
      <c r="H23" s="111">
        <v>0.07254261878853827</v>
      </c>
      <c r="I23" s="111">
        <v>0.20311933260790715</v>
      </c>
      <c r="J23" s="111">
        <v>4.4867609720710915</v>
      </c>
      <c r="K23" s="111">
        <v>0.29017047515415306</v>
      </c>
      <c r="L23" s="111">
        <v>2.6514327167210734</v>
      </c>
      <c r="M23" s="111">
        <v>83.30794341675734</v>
      </c>
      <c r="N23" s="111">
        <v>3.3804860355458834</v>
      </c>
      <c r="O23" s="111">
        <v>8.240841494377946</v>
      </c>
      <c r="P23" s="111">
        <v>5.284729778745012</v>
      </c>
      <c r="Q23" s="111">
        <v>2.9960101559666303</v>
      </c>
      <c r="R23" s="111">
        <v>0.3191875226695684</v>
      </c>
      <c r="S23" s="111">
        <v>1.1026478055857816</v>
      </c>
      <c r="T23" s="112">
        <v>0</v>
      </c>
      <c r="U23" s="111">
        <v>0.34820457018498363</v>
      </c>
      <c r="V23" s="114">
        <v>0</v>
      </c>
      <c r="W23" s="111">
        <v>4.192963365977512</v>
      </c>
      <c r="X23" s="113">
        <v>0</v>
      </c>
      <c r="Y23" s="113">
        <v>5.067101922379398</v>
      </c>
      <c r="Z23" s="113">
        <v>0</v>
      </c>
      <c r="AA23" s="111">
        <v>1.338411316648531</v>
      </c>
      <c r="AB23" s="111">
        <v>0.010881392818280738</v>
      </c>
      <c r="AC23" s="114">
        <v>0</v>
      </c>
      <c r="AD23" s="111">
        <v>1.7446499818643453</v>
      </c>
      <c r="AE23" s="111">
        <v>0.07254261878853827</v>
      </c>
      <c r="AF23" s="111">
        <v>0.025220680958385876</v>
      </c>
      <c r="AG23" s="111">
        <v>1.3420384475879579</v>
      </c>
      <c r="AH23" s="111">
        <v>1.0337323177366704</v>
      </c>
      <c r="AI23" s="111">
        <v>0.3881030105186797</v>
      </c>
      <c r="AJ23" s="111">
        <v>0.1088139281828074</v>
      </c>
      <c r="AK23" s="111">
        <v>17.02575262966993</v>
      </c>
      <c r="AL23" s="109">
        <v>3.130214000725426</v>
      </c>
      <c r="AM23" s="278" t="s">
        <v>3</v>
      </c>
      <c r="AN23" s="278"/>
      <c r="AO23" s="288"/>
    </row>
    <row r="24" spans="1:41" s="122" customFormat="1" ht="21" customHeight="1">
      <c r="A24" s="286"/>
      <c r="B24" s="274" t="s">
        <v>4</v>
      </c>
      <c r="C24" s="275"/>
      <c r="D24" s="276">
        <v>142.74905422446412</v>
      </c>
      <c r="E24" s="277">
        <v>142.74905422446412</v>
      </c>
      <c r="F24" s="111">
        <v>11.979823455233293</v>
      </c>
      <c r="G24" s="111">
        <v>1.6292559899117276</v>
      </c>
      <c r="H24" s="111">
        <v>0.27742749054224464</v>
      </c>
      <c r="I24" s="111">
        <v>0.0201765447667087</v>
      </c>
      <c r="J24" s="111">
        <v>3.4401008827238337</v>
      </c>
      <c r="K24" s="111">
        <v>0.025220680958385876</v>
      </c>
      <c r="L24" s="111">
        <v>0.807061790668348</v>
      </c>
      <c r="M24" s="111">
        <v>64.64817150063053</v>
      </c>
      <c r="N24" s="111">
        <v>5.7074401008827245</v>
      </c>
      <c r="O24" s="111">
        <v>12.456494325346783</v>
      </c>
      <c r="P24" s="111">
        <v>4.211853720050442</v>
      </c>
      <c r="Q24" s="111">
        <v>3.5283732660781846</v>
      </c>
      <c r="R24" s="111">
        <v>0.05044136191677175</v>
      </c>
      <c r="S24" s="111">
        <v>0.7641866330390921</v>
      </c>
      <c r="T24" s="112">
        <v>0</v>
      </c>
      <c r="U24" s="111">
        <v>0.29255989911727615</v>
      </c>
      <c r="V24" s="111">
        <v>0.025220680958385876</v>
      </c>
      <c r="W24" s="111">
        <v>2.6557377049180326</v>
      </c>
      <c r="X24" s="113">
        <v>0</v>
      </c>
      <c r="Y24" s="113">
        <v>3.581336696090794</v>
      </c>
      <c r="Z24" s="113">
        <v>0</v>
      </c>
      <c r="AA24" s="111">
        <v>0.9836065573770493</v>
      </c>
      <c r="AB24" s="114">
        <v>0</v>
      </c>
      <c r="AC24" s="114">
        <v>0</v>
      </c>
      <c r="AD24" s="111">
        <v>1.3139974779319041</v>
      </c>
      <c r="AE24" s="111">
        <v>0.3858764186633039</v>
      </c>
      <c r="AF24" s="111">
        <v>0.9836065573770493</v>
      </c>
      <c r="AG24" s="111">
        <v>0.6582597730138714</v>
      </c>
      <c r="AH24" s="111">
        <v>1.3846153846153846</v>
      </c>
      <c r="AI24" s="111">
        <v>1.5561160151324087</v>
      </c>
      <c r="AJ24" s="111">
        <v>0.17150063051702397</v>
      </c>
      <c r="AK24" s="111">
        <v>13.76796973518285</v>
      </c>
      <c r="AL24" s="109">
        <v>5.442622950819673</v>
      </c>
      <c r="AM24" s="278" t="s">
        <v>4</v>
      </c>
      <c r="AN24" s="278"/>
      <c r="AO24" s="288"/>
    </row>
    <row r="25" spans="1:41" s="122" customFormat="1" ht="21" customHeight="1">
      <c r="A25" s="286"/>
      <c r="B25" s="274" t="s">
        <v>5</v>
      </c>
      <c r="C25" s="275"/>
      <c r="D25" s="276">
        <v>167.09009513150534</v>
      </c>
      <c r="E25" s="277">
        <v>167.09009513150534</v>
      </c>
      <c r="F25" s="111">
        <v>27.53217683268047</v>
      </c>
      <c r="G25" s="111">
        <v>2.5517627308338</v>
      </c>
      <c r="H25" s="111">
        <v>0.6155567991046447</v>
      </c>
      <c r="I25" s="111">
        <v>0.01119194180190263</v>
      </c>
      <c r="J25" s="111">
        <v>4.577504196978175</v>
      </c>
      <c r="K25" s="114">
        <v>0</v>
      </c>
      <c r="L25" s="111">
        <v>2.0705092333519866</v>
      </c>
      <c r="M25" s="111">
        <v>70.94571908226077</v>
      </c>
      <c r="N25" s="111">
        <v>4.583100167879127</v>
      </c>
      <c r="O25" s="111">
        <v>9.602686066032456</v>
      </c>
      <c r="P25" s="111">
        <v>6.267487409065472</v>
      </c>
      <c r="Q25" s="111">
        <v>3.0106323447118073</v>
      </c>
      <c r="R25" s="111">
        <v>1.0072747621712368</v>
      </c>
      <c r="S25" s="111">
        <v>0.6715165081141579</v>
      </c>
      <c r="T25" s="112">
        <v>0</v>
      </c>
      <c r="U25" s="111">
        <v>0.3301622831561276</v>
      </c>
      <c r="V25" s="111">
        <v>0.05595970900951316</v>
      </c>
      <c r="W25" s="111">
        <v>3.6373810856183546</v>
      </c>
      <c r="X25" s="113">
        <v>0</v>
      </c>
      <c r="Y25" s="113">
        <v>4.683827644096251</v>
      </c>
      <c r="Z25" s="113">
        <v>0</v>
      </c>
      <c r="AA25" s="111">
        <v>1.0632344711807498</v>
      </c>
      <c r="AB25" s="111">
        <v>0.05595970900951316</v>
      </c>
      <c r="AC25" s="114">
        <v>0</v>
      </c>
      <c r="AD25" s="111">
        <v>1.578063794068271</v>
      </c>
      <c r="AE25" s="111">
        <v>0.44767767207610526</v>
      </c>
      <c r="AF25" s="111">
        <v>0.5036373810856184</v>
      </c>
      <c r="AG25" s="111">
        <v>0.6715165081141579</v>
      </c>
      <c r="AH25" s="111">
        <v>2.322327923894796</v>
      </c>
      <c r="AI25" s="111">
        <v>1.723559037493005</v>
      </c>
      <c r="AJ25" s="111">
        <v>0.15668718522663683</v>
      </c>
      <c r="AK25" s="111">
        <v>13.58142137660884</v>
      </c>
      <c r="AL25" s="109">
        <v>2.8315612758813655</v>
      </c>
      <c r="AM25" s="278" t="s">
        <v>5</v>
      </c>
      <c r="AN25" s="278"/>
      <c r="AO25" s="288"/>
    </row>
    <row r="26" spans="1:41" s="122" customFormat="1" ht="21" customHeight="1">
      <c r="A26" s="286"/>
      <c r="B26" s="274" t="s">
        <v>6</v>
      </c>
      <c r="C26" s="275"/>
      <c r="D26" s="276">
        <v>190.99282296650713</v>
      </c>
      <c r="E26" s="277">
        <v>190.99282296650713</v>
      </c>
      <c r="F26" s="111">
        <v>15.490430622009569</v>
      </c>
      <c r="G26" s="111">
        <v>2.5717703349282295</v>
      </c>
      <c r="H26" s="111">
        <v>13.995215311004786</v>
      </c>
      <c r="I26" s="111">
        <v>0.10765550239234449</v>
      </c>
      <c r="J26" s="111">
        <v>4.5933014354066986</v>
      </c>
      <c r="K26" s="111">
        <v>0.7177033492822966</v>
      </c>
      <c r="L26" s="111">
        <v>1.9318181818181817</v>
      </c>
      <c r="M26" s="111">
        <v>67.35645933014355</v>
      </c>
      <c r="N26" s="111">
        <v>9.366028708133971</v>
      </c>
      <c r="O26" s="111">
        <v>12.320574162679426</v>
      </c>
      <c r="P26" s="111">
        <v>7.834928229665072</v>
      </c>
      <c r="Q26" s="111">
        <v>5.382775119617225</v>
      </c>
      <c r="R26" s="111">
        <v>0.855263157894737</v>
      </c>
      <c r="S26" s="111">
        <v>1.997607655502392</v>
      </c>
      <c r="T26" s="112">
        <v>0</v>
      </c>
      <c r="U26" s="111">
        <v>2.0753588516746415</v>
      </c>
      <c r="V26" s="111">
        <v>0.23923444976076555</v>
      </c>
      <c r="W26" s="111">
        <v>4.545454545454546</v>
      </c>
      <c r="X26" s="113">
        <v>0</v>
      </c>
      <c r="Y26" s="113">
        <v>5.424641148325359</v>
      </c>
      <c r="Z26" s="113">
        <v>0</v>
      </c>
      <c r="AA26" s="111">
        <v>1.7942583732057416</v>
      </c>
      <c r="AB26" s="111">
        <v>0.11961722488038277</v>
      </c>
      <c r="AC26" s="111">
        <v>0.05980861244019139</v>
      </c>
      <c r="AD26" s="111">
        <v>1.7165071770334928</v>
      </c>
      <c r="AE26" s="111">
        <v>0.05980861244019139</v>
      </c>
      <c r="AF26" s="111">
        <v>0.5980861244019139</v>
      </c>
      <c r="AG26" s="111">
        <v>1.076555023923445</v>
      </c>
      <c r="AH26" s="111">
        <v>1.9617224880382773</v>
      </c>
      <c r="AI26" s="111">
        <v>0.9449760765550239</v>
      </c>
      <c r="AJ26" s="111">
        <v>0.43062200956937796</v>
      </c>
      <c r="AK26" s="111">
        <v>22.29066985645933</v>
      </c>
      <c r="AL26" s="109">
        <v>3.1339712918660285</v>
      </c>
      <c r="AM26" s="278" t="s">
        <v>6</v>
      </c>
      <c r="AN26" s="278"/>
      <c r="AO26" s="288"/>
    </row>
    <row r="27" spans="1:41" s="122" customFormat="1" ht="22.5" customHeight="1" thickBot="1">
      <c r="A27" s="287"/>
      <c r="B27" s="279" t="s">
        <v>7</v>
      </c>
      <c r="C27" s="280"/>
      <c r="D27" s="281">
        <v>118.3494318181818</v>
      </c>
      <c r="E27" s="282">
        <v>118.3494318181818</v>
      </c>
      <c r="F27" s="128">
        <v>6.051136363636363</v>
      </c>
      <c r="G27" s="128">
        <v>2.005681818181818</v>
      </c>
      <c r="H27" s="128">
        <v>0.11363636363636363</v>
      </c>
      <c r="I27" s="128">
        <v>0.07670454545454546</v>
      </c>
      <c r="J27" s="128">
        <v>2.3465909090909087</v>
      </c>
      <c r="K27" s="128">
        <v>0.028409090909090908</v>
      </c>
      <c r="L27" s="129">
        <v>0</v>
      </c>
      <c r="M27" s="128">
        <v>41.94318181818182</v>
      </c>
      <c r="N27" s="111">
        <v>8.579545454545455</v>
      </c>
      <c r="O27" s="128">
        <v>12.715909090909092</v>
      </c>
      <c r="P27" s="128">
        <v>7.994318181818182</v>
      </c>
      <c r="Q27" s="128">
        <v>5.5227272727272725</v>
      </c>
      <c r="R27" s="128">
        <v>0.17045454545454544</v>
      </c>
      <c r="S27" s="128">
        <v>1.5880681818181819</v>
      </c>
      <c r="T27" s="130">
        <v>0</v>
      </c>
      <c r="U27" s="128">
        <v>0.3835227272727273</v>
      </c>
      <c r="V27" s="129">
        <v>0</v>
      </c>
      <c r="W27" s="128">
        <v>1.6505681818181819</v>
      </c>
      <c r="X27" s="113">
        <v>0</v>
      </c>
      <c r="Y27" s="131">
        <v>1.9204545454545454</v>
      </c>
      <c r="Z27" s="131">
        <v>0</v>
      </c>
      <c r="AA27" s="128">
        <v>0.6818181818181818</v>
      </c>
      <c r="AB27" s="128">
        <v>0.028409090909090908</v>
      </c>
      <c r="AC27" s="124">
        <v>0</v>
      </c>
      <c r="AD27" s="128">
        <v>1.2926136363636365</v>
      </c>
      <c r="AE27" s="128">
        <v>0.19886363636363635</v>
      </c>
      <c r="AF27" s="128">
        <v>0.5880681818181818</v>
      </c>
      <c r="AG27" s="128">
        <v>1.1363636363636365</v>
      </c>
      <c r="AH27" s="128">
        <v>4.622159090909091</v>
      </c>
      <c r="AI27" s="128">
        <v>0.9289772727272728</v>
      </c>
      <c r="AJ27" s="128">
        <v>0.11363636363636363</v>
      </c>
      <c r="AK27" s="128">
        <v>11.039772727272727</v>
      </c>
      <c r="AL27" s="132">
        <v>4.627840909090909</v>
      </c>
      <c r="AM27" s="283" t="s">
        <v>7</v>
      </c>
      <c r="AN27" s="283"/>
      <c r="AO27" s="289"/>
    </row>
    <row r="28" spans="1:41" s="95" customFormat="1" ht="15.75">
      <c r="A28" s="96"/>
      <c r="B28" s="96"/>
      <c r="C28" s="96"/>
      <c r="D28" s="92"/>
      <c r="E28" s="92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133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273" t="s">
        <v>196</v>
      </c>
      <c r="AL28" s="273"/>
      <c r="AM28" s="273"/>
      <c r="AN28" s="273"/>
      <c r="AO28" s="273"/>
    </row>
    <row r="29" spans="1:41" s="95" customFormat="1" ht="15.7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</row>
  </sheetData>
  <sheetProtection/>
  <mergeCells count="114">
    <mergeCell ref="A1:P1"/>
    <mergeCell ref="AK1:AO1"/>
    <mergeCell ref="D2:E3"/>
    <mergeCell ref="F2:G2"/>
    <mergeCell ref="H2:I2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Z2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4:A11"/>
    <mergeCell ref="B4:C4"/>
    <mergeCell ref="D4:E4"/>
    <mergeCell ref="B10:C10"/>
    <mergeCell ref="D10:E10"/>
    <mergeCell ref="AM4:AN4"/>
    <mergeCell ref="AO4:AO11"/>
    <mergeCell ref="B5:C5"/>
    <mergeCell ref="D5:E5"/>
    <mergeCell ref="AM5:AN5"/>
    <mergeCell ref="B6:C6"/>
    <mergeCell ref="D6:E6"/>
    <mergeCell ref="AM6:AN6"/>
    <mergeCell ref="B7:C7"/>
    <mergeCell ref="D7:E7"/>
    <mergeCell ref="AM7:AN7"/>
    <mergeCell ref="B8:C8"/>
    <mergeCell ref="D8:E8"/>
    <mergeCell ref="AM8:AN8"/>
    <mergeCell ref="B9:C9"/>
    <mergeCell ref="D9:E9"/>
    <mergeCell ref="AM9:AN9"/>
    <mergeCell ref="AM10:AN10"/>
    <mergeCell ref="B11:C11"/>
    <mergeCell ref="D11:E11"/>
    <mergeCell ref="AM11:AN11"/>
    <mergeCell ref="A12:A19"/>
    <mergeCell ref="B12:C12"/>
    <mergeCell ref="D12:E12"/>
    <mergeCell ref="AM12:AN12"/>
    <mergeCell ref="B16:C16"/>
    <mergeCell ref="D16:E16"/>
    <mergeCell ref="AO12:AO19"/>
    <mergeCell ref="B13:C13"/>
    <mergeCell ref="D13:E13"/>
    <mergeCell ref="AM13:AN13"/>
    <mergeCell ref="B14:C14"/>
    <mergeCell ref="D14:E14"/>
    <mergeCell ref="AM14:AN14"/>
    <mergeCell ref="B15:C15"/>
    <mergeCell ref="D15:E15"/>
    <mergeCell ref="AM15:AN15"/>
    <mergeCell ref="AM16:AN16"/>
    <mergeCell ref="B17:C17"/>
    <mergeCell ref="D17:E17"/>
    <mergeCell ref="AM17:AN17"/>
    <mergeCell ref="B18:C18"/>
    <mergeCell ref="D18:E18"/>
    <mergeCell ref="AM18:AN18"/>
    <mergeCell ref="B19:C19"/>
    <mergeCell ref="D19:E19"/>
    <mergeCell ref="AM19:AN19"/>
    <mergeCell ref="A20:A21"/>
    <mergeCell ref="B20:C20"/>
    <mergeCell ref="D20:E20"/>
    <mergeCell ref="AM20:AN20"/>
    <mergeCell ref="AO20:AO21"/>
    <mergeCell ref="B21:C21"/>
    <mergeCell ref="D21:E21"/>
    <mergeCell ref="AM21:AN21"/>
    <mergeCell ref="A22:A27"/>
    <mergeCell ref="B22:C22"/>
    <mergeCell ref="D22:E22"/>
    <mergeCell ref="AM22:AN22"/>
    <mergeCell ref="AO22:AO27"/>
    <mergeCell ref="B23:C23"/>
    <mergeCell ref="D23:E23"/>
    <mergeCell ref="AM23:AN23"/>
    <mergeCell ref="B24:C24"/>
    <mergeCell ref="D24:E24"/>
    <mergeCell ref="AM24:AN24"/>
    <mergeCell ref="B25:C25"/>
    <mergeCell ref="D25:E25"/>
    <mergeCell ref="AM25:AN25"/>
    <mergeCell ref="AK28:AO28"/>
    <mergeCell ref="B26:C26"/>
    <mergeCell ref="D26:E26"/>
    <mergeCell ref="AM26:AN26"/>
    <mergeCell ref="B27:C27"/>
    <mergeCell ref="D27:E27"/>
    <mergeCell ref="AM27:AN27"/>
  </mergeCells>
  <printOptions/>
  <pageMargins left="0.7" right="0.7" top="0.75" bottom="0.75" header="0.3" footer="0.3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2021-04-20T10:38:59Z</cp:lastPrinted>
  <dcterms:created xsi:type="dcterms:W3CDTF">2004-04-03T08:21:44Z</dcterms:created>
  <dcterms:modified xsi:type="dcterms:W3CDTF">2021-04-20T11:36:28Z</dcterms:modified>
  <cp:category/>
  <cp:version/>
  <cp:contentType/>
  <cp:contentStatus/>
</cp:coreProperties>
</file>