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4952" windowHeight="9432" activeTab="0"/>
  </bookViews>
  <sheets>
    <sheet name="87" sheetId="1" r:id="rId1"/>
    <sheet name="88" sheetId="2" r:id="rId2"/>
    <sheet name="89" sheetId="3" r:id="rId3"/>
    <sheet name="90" sheetId="4" r:id="rId4"/>
    <sheet name="91" sheetId="5" r:id="rId5"/>
    <sheet name="92" sheetId="6" r:id="rId6"/>
    <sheet name="93～97" sheetId="7" r:id="rId7"/>
    <sheet name="98" sheetId="8" r:id="rId8"/>
  </sheets>
  <definedNames>
    <definedName name="_xlnm.Print_Area" localSheetId="1">'88'!$A$1:$K$58</definedName>
    <definedName name="_xlnm.Print_Area" localSheetId="3">'90'!$A$1:$L$31</definedName>
    <definedName name="_xlnm.Print_Area" localSheetId="6">'93～97'!$A$1:$N$340</definedName>
    <definedName name="_xlnm.Print_Titles" localSheetId="6">'93～97'!$1:$2</definedName>
  </definedNames>
  <calcPr fullCalcOnLoad="1"/>
</workbook>
</file>

<file path=xl/sharedStrings.xml><?xml version="1.0" encoding="utf-8"?>
<sst xmlns="http://schemas.openxmlformats.org/spreadsheetml/2006/main" count="1145" uniqueCount="1014">
  <si>
    <t>総数</t>
  </si>
  <si>
    <t>結核</t>
  </si>
  <si>
    <t>性病</t>
  </si>
  <si>
    <t>ウイルス・リケッチア等検査</t>
  </si>
  <si>
    <t>病原微生物の動物試験</t>
  </si>
  <si>
    <t>原虫・寄生虫等</t>
  </si>
  <si>
    <t>食中毒</t>
  </si>
  <si>
    <t>臨床検査</t>
  </si>
  <si>
    <t>食品等検査</t>
  </si>
  <si>
    <t>医薬品・家庭用品等検査</t>
  </si>
  <si>
    <t>栄養関係検査</t>
  </si>
  <si>
    <t>水道等水質検査</t>
  </si>
  <si>
    <t>廃棄物関係検査</t>
  </si>
  <si>
    <t>環境・公害関係検査</t>
  </si>
  <si>
    <t>放射能</t>
  </si>
  <si>
    <t>温泉（鉱泉）泉質検査</t>
  </si>
  <si>
    <t>その他</t>
  </si>
  <si>
    <t>依頼によるもの</t>
  </si>
  <si>
    <t>住民</t>
  </si>
  <si>
    <t>第６章　衛生行政報告例</t>
  </si>
  <si>
    <t>(上記以外）細菌検査</t>
  </si>
  <si>
    <t>保健所</t>
  </si>
  <si>
    <t>保健所以外
の行政機関</t>
  </si>
  <si>
    <t>依頼によらないもの</t>
  </si>
  <si>
    <t>1．保健環境研究所における衛生検査件数、依頼経路別</t>
  </si>
  <si>
    <t>その他
(医療機関、
学校、事業所)</t>
  </si>
  <si>
    <t>令和元年度</t>
  </si>
  <si>
    <r>
      <t xml:space="preserve">  この報告は、衛生行政報告例（届出統計）として都道府県、指定都市における衛生・社会福祉関係業務について掲載されているもののうち、本市衛生関係の平成24</t>
    </r>
    <r>
      <rPr>
        <sz val="14"/>
        <rFont val="ＭＳ 明朝"/>
        <family val="1"/>
      </rPr>
      <t xml:space="preserve">年度分をとりまとめたものである。平成11年度までは厚生省報告例としていたが、地方分権の推進により地方自治法が改正されたことに伴い、名称変更されたものである。
　衛生行政報告例（衛生関係）は、公衆衛生・環境衛生・医務・薬務行政の実績を把握するものであり、第４章に掲載している「地域保健・健康増進事業報告」とともに衛生行政の科学的・合理的な運営の基礎資料を得るものである。
　なお、この報告中、精神保健の項目については、第３編第３章６〕「精神保健」欄に掲載し、就業保健師・助産師・看護師・准看護師数及び就業あん摩マッサージ指圧師・はり師・きゅう師・柔道整復師数並びに就業歯科衛生士・歯科技工士数については、第２編第５章「医療施設・医療従事者」欄に掲載した。
</t>
    </r>
  </si>
  <si>
    <t>２．保健環境研究所における衛生検査件数、検査の種類別</t>
  </si>
  <si>
    <t>検査の種類</t>
  </si>
  <si>
    <t>件数</t>
  </si>
  <si>
    <t>分離・同定・検出</t>
  </si>
  <si>
    <t>医薬品</t>
  </si>
  <si>
    <t>核酸検査</t>
  </si>
  <si>
    <t>医薬部外品</t>
  </si>
  <si>
    <t>化学療法剤に対する耐性検査</t>
  </si>
  <si>
    <t>化粧品</t>
  </si>
  <si>
    <t>梅毒</t>
  </si>
  <si>
    <t>医療機器</t>
  </si>
  <si>
    <t>毒劇物</t>
  </si>
  <si>
    <t>分離
・
同定
・
検出</t>
  </si>
  <si>
    <t>ウイルス</t>
  </si>
  <si>
    <t>家庭用品</t>
  </si>
  <si>
    <t>リケッチア</t>
  </si>
  <si>
    <t>クラジミア・マイコプラズマ</t>
  </si>
  <si>
    <t>水道原水</t>
  </si>
  <si>
    <t>細菌学的検査</t>
  </si>
  <si>
    <t>抗体検査</t>
  </si>
  <si>
    <t>理化学的検査</t>
  </si>
  <si>
    <t>生物学的検査</t>
  </si>
  <si>
    <t>飲用水</t>
  </si>
  <si>
    <t>原虫</t>
  </si>
  <si>
    <t>寄生虫</t>
  </si>
  <si>
    <t>利用水等
（ﾌﾟｰﾙ水等を含む）</t>
  </si>
  <si>
    <t>　</t>
  </si>
  <si>
    <t>そ族・節足動物</t>
  </si>
  <si>
    <t>真菌・その他</t>
  </si>
  <si>
    <t>一般廃棄物</t>
  </si>
  <si>
    <t>病原微生物検査</t>
  </si>
  <si>
    <t>細菌</t>
  </si>
  <si>
    <t>産業廃棄物</t>
  </si>
  <si>
    <t>血液検査（血液一般検査）</t>
  </si>
  <si>
    <t>大気検査</t>
  </si>
  <si>
    <r>
      <t>ＳＯ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・ＮＯ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・ＯＸ等</t>
    </r>
  </si>
  <si>
    <t>血清等
検査</t>
  </si>
  <si>
    <t>エイズ（ＨＩＶ）検査</t>
  </si>
  <si>
    <t>浮遊粒子状物質</t>
  </si>
  <si>
    <t>ＨＢｓ抗原、抗体検査</t>
  </si>
  <si>
    <t>降下煤塵</t>
  </si>
  <si>
    <t>有害化学物質・重金属等</t>
  </si>
  <si>
    <t>生化学
検査</t>
  </si>
  <si>
    <t>先天性代謝異常検査</t>
  </si>
  <si>
    <t>酸性雨</t>
  </si>
  <si>
    <t>その他</t>
  </si>
  <si>
    <t>尿検査</t>
  </si>
  <si>
    <t>尿一般</t>
  </si>
  <si>
    <t>水質検査</t>
  </si>
  <si>
    <t>公共用水域</t>
  </si>
  <si>
    <t>神経芽細胞腫</t>
  </si>
  <si>
    <t>工場・事業場排水</t>
  </si>
  <si>
    <t>浄化槽放流水</t>
  </si>
  <si>
    <t>アレルギー検査（抗原検査・抗体検査）</t>
  </si>
  <si>
    <t>騒音・振動</t>
  </si>
  <si>
    <t>食品等
検査</t>
  </si>
  <si>
    <t>微生物学的検査</t>
  </si>
  <si>
    <t>悪臭検査</t>
  </si>
  <si>
    <t>理化学的検査（残留農薬・食品添加物等）</t>
  </si>
  <si>
    <t>土壌・底質検査</t>
  </si>
  <si>
    <t>環境生物検査</t>
  </si>
  <si>
    <t>藻類・プランクトン・魚介類</t>
  </si>
  <si>
    <t>細菌検査
(上記以外）</t>
  </si>
  <si>
    <t>一般室内環境</t>
  </si>
  <si>
    <t>環境試料（雨水・空気・土壌等）</t>
  </si>
  <si>
    <t>食品</t>
  </si>
  <si>
    <t>３．許可を要する食品関係営業施設数、営業の種類別</t>
  </si>
  <si>
    <r>
      <t xml:space="preserve">営　業
施設数
</t>
    </r>
    <r>
      <rPr>
        <sz val="8"/>
        <rFont val="ＭＳ 明朝"/>
        <family val="1"/>
      </rPr>
      <t>(年度末現在)</t>
    </r>
  </si>
  <si>
    <t>営業許可施設数
(年度中）</t>
  </si>
  <si>
    <r>
      <t xml:space="preserve">廃　業
施設数
</t>
    </r>
    <r>
      <rPr>
        <sz val="9"/>
        <rFont val="ＭＳ 明朝"/>
        <family val="1"/>
      </rPr>
      <t>(年度中)</t>
    </r>
  </si>
  <si>
    <t>処分件数（年度中）</t>
  </si>
  <si>
    <t>告発件数
（年度中）</t>
  </si>
  <si>
    <t>調査・監視
指導施設数
（年度中）</t>
  </si>
  <si>
    <t>継続</t>
  </si>
  <si>
    <t>新規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</si>
  <si>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</si>
  <si>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</si>
  <si>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</si>
  <si>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</si>
  <si>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</si>
  <si>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</si>
  <si>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飲食店営業</t>
  </si>
  <si>
    <t>一般食堂・レストラン等</t>
  </si>
  <si>
    <t>仕出し屋・弁当屋</t>
  </si>
  <si>
    <t>旅館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</si>
  <si>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</si>
  <si>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</si>
  <si>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</si>
  <si>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</si>
  <si>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</si>
  <si>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</si>
  <si>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</si>
  <si>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</si>
  <si>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</si>
  <si>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かん詰又はびん詰食品製造業
（上記及び下記以外）</t>
  </si>
  <si>
    <t>喫茶店営業</t>
  </si>
  <si>
    <t>（再掲）自　動　販　売　機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</si>
  <si>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</si>
  <si>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</si>
  <si>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</si>
  <si>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</si>
  <si>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</si>
  <si>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</si>
  <si>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</si>
  <si>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</si>
  <si>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</si>
  <si>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</si>
  <si>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</si>
  <si>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</si>
  <si>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</si>
  <si>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</si>
  <si>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</si>
  <si>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</si>
  <si>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</si>
  <si>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添加物（食品衛生法第１１条第１項の規定により規格が定められたものに限る。）製造業</t>
  </si>
  <si>
    <t>食品の放射線照射業</t>
  </si>
  <si>
    <t>清涼飲料水製造業</t>
  </si>
  <si>
    <t>氷雪製造業</t>
  </si>
  <si>
    <t>氷雪販売業</t>
  </si>
  <si>
    <t>「衛生行政報告例」</t>
  </si>
  <si>
    <t>４．許可を要しない食品関係営業施設数、営業の種類別</t>
  </si>
  <si>
    <t>令和元年度</t>
  </si>
  <si>
    <t>営業施設数</t>
  </si>
  <si>
    <t>処分件数(年度中)</t>
  </si>
  <si>
    <t>告発件数</t>
  </si>
  <si>
    <t>監視指導
施設数</t>
  </si>
  <si>
    <t>(年度末現在)</t>
  </si>
  <si>
    <t>営業禁
止命令</t>
  </si>
  <si>
    <t>営業停
止命令</t>
  </si>
  <si>
    <t>物品廃
棄命令</t>
  </si>
  <si>
    <t>(年度中)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</si>
  <si>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</si>
  <si>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</si>
  <si>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</si>
  <si>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</si>
  <si>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</si>
  <si>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</si>
  <si>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野菜果物販売所</t>
  </si>
  <si>
    <t>そうざい販売業</t>
  </si>
  <si>
    <t>菓子(パンを含む。)販売業</t>
  </si>
  <si>
    <t>食品販売業(上記以外)</t>
  </si>
  <si>
    <t>添加物(法第11条第１項の規定により規格が定められたものを除く。)の製造業</t>
  </si>
  <si>
    <t>添加物の販売業</t>
  </si>
  <si>
    <t>氷雪採取業</t>
  </si>
  <si>
    <t>器具･容器包装､おもちゃの製造業又は販売業</t>
  </si>
  <si>
    <t>５．食品衛生管理者数、資格・業種別</t>
  </si>
  <si>
    <t>医師
・
歯科
医師</t>
  </si>
  <si>
    <t>薬剤師</t>
  </si>
  <si>
    <t>獣医師</t>
  </si>
  <si>
    <t>大学・旧制大学又は旧制専門学校で
下記の課程を修めて卒業した者</t>
  </si>
  <si>
    <t>登録養成施設を修了した者</t>
  </si>
  <si>
    <t>登録講習会を修了した者</t>
  </si>
  <si>
    <t>医学・歯学・
薬学・獣医学</t>
  </si>
  <si>
    <t>畜産学</t>
  </si>
  <si>
    <t>水産学</t>
  </si>
  <si>
    <t>農芸
化学</t>
  </si>
  <si>
    <t>全粉乳(その容量が1,400
グラム以下であるかんに
収められるものに限る。)、
加糖粉乳又は調製粉乳の
製造業又は加工業</t>
  </si>
  <si>
    <t>食肉製品(ハム・ソーセージ・ベーコンその他これらに類するものをいう。)の製造業又は加工業</t>
  </si>
  <si>
    <t>魚肉ハム又は
魚肉ソーセージの
製造業又は加工業</t>
  </si>
  <si>
    <t>食用油脂(脱色又は脱臭
の過程を経て製造される
ものに限る。)の製造業
又は加工業</t>
  </si>
  <si>
    <t>マーガリン又はショートニング
製造業又は加工業</t>
  </si>
  <si>
    <t>添加物(法第11条第1項の規定により規格が定められているものに限る。)
の製造業又は加工業</t>
  </si>
  <si>
    <t>６．食品等の収去試験検体数、食品等の種類別</t>
  </si>
  <si>
    <t>収去したもの
(実数)</t>
  </si>
  <si>
    <t>試験した場所</t>
  </si>
  <si>
    <t>不良検体数</t>
  </si>
  <si>
    <t>不良理由(延数)</t>
  </si>
  <si>
    <t>暫定的規制値の定められているものの試験した収去検体数
(実数)</t>
  </si>
  <si>
    <t>保健所</t>
  </si>
  <si>
    <t>地方衛生研究所</t>
  </si>
  <si>
    <t>大腸菌群</t>
  </si>
  <si>
    <t>異物</t>
  </si>
  <si>
    <t>添加物使用基準</t>
  </si>
  <si>
    <t>法定外添加物</t>
  </si>
  <si>
    <t>残留農薬基準</t>
  </si>
  <si>
    <t>残留動物用
医薬品</t>
  </si>
  <si>
    <t>魚介類</t>
  </si>
  <si>
    <t>無加熱摂取冷凍食品</t>
  </si>
  <si>
    <t>凍結直前に加熱された
加熱後摂取冷凍食品</t>
  </si>
  <si>
    <t>凍結直前未加熱の加熱後
摂取冷凍食品</t>
  </si>
  <si>
    <t>生食用冷凍鮮魚介類</t>
  </si>
  <si>
    <t>魚介類加工品
(かん詰・びん詰を除く。)</t>
  </si>
  <si>
    <t>肉卵類及びその加工品
(かん詰・びん詰を除く。)</t>
  </si>
  <si>
    <t>乳製品</t>
  </si>
  <si>
    <t>乳類加工品(ｱｲｽｸﾘｰﾑ類を
除き、ﾏｰｶﾞﾘﾝを含む。)</t>
  </si>
  <si>
    <t>ｱｲｽｸﾘｰﾑ類・氷菓</t>
  </si>
  <si>
    <t>穀類及びその加工品
(かん詰・びん詰を除く。)</t>
  </si>
  <si>
    <t>.</t>
  </si>
  <si>
    <t>.</t>
  </si>
  <si>
    <t>野菜類・果物及び
その加工品(かん
詰・びん詰を除く。)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</si>
  <si>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</si>
  <si>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</si>
  <si>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</si>
  <si>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</si>
  <si>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</si>
  <si>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</si>
  <si>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</si>
  <si>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</si>
  <si>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</si>
  <si>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</si>
  <si>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７．乳の収去試験検体数、乳の種類別</t>
  </si>
  <si>
    <t>収去した
もの
（実数）</t>
  </si>
  <si>
    <t>乳及び乳製品の成分規格の定めのある事項に関する検査</t>
  </si>
  <si>
    <t>乳及び
乳製品の
成分規格
の定めの
ない事項
に関する
検査件数</t>
  </si>
  <si>
    <t>不　適
検体数</t>
  </si>
  <si>
    <t>不　適　理　由　（延数）</t>
  </si>
  <si>
    <t>無脂乳
固形分</t>
  </si>
  <si>
    <t>乳脂肪</t>
  </si>
  <si>
    <t>比重</t>
  </si>
  <si>
    <t>酸度</t>
  </si>
  <si>
    <t>細菌数</t>
  </si>
  <si>
    <t>残留動物用医薬品</t>
  </si>
  <si>
    <t>生乳</t>
  </si>
  <si>
    <t>牛乳</t>
  </si>
  <si>
    <t>低脂肪牛乳</t>
  </si>
  <si>
    <r>
      <t xml:space="preserve">加工乳
</t>
    </r>
    <r>
      <rPr>
        <sz val="8"/>
        <rFont val="ＭＳ 明朝"/>
        <family val="1"/>
      </rPr>
      <t>（乳脂肪分3％以上）</t>
    </r>
  </si>
  <si>
    <r>
      <t xml:space="preserve">加工乳
</t>
    </r>
    <r>
      <rPr>
        <sz val="8"/>
        <rFont val="ＭＳ 明朝"/>
        <family val="1"/>
      </rPr>
      <t>（乳脂肪分3％未満）</t>
    </r>
  </si>
  <si>
    <t>その他の乳</t>
  </si>
  <si>
    <t>８．乳処理量、乳の種類別</t>
  </si>
  <si>
    <t>無殺菌乳
（ｷﾛﾘｯﾄﾙ）</t>
  </si>
  <si>
    <t>殺菌乳（キロリットル）</t>
  </si>
  <si>
    <t>63℃～65℃</t>
  </si>
  <si>
    <t>75℃以上</t>
  </si>
  <si>
    <t>瞬間</t>
  </si>
  <si>
    <t>特別牛乳</t>
  </si>
  <si>
    <t>・</t>
  </si>
  <si>
    <t>低脂肪牛乳</t>
  </si>
  <si>
    <t>-</t>
  </si>
  <si>
    <t>加工乳（乳脂肪分３％以上）</t>
  </si>
  <si>
    <t>加工乳（乳脂肪分３％未満）</t>
  </si>
  <si>
    <t>９．墓地、火葬場及び納骨堂数</t>
  </si>
  <si>
    <t>墓地</t>
  </si>
  <si>
    <t>火葬場</t>
  </si>
  <si>
    <t>納骨堂</t>
  </si>
  <si>
    <t>１０．埋葬及び火葬の死体・死胎数</t>
  </si>
  <si>
    <t>埋葬</t>
  </si>
  <si>
    <t>火葬</t>
  </si>
  <si>
    <t>死体</t>
  </si>
  <si>
    <t>死胎</t>
  </si>
  <si>
    <t>１１．興行場数、施設の種類別</t>
  </si>
  <si>
    <t>常設の興行場数（年度末現在）</t>
  </si>
  <si>
    <t>営業許可件数（年度中）</t>
  </si>
  <si>
    <t>営業廃止件数（年度中）</t>
  </si>
  <si>
    <t>処分件数（年度中）</t>
  </si>
  <si>
    <t>映画館</t>
  </si>
  <si>
    <t>スポーツ施設</t>
  </si>
  <si>
    <t>常設の興行場</t>
  </si>
  <si>
    <t>仮設の興行場</t>
  </si>
  <si>
    <t>営業許可
取消</t>
  </si>
  <si>
    <t>営業許可
取消</t>
  </si>
  <si>
    <t>営業停止</t>
  </si>
  <si>
    <t>１２．ホテル・旅館営業の施設数・客室数及び簡易宿所・下宿営業の施設数　　</t>
  </si>
  <si>
    <t>ホテル営業・旅館営業
（年度末現在）</t>
  </si>
  <si>
    <r>
      <t xml:space="preserve">簡易宿所
</t>
    </r>
    <r>
      <rPr>
        <sz val="10"/>
        <rFont val="ＭＳ 明朝"/>
        <family val="1"/>
      </rPr>
      <t>営業施設数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(年度末現在)</t>
    </r>
  </si>
  <si>
    <r>
      <t xml:space="preserve">下宿営業
施設数
</t>
    </r>
    <r>
      <rPr>
        <sz val="9"/>
        <rFont val="ＭＳ 明朝"/>
        <family val="1"/>
      </rPr>
      <t>(年度末現在)</t>
    </r>
  </si>
  <si>
    <r>
      <t xml:space="preserve">営業許可
件数
</t>
    </r>
    <r>
      <rPr>
        <sz val="9"/>
        <rFont val="ＭＳ 明朝"/>
        <family val="1"/>
      </rPr>
      <t>（年度中）</t>
    </r>
  </si>
  <si>
    <r>
      <t xml:space="preserve">営業廃止
件数
</t>
    </r>
    <r>
      <rPr>
        <sz val="9"/>
        <rFont val="ＭＳ 明朝"/>
        <family val="1"/>
      </rPr>
      <t>（年度中）</t>
    </r>
  </si>
  <si>
    <t>営業許可</t>
  </si>
  <si>
    <t>営業
停止</t>
  </si>
  <si>
    <t>施設数</t>
  </si>
  <si>
    <t>客室数</t>
  </si>
  <si>
    <t xml:space="preserve"> </t>
  </si>
  <si>
    <t>１３．公衆浴場数</t>
  </si>
  <si>
    <t>公　　衆　　浴　　場　　（年度末現在）</t>
  </si>
  <si>
    <r>
      <t xml:space="preserve">営業許可
件数
</t>
    </r>
    <r>
      <rPr>
        <sz val="10"/>
        <rFont val="ＭＳ 明朝"/>
        <family val="1"/>
      </rPr>
      <t>（年度中）</t>
    </r>
  </si>
  <si>
    <r>
      <t xml:space="preserve">営業廃止
件数
</t>
    </r>
    <r>
      <rPr>
        <sz val="10"/>
        <rFont val="ＭＳ 明朝"/>
        <family val="1"/>
      </rPr>
      <t>（年度中）</t>
    </r>
  </si>
  <si>
    <t>公　営</t>
  </si>
  <si>
    <t>私　営</t>
  </si>
  <si>
    <t>一般公衆浴場</t>
  </si>
  <si>
    <t>個室付
浴場</t>
  </si>
  <si>
    <t>ヘルス
センター</t>
  </si>
  <si>
    <t>サウナ
風呂</t>
  </si>
  <si>
    <t>スポーツ施設</t>
  </si>
  <si>
    <t>その他</t>
  </si>
  <si>
    <r>
      <t>１４</t>
    </r>
    <r>
      <rPr>
        <b/>
        <sz val="16"/>
        <rFont val="ＭＳ 明朝"/>
        <family val="1"/>
      </rPr>
      <t>　特定医療費（指定難病）受給者証所持者数</t>
    </r>
  </si>
  <si>
    <t>合計</t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</si>
  <si>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</si>
  <si>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</si>
  <si>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</si>
  <si>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</si>
  <si>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</si>
  <si>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</si>
  <si>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</si>
  <si>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70～74歳</t>
  </si>
  <si>
    <t>75歳以上</t>
  </si>
  <si>
    <t>総数</t>
  </si>
  <si>
    <t>球脊髄性筋萎縮症</t>
  </si>
  <si>
    <t>(01)</t>
  </si>
  <si>
    <t>筋萎縮性側索硬化症</t>
  </si>
  <si>
    <t>(02)</t>
  </si>
  <si>
    <t>脊髄性筋萎縮症</t>
  </si>
  <si>
    <t>(03)</t>
  </si>
  <si>
    <t>原発性側索硬化症</t>
  </si>
  <si>
    <t>(04)</t>
  </si>
  <si>
    <t>進行性核上性麻痺</t>
  </si>
  <si>
    <t>(05)</t>
  </si>
  <si>
    <t>パーキンソン病</t>
  </si>
  <si>
    <t>(06)</t>
  </si>
  <si>
    <t>大脳皮質基底核変性症</t>
  </si>
  <si>
    <t>(07)</t>
  </si>
  <si>
    <t>ハンチントン病</t>
  </si>
  <si>
    <t>(08)</t>
  </si>
  <si>
    <t>神経有棘赤血球症</t>
  </si>
  <si>
    <t>(09)</t>
  </si>
  <si>
    <t>シャルコー・マリー・トゥース病</t>
  </si>
  <si>
    <t>(10)</t>
  </si>
  <si>
    <t>重症筋無力症</t>
  </si>
  <si>
    <t>(11)</t>
  </si>
  <si>
    <t>先天性筋無力症候群</t>
  </si>
  <si>
    <t>(12)</t>
  </si>
  <si>
    <t>多発性硬化症／ 視神経脊髄炎</t>
  </si>
  <si>
    <t>(13)</t>
  </si>
  <si>
    <t>慢性炎症性脱髄性多発神経炎／
多巣性運動ニューロパチー</t>
  </si>
  <si>
    <t>(14)</t>
  </si>
  <si>
    <t>封入体筋炎</t>
  </si>
  <si>
    <t>(15)</t>
  </si>
  <si>
    <t>クロウ・深瀬症候群</t>
  </si>
  <si>
    <t>(16)</t>
  </si>
  <si>
    <t>多系統萎縮症</t>
  </si>
  <si>
    <t>(17)</t>
  </si>
  <si>
    <t>脊髄小脳変性症( 多系統萎縮症を除く。)</t>
  </si>
  <si>
    <t>(18)</t>
  </si>
  <si>
    <t>ライソゾーム病</t>
  </si>
  <si>
    <t>(19)</t>
  </si>
  <si>
    <t>副腎白質ジストロフィー</t>
  </si>
  <si>
    <t>(20)</t>
  </si>
  <si>
    <t>ミトコンドリア病</t>
  </si>
  <si>
    <t>(21)</t>
  </si>
  <si>
    <t>もやもや病</t>
  </si>
  <si>
    <t>(22)</t>
  </si>
  <si>
    <t>プリオン病</t>
  </si>
  <si>
    <t>(23)</t>
  </si>
  <si>
    <t>亜急性硬化性全脳炎</t>
  </si>
  <si>
    <t>(24)</t>
  </si>
  <si>
    <t>進行性多巣性白質脳症</t>
  </si>
  <si>
    <t>(25)</t>
  </si>
  <si>
    <t>HTLV-1 関連脊髄症</t>
  </si>
  <si>
    <t>(26)</t>
  </si>
  <si>
    <t>特発性基底核石灰化症</t>
  </si>
  <si>
    <t>(27)</t>
  </si>
  <si>
    <t>全身性アミロイドーシス</t>
  </si>
  <si>
    <t>(28)</t>
  </si>
  <si>
    <t>ウルリッヒ病</t>
  </si>
  <si>
    <t>(29)</t>
  </si>
  <si>
    <t>遠位型ミオパチー</t>
  </si>
  <si>
    <t>(30)</t>
  </si>
  <si>
    <t>ベスレムミオパチー</t>
  </si>
  <si>
    <t>(31)</t>
  </si>
  <si>
    <t>自己貪食空胞性ミオパチー</t>
  </si>
  <si>
    <t>(32)</t>
  </si>
  <si>
    <t>シュワルツ・ヤンペル症候群</t>
  </si>
  <si>
    <t>(33)</t>
  </si>
  <si>
    <t>神経線維腫症</t>
  </si>
  <si>
    <t>(34)</t>
  </si>
  <si>
    <t>天疱瘡</t>
  </si>
  <si>
    <t>(35)</t>
  </si>
  <si>
    <t>表皮水疱症</t>
  </si>
  <si>
    <t>(36)</t>
  </si>
  <si>
    <t>膿疱性乾癬（ 汎発型）</t>
  </si>
  <si>
    <t>(37)</t>
  </si>
  <si>
    <t>スティーヴンス・ジョンソン症候群</t>
  </si>
  <si>
    <t>(38)</t>
  </si>
  <si>
    <t>中毒性表皮壊死症</t>
  </si>
  <si>
    <t>(39)</t>
  </si>
  <si>
    <t>高安動脈炎</t>
  </si>
  <si>
    <t>(40)</t>
  </si>
  <si>
    <t>巨細胞性動脈炎</t>
  </si>
  <si>
    <t>(41)</t>
  </si>
  <si>
    <t>結節性多発動脈炎</t>
  </si>
  <si>
    <t>(42)</t>
  </si>
  <si>
    <t>顕微鏡的多発血管炎</t>
  </si>
  <si>
    <t>(43)</t>
  </si>
  <si>
    <t>多発血管炎性肉芽腫症</t>
  </si>
  <si>
    <t>(44)</t>
  </si>
  <si>
    <t>好酸球性多発血管炎性肉芽腫症</t>
  </si>
  <si>
    <t>(45)</t>
  </si>
  <si>
    <t>悪性関節リウマチ</t>
  </si>
  <si>
    <t>(46)</t>
  </si>
  <si>
    <t>バージャー病</t>
  </si>
  <si>
    <t>(47)</t>
  </si>
  <si>
    <t>原発性抗リン脂質抗体症候群</t>
  </si>
  <si>
    <t>(48)</t>
  </si>
  <si>
    <t>全身性エリテマトーデス</t>
  </si>
  <si>
    <t>(49)</t>
  </si>
  <si>
    <t>皮膚筋炎／ 多発性筋炎</t>
  </si>
  <si>
    <t>(50)</t>
  </si>
  <si>
    <t>全身性強皮症</t>
  </si>
  <si>
    <t>(51)</t>
  </si>
  <si>
    <t>混合性結合組織病</t>
  </si>
  <si>
    <t>(52)</t>
  </si>
  <si>
    <t>シェーグレン症候群</t>
  </si>
  <si>
    <t>(53)</t>
  </si>
  <si>
    <t>成人スチル病</t>
  </si>
  <si>
    <t>(54)</t>
  </si>
  <si>
    <t>再発性多発軟骨炎</t>
  </si>
  <si>
    <t>(55)</t>
  </si>
  <si>
    <t>ベーチェット病</t>
  </si>
  <si>
    <t>(56)</t>
  </si>
  <si>
    <t>特発性拡張型心筋症</t>
  </si>
  <si>
    <t>(57)</t>
  </si>
  <si>
    <t>肥大型心筋症</t>
  </si>
  <si>
    <t>(58)</t>
  </si>
  <si>
    <t>拘束型心筋症</t>
  </si>
  <si>
    <t>(59)</t>
  </si>
  <si>
    <t>再生不良性貧血</t>
  </si>
  <si>
    <t>(60)</t>
  </si>
  <si>
    <t>自己免疫性溶血性貧血</t>
  </si>
  <si>
    <t>(61)</t>
  </si>
  <si>
    <t>発作性夜間ヘモグロビン尿症</t>
  </si>
  <si>
    <t>(62)</t>
  </si>
  <si>
    <t>特発性血小板減少性紫斑病</t>
  </si>
  <si>
    <t>(63)</t>
  </si>
  <si>
    <t>血栓性血小板減少性紫斑病</t>
  </si>
  <si>
    <t>(64)</t>
  </si>
  <si>
    <t>原発性免疫不全症候群</t>
  </si>
  <si>
    <t>(65)</t>
  </si>
  <si>
    <t>Ig Ａ 腎症</t>
  </si>
  <si>
    <t>(66)</t>
  </si>
  <si>
    <t>多発性嚢胞腎</t>
  </si>
  <si>
    <t>(67)</t>
  </si>
  <si>
    <t>黄色靱帯骨化症</t>
  </si>
  <si>
    <t>(68)</t>
  </si>
  <si>
    <t>後縦靱帯骨化症</t>
  </si>
  <si>
    <t>(69)</t>
  </si>
  <si>
    <t>広範脊柱管狭窄症</t>
  </si>
  <si>
    <t>(70)</t>
  </si>
  <si>
    <t>特発性大腿骨頭壊死症</t>
  </si>
  <si>
    <t>(71)</t>
  </si>
  <si>
    <t>下垂体性ADH 分泌異常症</t>
  </si>
  <si>
    <t>(72)</t>
  </si>
  <si>
    <t>下垂体性TSH 分泌亢進症</t>
  </si>
  <si>
    <t>(73)</t>
  </si>
  <si>
    <t>下垂体性PRL 分泌亢進症</t>
  </si>
  <si>
    <t>(74)</t>
  </si>
  <si>
    <t>クッシング病</t>
  </si>
  <si>
    <t>(75)</t>
  </si>
  <si>
    <t>下垂体性ゴナドトロピン分泌亢進症</t>
  </si>
  <si>
    <t>(76)</t>
  </si>
  <si>
    <t>下垂体性成長ホルモン分泌亢進症</t>
  </si>
  <si>
    <t>(77)</t>
  </si>
  <si>
    <t>下垂体前葉機能低下症</t>
  </si>
  <si>
    <t>(78)</t>
  </si>
  <si>
    <t>家族性高コレステロール血症（ ホモ接合体）</t>
  </si>
  <si>
    <t>(79)</t>
  </si>
  <si>
    <t>甲状腺ホルモン不応症</t>
  </si>
  <si>
    <t>(80)</t>
  </si>
  <si>
    <t>先天性副腎皮質酵素欠損症</t>
  </si>
  <si>
    <t>(81)</t>
  </si>
  <si>
    <t>先天性副腎低形成症</t>
  </si>
  <si>
    <t>(82)</t>
  </si>
  <si>
    <t>アジソン病</t>
  </si>
  <si>
    <t>(83)</t>
  </si>
  <si>
    <t>サルコイドーシス</t>
  </si>
  <si>
    <t>(84)</t>
  </si>
  <si>
    <t>特発性間質性肺炎</t>
  </si>
  <si>
    <t>(85)</t>
  </si>
  <si>
    <t>肺動脈性肺高血圧症</t>
  </si>
  <si>
    <t>(86)</t>
  </si>
  <si>
    <t>肺静脈閉塞症／ 肺毛細血管腫症</t>
  </si>
  <si>
    <t>(87)</t>
  </si>
  <si>
    <t>慢性血栓塞栓性肺高血圧症</t>
  </si>
  <si>
    <t>(88)</t>
  </si>
  <si>
    <t>リンパ脈管筋腫症</t>
  </si>
  <si>
    <t>(89)</t>
  </si>
  <si>
    <t>網膜色素変性症</t>
  </si>
  <si>
    <t>(90)</t>
  </si>
  <si>
    <t>バッド・キアリ症候群</t>
  </si>
  <si>
    <t>(91)</t>
  </si>
  <si>
    <t>特発性門脈圧亢進症</t>
  </si>
  <si>
    <t>(92)</t>
  </si>
  <si>
    <t>原発性胆汁性胆管炎</t>
  </si>
  <si>
    <t>(93)</t>
  </si>
  <si>
    <t>原発性硬化性胆管炎</t>
  </si>
  <si>
    <t>(94)</t>
  </si>
  <si>
    <t>自己免疫性肝炎</t>
  </si>
  <si>
    <t>(95)</t>
  </si>
  <si>
    <t>クローン病</t>
  </si>
  <si>
    <t>(96)</t>
  </si>
  <si>
    <t>潰瘍性大腸炎</t>
  </si>
  <si>
    <t>(97)</t>
  </si>
  <si>
    <t>好酸球性消化管疾患</t>
  </si>
  <si>
    <t>(98)</t>
  </si>
  <si>
    <t>慢性特発性偽性腸閉塞症</t>
  </si>
  <si>
    <t>(99)</t>
  </si>
  <si>
    <t>巨大膀胱短小結腸腸管蠕動不全症</t>
  </si>
  <si>
    <t>(100)</t>
  </si>
  <si>
    <t>腸管神経節細胞僅少症</t>
  </si>
  <si>
    <t>(101)</t>
  </si>
  <si>
    <t>ルビンシュタイン・テイビ症候群</t>
  </si>
  <si>
    <t>(102)</t>
  </si>
  <si>
    <t>CFC 症候群</t>
  </si>
  <si>
    <t>(103)</t>
  </si>
  <si>
    <t>コステロ症候群</t>
  </si>
  <si>
    <t>(104)</t>
  </si>
  <si>
    <t>チャージ症候群</t>
  </si>
  <si>
    <t>(105)</t>
  </si>
  <si>
    <t>クリオピリン関連周期熱症候群</t>
  </si>
  <si>
    <t>(106)</t>
  </si>
  <si>
    <t>若年性特発性関節炎</t>
  </si>
  <si>
    <t>(107)</t>
  </si>
  <si>
    <t>TNF 受容体関連周期性症候群</t>
  </si>
  <si>
    <t>(108)</t>
  </si>
  <si>
    <t>非典型溶血性尿毒症症候群</t>
  </si>
  <si>
    <t>(109)</t>
  </si>
  <si>
    <t>ブラウ症候群</t>
  </si>
  <si>
    <t>(110)</t>
  </si>
  <si>
    <t>先天性ミオパチー</t>
  </si>
  <si>
    <t>(111)</t>
  </si>
  <si>
    <t>マリネスコ・シェーグレン症候群</t>
  </si>
  <si>
    <t>(112)</t>
  </si>
  <si>
    <t>筋ジストロフィー</t>
  </si>
  <si>
    <t>(113)</t>
  </si>
  <si>
    <t>非ジストロフィー性ミオトニー症候群</t>
  </si>
  <si>
    <t>(114)</t>
  </si>
  <si>
    <t>遺伝性周期性四肢麻痺</t>
  </si>
  <si>
    <t>(115)</t>
  </si>
  <si>
    <t>アトピー性脊髄炎</t>
  </si>
  <si>
    <t>(116)</t>
  </si>
  <si>
    <t>脊髄空洞症</t>
  </si>
  <si>
    <t>(117)</t>
  </si>
  <si>
    <t>脊髄髄膜瘤</t>
  </si>
  <si>
    <t>(118)</t>
  </si>
  <si>
    <t>アイザックス症候群</t>
  </si>
  <si>
    <t>(119)</t>
  </si>
  <si>
    <t>遺伝性ジストニア</t>
  </si>
  <si>
    <t>(120)</t>
  </si>
  <si>
    <t>神経フェリチン症</t>
  </si>
  <si>
    <t>(121)</t>
  </si>
  <si>
    <t>脳表ヘモジデリン沈着症</t>
  </si>
  <si>
    <t>(122)</t>
  </si>
  <si>
    <t>禿頭と変形性脊椎症を伴う
常染色体劣性白質脳症</t>
  </si>
  <si>
    <t>(123)</t>
  </si>
  <si>
    <t>皮質下梗塞と白質脳症を伴う
常染色体優性脳動脈症</t>
  </si>
  <si>
    <t>(124)</t>
  </si>
  <si>
    <t>神経軸索スフェロイド形成を伴う
遺伝性びまん性白質脳症</t>
  </si>
  <si>
    <t>(125)</t>
  </si>
  <si>
    <t>ペリー症候群</t>
  </si>
  <si>
    <t>(126)</t>
  </si>
  <si>
    <t>前頭側頭葉変性症</t>
  </si>
  <si>
    <t>(127)</t>
  </si>
  <si>
    <t>ビッカースタッフ脳幹脳炎</t>
  </si>
  <si>
    <t>(128)</t>
  </si>
  <si>
    <t>痙攣重積型（ 二相性） 急性脳症</t>
  </si>
  <si>
    <t>(129)</t>
  </si>
  <si>
    <t>先天性無痛無汗症</t>
  </si>
  <si>
    <t>(130)</t>
  </si>
  <si>
    <t>アレキサンダー病</t>
  </si>
  <si>
    <t>(131)</t>
  </si>
  <si>
    <t>先天性核上性球麻痺</t>
  </si>
  <si>
    <t>(132)</t>
  </si>
  <si>
    <t>メビウス症候群</t>
  </si>
  <si>
    <t>(133)</t>
  </si>
  <si>
    <t>中隔視神経形成異常症/ ドモルシア症候群</t>
  </si>
  <si>
    <t>(134)</t>
  </si>
  <si>
    <t>アイカルディ症候群</t>
  </si>
  <si>
    <t>(135)</t>
  </si>
  <si>
    <t>片側巨脳症</t>
  </si>
  <si>
    <t>(136)</t>
  </si>
  <si>
    <t>限局性皮質異形成</t>
  </si>
  <si>
    <t>(137)</t>
  </si>
  <si>
    <t>神経細胞移動異常症</t>
  </si>
  <si>
    <t>(138)</t>
  </si>
  <si>
    <t>先天性大脳白質形成不全症</t>
  </si>
  <si>
    <t>(139)</t>
  </si>
  <si>
    <t>ドラベ症候群</t>
  </si>
  <si>
    <t>(140)</t>
  </si>
  <si>
    <t>海馬硬化を伴う内側側頭葉てんかん</t>
  </si>
  <si>
    <t>(141)</t>
  </si>
  <si>
    <t>ミオクロニー欠神てんかん</t>
  </si>
  <si>
    <t>(142)</t>
  </si>
  <si>
    <t>ミオクロニー脱力発作を伴うてんかん</t>
  </si>
  <si>
    <t>(143)</t>
  </si>
  <si>
    <t>レノックス・ガストー症候群</t>
  </si>
  <si>
    <t>(144)</t>
  </si>
  <si>
    <t>ウエスト症候群</t>
  </si>
  <si>
    <t>(145)</t>
  </si>
  <si>
    <t>大田原症候群</t>
  </si>
  <si>
    <t>(146)</t>
  </si>
  <si>
    <t>早期ミオクロニー脳症</t>
  </si>
  <si>
    <t>(147)</t>
  </si>
  <si>
    <t>遊走性焦点発作を伴う乳児てんかん</t>
  </si>
  <si>
    <t>(148)</t>
  </si>
  <si>
    <t>片側痙攣・片麻痺・てんかん症候群</t>
  </si>
  <si>
    <t>(149)</t>
  </si>
  <si>
    <t>環状20 番染色体症候群</t>
  </si>
  <si>
    <t>(150)</t>
  </si>
  <si>
    <t>ラスムッセン脳炎</t>
  </si>
  <si>
    <t>(151)</t>
  </si>
  <si>
    <t>Ｐ Ｃ Ｄ Ｈ 19 関連症候群</t>
  </si>
  <si>
    <t>(152)</t>
  </si>
  <si>
    <t>難治頻回部分発作重積型急性脳炎</t>
  </si>
  <si>
    <t>(153)</t>
  </si>
  <si>
    <t>徐波睡眠期持続性棘徐波を示すてんかん性脳症</t>
  </si>
  <si>
    <t>(154)</t>
  </si>
  <si>
    <t>ランドウ・クレフナー症候群</t>
  </si>
  <si>
    <t>(155)</t>
  </si>
  <si>
    <t>レット症候群</t>
  </si>
  <si>
    <t>(156)</t>
  </si>
  <si>
    <t>スタージ・ウェーバー症候群</t>
  </si>
  <si>
    <t>(157)</t>
  </si>
  <si>
    <t>結節性硬化症</t>
  </si>
  <si>
    <t>(158)</t>
  </si>
  <si>
    <t>色素性乾皮症</t>
  </si>
  <si>
    <t>(159)</t>
  </si>
  <si>
    <t>先天性魚鱗癬</t>
  </si>
  <si>
    <t>(160)</t>
  </si>
  <si>
    <t>家族性良性慢性天疱瘡</t>
  </si>
  <si>
    <t>(161)</t>
  </si>
  <si>
    <t>類天疱瘡（ 後天性表皮水疱症を含む。）</t>
  </si>
  <si>
    <t>(162)</t>
  </si>
  <si>
    <t>特発性後天性全身性無汗症</t>
  </si>
  <si>
    <t>(163)</t>
  </si>
  <si>
    <t>眼皮膚白皮症</t>
  </si>
  <si>
    <t>(164)</t>
  </si>
  <si>
    <t>肥厚性皮膚骨膜症</t>
  </si>
  <si>
    <t>(165)</t>
  </si>
  <si>
    <t>弾性線維性仮性黄色腫</t>
  </si>
  <si>
    <t>(166)</t>
  </si>
  <si>
    <t>マルファン症候群</t>
  </si>
  <si>
    <t>(167)</t>
  </si>
  <si>
    <t>エーラス・ダンロス症候群</t>
  </si>
  <si>
    <t>(168)</t>
  </si>
  <si>
    <t>メンケス病</t>
  </si>
  <si>
    <t>(169)</t>
  </si>
  <si>
    <t>オクシピタル・ホーン症候群</t>
  </si>
  <si>
    <t>(170)</t>
  </si>
  <si>
    <t>ウィルソン病</t>
  </si>
  <si>
    <t>(171)</t>
  </si>
  <si>
    <t>低ホスファターゼ症</t>
  </si>
  <si>
    <t>(172)</t>
  </si>
  <si>
    <t>Ｖ Ａ Ｔ Ｅ Ｒ 症候群</t>
  </si>
  <si>
    <t>(173)</t>
  </si>
  <si>
    <t>那須・ハコラ病</t>
  </si>
  <si>
    <t>(174)</t>
  </si>
  <si>
    <t>ウィーバー症候群</t>
  </si>
  <si>
    <t>(175)</t>
  </si>
  <si>
    <t>コフィン・ローリー症候群</t>
  </si>
  <si>
    <t>(176)</t>
  </si>
  <si>
    <t>ジュベール症候群関連疾患</t>
  </si>
  <si>
    <t>(177)</t>
  </si>
  <si>
    <t>モワット・ウィルソン症候群</t>
  </si>
  <si>
    <t>(178)</t>
  </si>
  <si>
    <t>ウィリアムズ症候群</t>
  </si>
  <si>
    <t>(179)</t>
  </si>
  <si>
    <t>Ａ Ｔ Ｒ － Ｘ 症候群</t>
  </si>
  <si>
    <t>(180)</t>
  </si>
  <si>
    <t>クルーゾン症候群</t>
  </si>
  <si>
    <t>(181)</t>
  </si>
  <si>
    <t>アペール症候群</t>
  </si>
  <si>
    <t>(182)</t>
  </si>
  <si>
    <t>ファイファー症候群</t>
  </si>
  <si>
    <t>(183)</t>
  </si>
  <si>
    <t>アントレー・ビクスラー症候群</t>
  </si>
  <si>
    <t>(184)</t>
  </si>
  <si>
    <t>コフィン・シリス症候群</t>
  </si>
  <si>
    <t>(185)</t>
  </si>
  <si>
    <t>ロスムンド・トムソン症候群</t>
  </si>
  <si>
    <t>(186)</t>
  </si>
  <si>
    <t>歌舞伎症候群</t>
  </si>
  <si>
    <t>(187)</t>
  </si>
  <si>
    <t>多脾症候群</t>
  </si>
  <si>
    <t>(188)</t>
  </si>
  <si>
    <t>無脾症候群</t>
  </si>
  <si>
    <t>(189)</t>
  </si>
  <si>
    <t>鰓耳腎症候群</t>
  </si>
  <si>
    <t>(190)</t>
  </si>
  <si>
    <t>ウェルナー症候群</t>
  </si>
  <si>
    <t>(191)</t>
  </si>
  <si>
    <t>コケイン症候群</t>
  </si>
  <si>
    <t>(192)</t>
  </si>
  <si>
    <t>プラダー・ウィリ症候群</t>
  </si>
  <si>
    <t>(193)</t>
  </si>
  <si>
    <t>ソトス症候群</t>
  </si>
  <si>
    <t>(194)</t>
  </si>
  <si>
    <t>ヌーナン症候群</t>
  </si>
  <si>
    <t>(195)</t>
  </si>
  <si>
    <t>ヤング・シンプソン症候群</t>
  </si>
  <si>
    <t>(196)</t>
  </si>
  <si>
    <t>１ ｐ 36 欠失症候群</t>
  </si>
  <si>
    <t>(197)</t>
  </si>
  <si>
    <t>４ ｐ 欠失症候群</t>
  </si>
  <si>
    <t>(198)</t>
  </si>
  <si>
    <t>５ ｐ 欠失症候群</t>
  </si>
  <si>
    <t>(199)</t>
  </si>
  <si>
    <t>第14 番染色体父親性ダイソミー症候群</t>
  </si>
  <si>
    <t>(200)</t>
  </si>
  <si>
    <t>アンジェルマン症候群</t>
  </si>
  <si>
    <t>(201)</t>
  </si>
  <si>
    <t>スミス・マギニス症候群</t>
  </si>
  <si>
    <t>(202)</t>
  </si>
  <si>
    <t>22 ｑ 11.2 欠失症候群</t>
  </si>
  <si>
    <t>(203)</t>
  </si>
  <si>
    <t>エマヌエル症候群</t>
  </si>
  <si>
    <t>(204)</t>
  </si>
  <si>
    <t>脆弱Ｘ 症候群関連疾患</t>
  </si>
  <si>
    <t>(205)</t>
  </si>
  <si>
    <t>脆弱X 症候群</t>
  </si>
  <si>
    <t>(206)</t>
  </si>
  <si>
    <t>総動脈幹遺残症</t>
  </si>
  <si>
    <t>(207)</t>
  </si>
  <si>
    <t>修正大血管転位症</t>
  </si>
  <si>
    <t>(208)</t>
  </si>
  <si>
    <t>完全大血管転位症</t>
  </si>
  <si>
    <t>(209)</t>
  </si>
  <si>
    <t>単心室症</t>
  </si>
  <si>
    <t>(210)</t>
  </si>
  <si>
    <t>左心低形成症候群</t>
  </si>
  <si>
    <t>(211)</t>
  </si>
  <si>
    <t>三尖弁閉鎖症</t>
  </si>
  <si>
    <t>(212)</t>
  </si>
  <si>
    <t>心室中隔欠損を伴わない肺動脈閉鎖症</t>
  </si>
  <si>
    <t>(213)</t>
  </si>
  <si>
    <t>心室中隔欠損を伴う肺動脈閉鎖症</t>
  </si>
  <si>
    <t>(214)</t>
  </si>
  <si>
    <t>ファロー四徴症</t>
  </si>
  <si>
    <t>(215)</t>
  </si>
  <si>
    <t>両大血管右室起始症</t>
  </si>
  <si>
    <t>(216)</t>
  </si>
  <si>
    <t>エプスタイン病</t>
  </si>
  <si>
    <t>(217)</t>
  </si>
  <si>
    <t>アルポート症候群</t>
  </si>
  <si>
    <t>(218)</t>
  </si>
  <si>
    <t>ギャロウェイ・モワト症候群</t>
  </si>
  <si>
    <t>(219)</t>
  </si>
  <si>
    <t>急速進行性糸球体腎炎</t>
  </si>
  <si>
    <t>(220)</t>
  </si>
  <si>
    <t>抗糸球体基底膜腎炎</t>
  </si>
  <si>
    <t>(221)</t>
  </si>
  <si>
    <t>一次性ネフローゼ症候群</t>
  </si>
  <si>
    <t>(222)</t>
  </si>
  <si>
    <t>一次性膜性増殖性糸球体腎炎</t>
  </si>
  <si>
    <t>(223)</t>
  </si>
  <si>
    <t>紫斑病性腎炎</t>
  </si>
  <si>
    <t>(224)</t>
  </si>
  <si>
    <t>先天性腎性尿崩症</t>
  </si>
  <si>
    <t>(225)</t>
  </si>
  <si>
    <t>間質性膀胱炎（ ハンナ型）</t>
  </si>
  <si>
    <t>(226)</t>
  </si>
  <si>
    <t>オスラー病</t>
  </si>
  <si>
    <t>(227)</t>
  </si>
  <si>
    <t>閉塞性細気管支炎</t>
  </si>
  <si>
    <t>(228)</t>
  </si>
  <si>
    <t>肺胞蛋白症（ 自己免疫性又は先天性）</t>
  </si>
  <si>
    <t>(229)</t>
  </si>
  <si>
    <t>肺胞低換気症候群</t>
  </si>
  <si>
    <t>(230)</t>
  </si>
  <si>
    <t>α 1 － アンチトリプシン欠乏症</t>
  </si>
  <si>
    <t>(231)</t>
  </si>
  <si>
    <t>カーニー複合</t>
  </si>
  <si>
    <t>(232)</t>
  </si>
  <si>
    <t>ウォルフラム症候群</t>
  </si>
  <si>
    <t>(233)</t>
  </si>
  <si>
    <t>ペルオキシソーム病
（副腎白質ジストロフィーを除く。）</t>
  </si>
  <si>
    <t>(234)</t>
  </si>
  <si>
    <t>副甲状腺機能低下症</t>
  </si>
  <si>
    <t>(235)</t>
  </si>
  <si>
    <t>偽性副甲状腺機能低下症</t>
  </si>
  <si>
    <t>(236)</t>
  </si>
  <si>
    <t>副腎皮質刺激ホルモン不応症</t>
  </si>
  <si>
    <t>(237)</t>
  </si>
  <si>
    <t>ビタミンＤ 抵抗性くる病/ 骨軟化症</t>
  </si>
  <si>
    <t>(238)</t>
  </si>
  <si>
    <t>ビタミンＤ 依存性くる病/ 骨軟化症</t>
  </si>
  <si>
    <t>(239)</t>
  </si>
  <si>
    <t>フェニルケトン尿症</t>
  </si>
  <si>
    <t>(240)</t>
  </si>
  <si>
    <t>高チロシン血症1 型</t>
  </si>
  <si>
    <t>(241)</t>
  </si>
  <si>
    <t>高チロシン血症2 型</t>
  </si>
  <si>
    <t>(242)</t>
  </si>
  <si>
    <t>高チロシン血症3 型</t>
  </si>
  <si>
    <t>(243)</t>
  </si>
  <si>
    <t>メープルシロップ尿症</t>
  </si>
  <si>
    <t>(244)</t>
  </si>
  <si>
    <t>プロピオン酸血症</t>
  </si>
  <si>
    <t>(245)</t>
  </si>
  <si>
    <t>メチルマロン酸血症</t>
  </si>
  <si>
    <t>(246)</t>
  </si>
  <si>
    <t>イソ吉草酸血症</t>
  </si>
  <si>
    <t>(247)</t>
  </si>
  <si>
    <t>グルコーストランスポーター1 欠損症</t>
  </si>
  <si>
    <t>(248)</t>
  </si>
  <si>
    <t>グルタル酸血症1 型</t>
  </si>
  <si>
    <t>(249)</t>
  </si>
  <si>
    <t>グルタル酸血症2 型</t>
  </si>
  <si>
    <t>(250)</t>
  </si>
  <si>
    <t>尿素サイクル異常症</t>
  </si>
  <si>
    <t>(251)</t>
  </si>
  <si>
    <t>リジン尿性蛋白不耐症</t>
  </si>
  <si>
    <t>(252)</t>
  </si>
  <si>
    <t>先天性葉酸吸収不全</t>
  </si>
  <si>
    <t>(253)</t>
  </si>
  <si>
    <t>ポルフィリン症</t>
  </si>
  <si>
    <t>(254)</t>
  </si>
  <si>
    <t>複合カルボキシラーゼ欠損症</t>
  </si>
  <si>
    <t>(255)</t>
  </si>
  <si>
    <t>筋型糖原病</t>
  </si>
  <si>
    <t>(256)</t>
  </si>
  <si>
    <t>肝型糖原病</t>
  </si>
  <si>
    <t>(257)</t>
  </si>
  <si>
    <t>ガラクトース－１－リン酸
ウリジルトランスフェラーゼ欠損症</t>
  </si>
  <si>
    <t>(258)</t>
  </si>
  <si>
    <t>レシチンコレステロール
アシルトランスフェラーゼ欠損症</t>
  </si>
  <si>
    <t>(259)</t>
  </si>
  <si>
    <t>シトステロール血症</t>
  </si>
  <si>
    <t>(260)</t>
  </si>
  <si>
    <t>タンジール病</t>
  </si>
  <si>
    <t>(261)</t>
  </si>
  <si>
    <t>原発性高カイロミクロン血症</t>
  </si>
  <si>
    <t>(262)</t>
  </si>
  <si>
    <t>脳腱黄色腫症</t>
  </si>
  <si>
    <t>(263)</t>
  </si>
  <si>
    <t>無β リポタンパク血症</t>
  </si>
  <si>
    <t>(264)</t>
  </si>
  <si>
    <t>脂肪萎縮症</t>
  </si>
  <si>
    <t>(265)</t>
  </si>
  <si>
    <t>家族性地中海熱</t>
  </si>
  <si>
    <t>(266)</t>
  </si>
  <si>
    <t>高Ｉ ｇ Ｄ 症候群</t>
  </si>
  <si>
    <t>(267)</t>
  </si>
  <si>
    <t>中條・西村症候群</t>
  </si>
  <si>
    <t>(268)</t>
  </si>
  <si>
    <t>化膿性無菌性関節炎・
壊疽性膿皮症・アクネ症候群</t>
  </si>
  <si>
    <t>(269)</t>
  </si>
  <si>
    <t>慢性再発性多発性骨髄炎</t>
  </si>
  <si>
    <t>(270)</t>
  </si>
  <si>
    <t>強直性脊椎炎</t>
  </si>
  <si>
    <t>(271)</t>
  </si>
  <si>
    <t>進行性骨化性線維異形成症</t>
  </si>
  <si>
    <t>(272)</t>
  </si>
  <si>
    <t>肋骨異常を伴う先天性側弯症</t>
  </si>
  <si>
    <t>(273)</t>
  </si>
  <si>
    <t>骨形成不全症</t>
  </si>
  <si>
    <t>(274)</t>
  </si>
  <si>
    <t>タナトフォリック骨異形成症</t>
  </si>
  <si>
    <t>(275)</t>
  </si>
  <si>
    <t>軟骨無形成症</t>
  </si>
  <si>
    <t>(276)</t>
  </si>
  <si>
    <t>リンパ管腫症/ ゴーハム病</t>
  </si>
  <si>
    <t>(277)</t>
  </si>
  <si>
    <t>巨大リンパ管奇形（ 頚部顔面病変）</t>
  </si>
  <si>
    <t>(278)</t>
  </si>
  <si>
    <t>巨大静脈奇形（ 頚部口腔咽頭びまん性病変）</t>
  </si>
  <si>
    <t>(279)</t>
  </si>
  <si>
    <t>巨大動静脈奇形（ 頚部顔面又は四肢病変）</t>
  </si>
  <si>
    <t>(280)</t>
  </si>
  <si>
    <t>クリッペル・トレノネー・ウェーバー症候群</t>
  </si>
  <si>
    <t>(281)</t>
  </si>
  <si>
    <t>先天性赤血球形成異常性貧血</t>
  </si>
  <si>
    <t>(282)</t>
  </si>
  <si>
    <t>後天性赤芽球癆</t>
  </si>
  <si>
    <t>(283)</t>
  </si>
  <si>
    <t>ダイアモンド・ブラックファン貧血</t>
  </si>
  <si>
    <t>(284)</t>
  </si>
  <si>
    <t>ファンコニ貧血</t>
  </si>
  <si>
    <t>(285)</t>
  </si>
  <si>
    <t>遺伝性鉄芽球性貧血</t>
  </si>
  <si>
    <t>(286)</t>
  </si>
  <si>
    <t>エプスタイン症候群</t>
  </si>
  <si>
    <t>(287)</t>
  </si>
  <si>
    <t>自己免疫性後天性凝固因子欠乏症</t>
  </si>
  <si>
    <t>(288)</t>
  </si>
  <si>
    <t>クロンカイト・カナダ症候群</t>
  </si>
  <si>
    <t>(289)</t>
  </si>
  <si>
    <t>非特異性多発性小腸潰瘍症</t>
  </si>
  <si>
    <t>(290)</t>
  </si>
  <si>
    <t>ヒルシュスプルング病（ 全結腸型又は小腸型）</t>
  </si>
  <si>
    <t>(291)</t>
  </si>
  <si>
    <t>総排泄腔外反症</t>
  </si>
  <si>
    <t>(292)</t>
  </si>
  <si>
    <t>総排泄腔遺残</t>
  </si>
  <si>
    <t>(293)</t>
  </si>
  <si>
    <t>先天性横隔膜ヘルニア</t>
  </si>
  <si>
    <t>(294)</t>
  </si>
  <si>
    <t>乳幼児肝巨大血管腫</t>
  </si>
  <si>
    <t>(295)</t>
  </si>
  <si>
    <t>胆道閉鎖症</t>
  </si>
  <si>
    <t>(296)</t>
  </si>
  <si>
    <t>アラジール症候群</t>
  </si>
  <si>
    <t>(297)</t>
  </si>
  <si>
    <t>遺伝性膵炎</t>
  </si>
  <si>
    <t>(298)</t>
  </si>
  <si>
    <t>嚢胞性線維症</t>
  </si>
  <si>
    <t>(299)</t>
  </si>
  <si>
    <t>Ｉ ｇ Ｇ ４ 関連疾患</t>
  </si>
  <si>
    <t>(300)</t>
  </si>
  <si>
    <t>黄斑ジストロフィー</t>
  </si>
  <si>
    <t>(301)</t>
  </si>
  <si>
    <t>レーベル遺伝性視神経症</t>
  </si>
  <si>
    <t>(302)</t>
  </si>
  <si>
    <t>アッシャー症候群</t>
  </si>
  <si>
    <t>(303)</t>
  </si>
  <si>
    <t>若年発症型両側性感音難聴</t>
  </si>
  <si>
    <t>(304)</t>
  </si>
  <si>
    <t>遅発性内リンパ水腫</t>
  </si>
  <si>
    <t>(305)</t>
  </si>
  <si>
    <t>好酸球性副鼻腔炎</t>
  </si>
  <si>
    <t>(306)</t>
  </si>
  <si>
    <t>カナバン病</t>
  </si>
  <si>
    <t>(307)</t>
  </si>
  <si>
    <t>進行性白質脳症</t>
  </si>
  <si>
    <t>(308)</t>
  </si>
  <si>
    <t>進行性ミオクローヌスてんかん</t>
  </si>
  <si>
    <t>(309)</t>
  </si>
  <si>
    <t>先天異常症候群</t>
  </si>
  <si>
    <t>(310)</t>
  </si>
  <si>
    <t>先天性三尖弁狭窄症</t>
  </si>
  <si>
    <t>(311)</t>
  </si>
  <si>
    <t>先天性僧帽弁狭窄症</t>
  </si>
  <si>
    <t>(312)</t>
  </si>
  <si>
    <t>先天性肺静脈狭窄症</t>
  </si>
  <si>
    <t>(313)</t>
  </si>
  <si>
    <t>左肺動脈右肺動脈起始症</t>
  </si>
  <si>
    <t>(314)</t>
  </si>
  <si>
    <t>ネイルパテラ症候群（爪膝蓋骨症候群）／
ＬＭＸ１Ｂ関連腎症</t>
  </si>
  <si>
    <t>(315)</t>
  </si>
  <si>
    <t>カルニチン回路異常症</t>
  </si>
  <si>
    <t>(316)</t>
  </si>
  <si>
    <t>三頭酵素欠損症</t>
  </si>
  <si>
    <t>(317)</t>
  </si>
  <si>
    <t>シトリン欠損症</t>
  </si>
  <si>
    <t>(318)</t>
  </si>
  <si>
    <t>セピアプテリン還元酵素（SR）欠損症</t>
  </si>
  <si>
    <t>(319)</t>
  </si>
  <si>
    <t>先天性グリコシルホスファチジル
イノシトール（GPI）欠損症</t>
  </si>
  <si>
    <t>(320)</t>
  </si>
  <si>
    <t>非ケトーシス型高グリシン血症</t>
  </si>
  <si>
    <t>(321)</t>
  </si>
  <si>
    <t>β－ケトチオラーゼ欠損症</t>
  </si>
  <si>
    <t>(322)</t>
  </si>
  <si>
    <t>芳香族L-アミノ酸脱炭酸酵素欠損症</t>
  </si>
  <si>
    <t>(323)</t>
  </si>
  <si>
    <t>メチルグルタコン酸尿症</t>
  </si>
  <si>
    <t>(324)</t>
  </si>
  <si>
    <t>遺伝性自己炎症疾患</t>
  </si>
  <si>
    <t>(325)</t>
  </si>
  <si>
    <t>大理石骨病</t>
  </si>
  <si>
    <t>(326)</t>
  </si>
  <si>
    <t>特発性血栓症
（遺伝性血栓性素因によるものに限る。）</t>
  </si>
  <si>
    <t>(327)</t>
  </si>
  <si>
    <t>前眼部形成異常</t>
  </si>
  <si>
    <t>(328)</t>
  </si>
  <si>
    <t>無虹彩症</t>
  </si>
  <si>
    <t>(329)</t>
  </si>
  <si>
    <t>先天性気管狭窄症/先天性声門下狭窄症</t>
  </si>
  <si>
    <t>(330)</t>
  </si>
  <si>
    <t>特発性多中心性キャッスルマン病</t>
  </si>
  <si>
    <t>(331)</t>
  </si>
  <si>
    <t>膠様滴状角膜ジストロフィー</t>
  </si>
  <si>
    <t>(332)</t>
  </si>
  <si>
    <t>ハッチンソン・ギルフォード症候群</t>
  </si>
  <si>
    <t>(333)</t>
  </si>
  <si>
    <t>注）　一受給者が2以上の疾病を認定されている場合は、認定されている疾病すべてに1を計上している。</t>
  </si>
  <si>
    <t>１５　特定医療（医療給付）</t>
  </si>
  <si>
    <t>令和元年度</t>
  </si>
  <si>
    <t>支払決定件数</t>
  </si>
  <si>
    <t>支払決定</t>
  </si>
  <si>
    <t>総額
（千円）</t>
  </si>
  <si>
    <t>(2)の再掲</t>
  </si>
  <si>
    <t>公費負担額
（千円）</t>
  </si>
  <si>
    <t>自己負担額
（千円）</t>
  </si>
  <si>
    <t>(1)</t>
  </si>
  <si>
    <t>(2)</t>
  </si>
  <si>
    <t>(3)</t>
  </si>
  <si>
    <t>(4)</t>
  </si>
  <si>
    <t>総数</t>
  </si>
  <si>
    <t>入院</t>
  </si>
  <si>
    <t>入院外</t>
  </si>
  <si>
    <t>調剤</t>
  </si>
  <si>
    <t>訪問看護（老人含む）</t>
  </si>
  <si>
    <t>１６　特定医療（介護給付）</t>
  </si>
  <si>
    <t>自己負担額
（千円）</t>
  </si>
  <si>
    <t>(1)</t>
  </si>
  <si>
    <t>１７　特定医療における所得区分の状況</t>
  </si>
  <si>
    <t>支　　給　　認　　定　　件　　数</t>
  </si>
  <si>
    <t>生活保護</t>
  </si>
  <si>
    <t>低所得Ⅰ</t>
  </si>
  <si>
    <t>低所得Ⅱ</t>
  </si>
  <si>
    <t>一般所得Ⅰ</t>
  </si>
  <si>
    <t>一般所得Ⅱ</t>
  </si>
  <si>
    <t>上位所得</t>
  </si>
  <si>
    <t>原則</t>
  </si>
  <si>
    <t>軽症高額
(原則の再掲)</t>
  </si>
  <si>
    <t>高額かつ長期</t>
  </si>
  <si>
    <t>人工呼吸器等装着者</t>
  </si>
  <si>
    <t>58　※所得区分なし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</si>
</sst>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vertAlign val="subscript"/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54" fillId="32" borderId="0" applyNumberFormat="0" applyBorder="0" applyAlignment="0" applyProtection="0"/>
  </cellStyleXfs>
  <cellXfs count="68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41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1" fontId="4" fillId="0" borderId="10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1" fontId="4" fillId="0" borderId="15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41" fontId="3" fillId="0" borderId="22" xfId="0" applyNumberFormat="1" applyFont="1" applyBorder="1" applyAlignment="1" applyProtection="1">
      <alignment/>
      <protection/>
    </xf>
    <xf numFmtId="41" fontId="3" fillId="0" borderId="14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0" fillId="0" borderId="22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4" xfId="0" applyNumberFormat="1" applyFont="1" applyFill="1" applyBorder="1" applyAlignment="1" applyProtection="1">
      <alignment horizontal="left"/>
      <protection/>
    </xf>
    <xf numFmtId="41" fontId="0" fillId="0" borderId="14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1" fontId="4" fillId="0" borderId="14" xfId="0" applyNumberFormat="1" applyFont="1" applyFill="1" applyBorder="1" applyAlignment="1" applyProtection="1">
      <alignment vertical="distributed"/>
      <protection/>
    </xf>
    <xf numFmtId="41" fontId="4" fillId="0" borderId="25" xfId="0" applyNumberFormat="1" applyFont="1" applyFill="1" applyBorder="1" applyAlignment="1" applyProtection="1">
      <alignment vertical="distributed"/>
      <protection/>
    </xf>
    <xf numFmtId="41" fontId="4" fillId="0" borderId="26" xfId="0" applyNumberFormat="1" applyFont="1" applyFill="1" applyBorder="1" applyAlignment="1" applyProtection="1">
      <alignment vertical="distributed"/>
      <protection/>
    </xf>
    <xf numFmtId="41" fontId="4" fillId="0" borderId="27" xfId="0" applyNumberFormat="1" applyFont="1" applyFill="1" applyBorder="1" applyAlignment="1" applyProtection="1">
      <alignment vertical="distributed"/>
      <protection/>
    </xf>
    <xf numFmtId="0" fontId="0" fillId="0" borderId="19" xfId="0" applyFont="1" applyBorder="1" applyAlignment="1" applyProtection="1">
      <alignment horizontal="distributed" vertical="distributed"/>
      <protection/>
    </xf>
    <xf numFmtId="0" fontId="0" fillId="0" borderId="11" xfId="0" applyFont="1" applyBorder="1" applyAlignment="1" applyProtection="1">
      <alignment horizontal="distributed" vertical="distributed"/>
      <protection/>
    </xf>
    <xf numFmtId="41" fontId="4" fillId="0" borderId="28" xfId="0" applyNumberFormat="1" applyFont="1" applyFill="1" applyBorder="1" applyAlignment="1" applyProtection="1">
      <alignment vertical="distributed"/>
      <protection/>
    </xf>
    <xf numFmtId="0" fontId="0" fillId="0" borderId="16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 applyProtection="1">
      <alignment horizontal="distributed" vertical="distributed"/>
      <protection/>
    </xf>
    <xf numFmtId="41" fontId="4" fillId="0" borderId="29" xfId="0" applyNumberFormat="1" applyFont="1" applyFill="1" applyBorder="1" applyAlignment="1" applyProtection="1">
      <alignment vertical="distributed"/>
      <protection/>
    </xf>
    <xf numFmtId="0" fontId="0" fillId="0" borderId="27" xfId="0" applyFont="1" applyFill="1" applyBorder="1" applyAlignment="1" applyProtection="1">
      <alignment horizontal="distributed" vertical="distributed"/>
      <protection/>
    </xf>
    <xf numFmtId="0" fontId="0" fillId="0" borderId="27" xfId="0" applyFont="1" applyBorder="1" applyAlignment="1" applyProtection="1">
      <alignment horizontal="distributed" vertical="distributed"/>
      <protection/>
    </xf>
    <xf numFmtId="0" fontId="0" fillId="0" borderId="16" xfId="0" applyFont="1" applyBorder="1" applyAlignment="1" applyProtection="1">
      <alignment horizontal="distributed" vertical="distributed"/>
      <protection/>
    </xf>
    <xf numFmtId="0" fontId="0" fillId="0" borderId="14" xfId="0" applyFont="1" applyBorder="1" applyAlignment="1" applyProtection="1">
      <alignment horizontal="distributed" vertical="distributed"/>
      <protection/>
    </xf>
    <xf numFmtId="41" fontId="4" fillId="0" borderId="0" xfId="0" applyNumberFormat="1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41" fontId="12" fillId="0" borderId="20" xfId="0" applyNumberFormat="1" applyFont="1" applyBorder="1" applyAlignment="1" applyProtection="1">
      <alignment horizontal="right" vertical="center"/>
      <protection/>
    </xf>
    <xf numFmtId="41" fontId="12" fillId="0" borderId="13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Border="1" applyAlignment="1" applyProtection="1">
      <alignment/>
      <protection/>
    </xf>
    <xf numFmtId="0" fontId="4" fillId="0" borderId="16" xfId="0" applyFont="1" applyBorder="1" applyAlignment="1" applyProtection="1">
      <alignment horizontal="distributed" vertical="center"/>
      <protection/>
    </xf>
    <xf numFmtId="41" fontId="6" fillId="0" borderId="22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37" fontId="0" fillId="0" borderId="30" xfId="0" applyNumberFormat="1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0" fillId="0" borderId="3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top"/>
      <protection/>
    </xf>
    <xf numFmtId="41" fontId="11" fillId="0" borderId="13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41" fontId="3" fillId="0" borderId="20" xfId="0" applyNumberFormat="1" applyFont="1" applyFill="1" applyBorder="1" applyAlignment="1" applyProtection="1">
      <alignment vertical="center"/>
      <protection/>
    </xf>
    <xf numFmtId="41" fontId="3" fillId="0" borderId="13" xfId="0" applyNumberFormat="1" applyFont="1" applyFill="1" applyBorder="1" applyAlignment="1" applyProtection="1">
      <alignment vertical="center"/>
      <protection/>
    </xf>
    <xf numFmtId="41" fontId="3" fillId="0" borderId="22" xfId="0" applyNumberFormat="1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horizontal="left" vertical="center"/>
      <protection/>
    </xf>
    <xf numFmtId="41" fontId="3" fillId="0" borderId="12" xfId="0" applyNumberFormat="1" applyFont="1" applyFill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41" fontId="0" fillId="0" borderId="18" xfId="0" applyNumberFormat="1" applyFont="1" applyBorder="1" applyAlignment="1">
      <alignment/>
    </xf>
    <xf numFmtId="41" fontId="12" fillId="0" borderId="13" xfId="0" applyNumberFormat="1" applyFont="1" applyBorder="1" applyAlignment="1" applyProtection="1">
      <alignment vertical="center"/>
      <protection/>
    </xf>
    <xf numFmtId="41" fontId="12" fillId="0" borderId="0" xfId="0" applyNumberFormat="1" applyFont="1" applyBorder="1" applyAlignment="1" applyProtection="1">
      <alignment vertical="distributed"/>
      <protection/>
    </xf>
    <xf numFmtId="4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41" fontId="4" fillId="0" borderId="20" xfId="0" applyNumberFormat="1" applyFont="1" applyFill="1" applyBorder="1" applyAlignment="1" applyProtection="1">
      <alignment/>
      <protection/>
    </xf>
    <xf numFmtId="41" fontId="4" fillId="0" borderId="13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41" fontId="4" fillId="0" borderId="2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22" xfId="0" applyNumberFormat="1" applyFont="1" applyFill="1" applyBorder="1" applyAlignment="1" applyProtection="1">
      <alignment horizontal="left"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41" fontId="4" fillId="0" borderId="12" xfId="0" applyNumberFormat="1" applyFont="1" applyFill="1" applyBorder="1" applyAlignment="1" applyProtection="1">
      <alignment horizontal="left"/>
      <protection/>
    </xf>
    <xf numFmtId="41" fontId="4" fillId="0" borderId="10" xfId="0" applyNumberFormat="1" applyFont="1" applyFill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/>
      <protection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 applyProtection="1">
      <alignment horizontal="right"/>
      <protection locked="0"/>
    </xf>
    <xf numFmtId="176" fontId="13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distributed" vertical="center"/>
    </xf>
    <xf numFmtId="0" fontId="4" fillId="0" borderId="35" xfId="0" applyFont="1" applyFill="1" applyBorder="1" applyAlignment="1" quotePrefix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1" fontId="11" fillId="0" borderId="0" xfId="0" applyNumberFormat="1" applyFont="1" applyBorder="1" applyAlignment="1" applyProtection="1">
      <alignment horizontal="right" vertical="center"/>
      <protection/>
    </xf>
    <xf numFmtId="0" fontId="4" fillId="0" borderId="36" xfId="0" applyFont="1" applyFill="1" applyBorder="1" applyAlignment="1">
      <alignment horizontal="distributed" vertical="center"/>
    </xf>
    <xf numFmtId="0" fontId="4" fillId="0" borderId="34" xfId="0" applyFont="1" applyFill="1" applyBorder="1" applyAlignment="1" quotePrefix="1">
      <alignment horizontal="right" vertical="center"/>
    </xf>
    <xf numFmtId="41" fontId="4" fillId="0" borderId="0" xfId="0" applyNumberFormat="1" applyFont="1" applyFill="1" applyBorder="1" applyAlignment="1" quotePrefix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36" xfId="0" applyFont="1" applyFill="1" applyBorder="1" applyAlignment="1" quotePrefix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 quotePrefix="1">
      <alignment horizontal="right" vertical="center"/>
    </xf>
    <xf numFmtId="0" fontId="4" fillId="0" borderId="37" xfId="0" applyFont="1" applyFill="1" applyBorder="1" applyAlignment="1" quotePrefix="1">
      <alignment horizontal="distributed" vertical="center"/>
    </xf>
    <xf numFmtId="0" fontId="4" fillId="0" borderId="36" xfId="0" applyFont="1" applyFill="1" applyBorder="1" applyAlignment="1" quotePrefix="1">
      <alignment horizontal="distributed" vertical="center" wrapText="1"/>
    </xf>
    <xf numFmtId="0" fontId="4" fillId="0" borderId="37" xfId="0" applyFont="1" applyFill="1" applyBorder="1" applyAlignment="1" quotePrefix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55" fillId="0" borderId="3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 quotePrefix="1">
      <alignment horizontal="right" vertical="center"/>
    </xf>
    <xf numFmtId="0" fontId="4" fillId="0" borderId="19" xfId="0" applyFont="1" applyFill="1" applyBorder="1" applyAlignment="1" quotePrefix="1">
      <alignment horizontal="right" vertical="center"/>
    </xf>
    <xf numFmtId="0" fontId="4" fillId="0" borderId="40" xfId="0" applyFont="1" applyFill="1" applyBorder="1" applyAlignment="1" quotePrefix="1">
      <alignment horizontal="right" vertical="center"/>
    </xf>
    <xf numFmtId="0" fontId="4" fillId="0" borderId="36" xfId="60" applyFont="1" applyFill="1" applyBorder="1" applyAlignment="1">
      <alignment horizontal="distributed" vertical="center"/>
      <protection/>
    </xf>
    <xf numFmtId="0" fontId="4" fillId="0" borderId="37" xfId="60" applyFont="1" applyFill="1" applyBorder="1" applyAlignment="1">
      <alignment horizontal="distributed" vertical="center"/>
      <protection/>
    </xf>
    <xf numFmtId="0" fontId="4" fillId="0" borderId="39" xfId="60" applyFont="1" applyFill="1" applyBorder="1" applyAlignment="1">
      <alignment horizontal="distributed" vertical="center"/>
      <protection/>
    </xf>
    <xf numFmtId="0" fontId="4" fillId="0" borderId="37" xfId="60" applyFont="1" applyFill="1" applyBorder="1" applyAlignment="1">
      <alignment horizontal="distributed" vertical="center" wrapText="1"/>
      <protection/>
    </xf>
    <xf numFmtId="0" fontId="4" fillId="0" borderId="36" xfId="60" applyFont="1" applyFill="1" applyBorder="1" applyAlignment="1">
      <alignment horizontal="distributed" vertical="center" wrapText="1"/>
      <protection/>
    </xf>
    <xf numFmtId="0" fontId="55" fillId="0" borderId="37" xfId="60" applyFont="1" applyFill="1" applyBorder="1" applyAlignment="1">
      <alignment horizontal="distributed" vertical="center"/>
      <protection/>
    </xf>
    <xf numFmtId="0" fontId="55" fillId="0" borderId="39" xfId="60" applyFont="1" applyFill="1" applyBorder="1" applyAlignment="1">
      <alignment horizontal="distributed" vertical="center"/>
      <protection/>
    </xf>
    <xf numFmtId="0" fontId="55" fillId="0" borderId="40" xfId="0" applyFont="1" applyFill="1" applyBorder="1" applyAlignment="1" quotePrefix="1">
      <alignment horizontal="right" vertical="center"/>
    </xf>
    <xf numFmtId="0" fontId="55" fillId="0" borderId="36" xfId="60" applyFont="1" applyFill="1" applyBorder="1" applyAlignment="1">
      <alignment horizontal="distributed" vertical="center"/>
      <protection/>
    </xf>
    <xf numFmtId="0" fontId="55" fillId="0" borderId="34" xfId="0" applyFont="1" applyFill="1" applyBorder="1" applyAlignment="1" quotePrefix="1">
      <alignment horizontal="right" vertical="center"/>
    </xf>
    <xf numFmtId="0" fontId="55" fillId="0" borderId="38" xfId="0" applyFont="1" applyFill="1" applyBorder="1" applyAlignment="1" quotePrefix="1">
      <alignment horizontal="right" vertical="center"/>
    </xf>
    <xf numFmtId="41" fontId="4" fillId="0" borderId="12" xfId="0" applyNumberFormat="1" applyFont="1" applyFill="1" applyBorder="1" applyAlignment="1" quotePrefix="1">
      <alignment horizontal="right" vertical="center"/>
    </xf>
    <xf numFmtId="41" fontId="4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55" fillId="0" borderId="32" xfId="0" applyNumberFormat="1" applyFont="1" applyFill="1" applyBorder="1" applyAlignment="1" applyProtection="1" quotePrefix="1">
      <alignment horizontal="center" vertical="center"/>
      <protection/>
    </xf>
    <xf numFmtId="0" fontId="11" fillId="0" borderId="19" xfId="0" applyFont="1" applyFill="1" applyBorder="1" applyAlignment="1" applyProtection="1" quotePrefix="1">
      <alignment horizontal="distributed" vertical="center"/>
      <protection/>
    </xf>
    <xf numFmtId="176" fontId="16" fillId="0" borderId="20" xfId="0" applyNumberFormat="1" applyFont="1" applyFill="1" applyBorder="1" applyAlignment="1" applyProtection="1">
      <alignment horizontal="right" vertical="center"/>
      <protection locked="0"/>
    </xf>
    <xf numFmtId="176" fontId="16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 quotePrefix="1">
      <alignment horizontal="distributed" vertical="center"/>
      <protection/>
    </xf>
    <xf numFmtId="176" fontId="17" fillId="0" borderId="22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 quotePrefix="1">
      <alignment horizontal="distributed" vertical="center" wrapText="1"/>
      <protection/>
    </xf>
    <xf numFmtId="0" fontId="4" fillId="0" borderId="21" xfId="0" applyFont="1" applyFill="1" applyBorder="1" applyAlignment="1" applyProtection="1" quotePrefix="1">
      <alignment horizontal="distributed" vertical="center"/>
      <protection/>
    </xf>
    <xf numFmtId="176" fontId="17" fillId="0" borderId="12" xfId="0" applyNumberFormat="1" applyFont="1" applyFill="1" applyBorder="1" applyAlignment="1" applyProtection="1">
      <alignment horizontal="right" vertical="center"/>
      <protection locked="0"/>
    </xf>
    <xf numFmtId="176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Alignment="1">
      <alignment vertical="center"/>
    </xf>
    <xf numFmtId="49" fontId="18" fillId="0" borderId="18" xfId="0" applyNumberFormat="1" applyFont="1" applyFill="1" applyBorder="1" applyAlignment="1" applyProtection="1" quotePrefix="1">
      <alignment horizontal="center"/>
      <protection/>
    </xf>
    <xf numFmtId="49" fontId="56" fillId="0" borderId="27" xfId="0" applyNumberFormat="1" applyFont="1" applyFill="1" applyBorder="1" applyAlignment="1" applyProtection="1" quotePrefix="1">
      <alignment horizontal="center"/>
      <protection/>
    </xf>
    <xf numFmtId="49" fontId="56" fillId="0" borderId="32" xfId="0" applyNumberFormat="1" applyFont="1" applyFill="1" applyBorder="1" applyAlignment="1" applyProtection="1" quotePrefix="1">
      <alignment horizontal="center"/>
      <protection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17" fillId="0" borderId="41" xfId="0" applyNumberFormat="1" applyFont="1" applyFill="1" applyBorder="1" applyAlignment="1" applyProtection="1">
      <alignment horizontal="right" vertical="center"/>
      <protection locked="0"/>
    </xf>
    <xf numFmtId="176" fontId="17" fillId="0" borderId="37" xfId="0" applyNumberFormat="1" applyFont="1" applyFill="1" applyBorder="1" applyAlignment="1" applyProtection="1">
      <alignment horizontal="right" vertical="center"/>
      <protection locked="0"/>
    </xf>
    <xf numFmtId="0" fontId="19" fillId="0" borderId="30" xfId="0" applyFont="1" applyFill="1" applyBorder="1" applyAlignment="1" quotePrefix="1">
      <alignment/>
    </xf>
    <xf numFmtId="0" fontId="19" fillId="0" borderId="0" xfId="0" applyFont="1" applyFill="1" applyBorder="1" applyAlignment="1" quotePrefix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6" fontId="57" fillId="0" borderId="20" xfId="0" applyNumberFormat="1" applyFont="1" applyFill="1" applyBorder="1" applyAlignment="1" quotePrefix="1">
      <alignment horizontal="right" vertical="center"/>
    </xf>
    <xf numFmtId="176" fontId="57" fillId="0" borderId="13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 wrapText="1"/>
    </xf>
    <xf numFmtId="0" fontId="0" fillId="0" borderId="21" xfId="0" applyFont="1" applyFill="1" applyBorder="1" applyAlignment="1" quotePrefix="1">
      <alignment horizontal="distributed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1" fontId="4" fillId="0" borderId="3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vertical="distributed"/>
      <protection/>
    </xf>
    <xf numFmtId="41" fontId="4" fillId="0" borderId="15" xfId="0" applyNumberFormat="1" applyFont="1" applyFill="1" applyBorder="1" applyAlignment="1">
      <alignment vertical="distributed"/>
    </xf>
    <xf numFmtId="0" fontId="6" fillId="0" borderId="0" xfId="0" applyFont="1" applyBorder="1" applyAlignment="1">
      <alignment horizontal="right"/>
    </xf>
    <xf numFmtId="0" fontId="0" fillId="0" borderId="42" xfId="0" applyFont="1" applyBorder="1" applyAlignment="1" applyProtection="1">
      <alignment horizontal="center" vertical="distributed" textRotation="255"/>
      <protection/>
    </xf>
    <xf numFmtId="0" fontId="0" fillId="0" borderId="43" xfId="0" applyFont="1" applyBorder="1" applyAlignment="1" applyProtection="1">
      <alignment horizontal="center" vertical="distributed" textRotation="255"/>
      <protection/>
    </xf>
    <xf numFmtId="0" fontId="0" fillId="0" borderId="44" xfId="0" applyFont="1" applyBorder="1" applyAlignment="1" applyProtection="1">
      <alignment horizontal="center" vertical="distributed" textRotation="255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41" fontId="4" fillId="0" borderId="26" xfId="0" applyNumberFormat="1" applyFont="1" applyFill="1" applyBorder="1" applyAlignment="1" applyProtection="1">
      <alignment vertical="distributed"/>
      <protection/>
    </xf>
    <xf numFmtId="41" fontId="4" fillId="0" borderId="28" xfId="0" applyNumberFormat="1" applyFont="1" applyFill="1" applyBorder="1" applyAlignment="1" applyProtection="1">
      <alignment vertical="distributed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41" fontId="4" fillId="0" borderId="45" xfId="0" applyNumberFormat="1" applyFont="1" applyFill="1" applyBorder="1" applyAlignment="1" applyProtection="1">
      <alignment vertical="distributed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 applyProtection="1">
      <alignment horizontal="distributed" vertical="center" wrapText="1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2" xfId="0" applyFont="1" applyBorder="1" applyAlignment="1" applyProtection="1">
      <alignment horizontal="distributed" vertical="distributed" shrinkToFit="1"/>
      <protection/>
    </xf>
    <xf numFmtId="0" fontId="0" fillId="0" borderId="0" xfId="0" applyFont="1" applyBorder="1" applyAlignment="1" applyProtection="1">
      <alignment horizontal="distributed" vertical="distributed" shrinkToFit="1"/>
      <protection/>
    </xf>
    <xf numFmtId="0" fontId="0" fillId="0" borderId="11" xfId="0" applyFont="1" applyBorder="1" applyAlignment="1" applyProtection="1">
      <alignment horizontal="distributed" vertical="distributed" shrinkToFit="1"/>
      <protection/>
    </xf>
    <xf numFmtId="0" fontId="0" fillId="0" borderId="32" xfId="0" applyFont="1" applyBorder="1" applyAlignment="1" applyProtection="1">
      <alignment horizontal="distributed" vertical="distributed" shrinkToFit="1"/>
      <protection/>
    </xf>
    <xf numFmtId="0" fontId="0" fillId="0" borderId="31" xfId="0" applyFont="1" applyBorder="1" applyAlignment="1" applyProtection="1">
      <alignment horizontal="distributed" vertical="distributed" shrinkToFit="1"/>
      <protection/>
    </xf>
    <xf numFmtId="0" fontId="0" fillId="0" borderId="18" xfId="0" applyFont="1" applyBorder="1" applyAlignment="1" applyProtection="1">
      <alignment horizontal="distributed" vertical="distributed" shrinkToFit="1"/>
      <protection/>
    </xf>
    <xf numFmtId="41" fontId="4" fillId="0" borderId="27" xfId="0" applyNumberFormat="1" applyFont="1" applyFill="1" applyBorder="1" applyAlignment="1" applyProtection="1">
      <alignment vertical="distributed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distributed"/>
      <protection/>
    </xf>
    <xf numFmtId="0" fontId="4" fillId="0" borderId="19" xfId="0" applyFont="1" applyFill="1" applyBorder="1" applyAlignment="1" applyProtection="1">
      <alignment horizontal="distributed" vertical="distributed"/>
      <protection/>
    </xf>
    <xf numFmtId="0" fontId="6" fillId="0" borderId="42" xfId="0" applyFont="1" applyBorder="1" applyAlignment="1" applyProtection="1">
      <alignment horizontal="center" vertical="distributed" textRotation="255" wrapText="1"/>
      <protection/>
    </xf>
    <xf numFmtId="0" fontId="6" fillId="0" borderId="43" xfId="0" applyFont="1" applyBorder="1" applyAlignment="1" applyProtection="1">
      <alignment horizontal="center" vertical="distributed" textRotation="255" wrapText="1"/>
      <protection/>
    </xf>
    <xf numFmtId="0" fontId="6" fillId="0" borderId="46" xfId="0" applyFont="1" applyBorder="1" applyAlignment="1" applyProtection="1">
      <alignment horizontal="center" vertical="distributed" textRotation="255" wrapText="1"/>
      <protection/>
    </xf>
    <xf numFmtId="0" fontId="0" fillId="0" borderId="20" xfId="0" applyFont="1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horizontal="distributed" vertical="center" wrapText="1"/>
      <protection/>
    </xf>
    <xf numFmtId="0" fontId="0" fillId="0" borderId="19" xfId="0" applyFont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6" fillId="0" borderId="20" xfId="0" applyFont="1" applyBorder="1" applyAlignment="1" applyProtection="1">
      <alignment horizontal="distributed" vertical="distributed"/>
      <protection/>
    </xf>
    <xf numFmtId="0" fontId="6" fillId="0" borderId="13" xfId="0" applyFont="1" applyBorder="1" applyAlignment="1">
      <alignment horizontal="distributed" vertical="distributed"/>
    </xf>
    <xf numFmtId="0" fontId="6" fillId="0" borderId="19" xfId="0" applyFont="1" applyBorder="1" applyAlignment="1">
      <alignment horizontal="distributed" vertical="distributed"/>
    </xf>
    <xf numFmtId="0" fontId="0" fillId="0" borderId="32" xfId="0" applyFont="1" applyFill="1" applyBorder="1" applyAlignment="1" applyProtection="1">
      <alignment horizontal="distributed" vertical="distributed"/>
      <protection/>
    </xf>
    <xf numFmtId="0" fontId="0" fillId="0" borderId="31" xfId="0" applyFont="1" applyFill="1" applyBorder="1" applyAlignment="1" applyProtection="1">
      <alignment horizontal="distributed" vertical="distributed"/>
      <protection/>
    </xf>
    <xf numFmtId="0" fontId="0" fillId="0" borderId="18" xfId="0" applyFont="1" applyFill="1" applyBorder="1" applyAlignment="1" applyProtection="1">
      <alignment horizontal="distributed" vertical="distributed"/>
      <protection/>
    </xf>
    <xf numFmtId="0" fontId="0" fillId="0" borderId="32" xfId="0" applyFont="1" applyBorder="1" applyAlignment="1" applyProtection="1">
      <alignment horizontal="distributed" vertical="distributed"/>
      <protection/>
    </xf>
    <xf numFmtId="0" fontId="0" fillId="0" borderId="31" xfId="0" applyFont="1" applyBorder="1" applyAlignment="1" applyProtection="1">
      <alignment horizontal="distributed" vertical="distributed"/>
      <protection/>
    </xf>
    <xf numFmtId="0" fontId="0" fillId="0" borderId="18" xfId="0" applyFont="1" applyBorder="1" applyAlignment="1" applyProtection="1">
      <alignment horizontal="distributed" vertical="distributed"/>
      <protection/>
    </xf>
    <xf numFmtId="0" fontId="0" fillId="0" borderId="13" xfId="0" applyFont="1" applyFill="1" applyBorder="1" applyAlignment="1" applyProtection="1">
      <alignment horizontal="distributed" vertical="distributed"/>
      <protection/>
    </xf>
    <xf numFmtId="0" fontId="0" fillId="0" borderId="13" xfId="0" applyFont="1" applyFill="1" applyBorder="1" applyAlignment="1">
      <alignment horizontal="distributed" vertical="distributed"/>
    </xf>
    <xf numFmtId="0" fontId="0" fillId="0" borderId="19" xfId="0" applyFont="1" applyFill="1" applyBorder="1" applyAlignment="1">
      <alignment horizontal="distributed" vertical="distributed"/>
    </xf>
    <xf numFmtId="0" fontId="4" fillId="0" borderId="42" xfId="0" applyFont="1" applyBorder="1" applyAlignment="1" applyProtection="1">
      <alignment horizontal="center" vertical="distributed" textRotation="255" wrapText="1"/>
      <protection/>
    </xf>
    <xf numFmtId="0" fontId="4" fillId="0" borderId="43" xfId="0" applyFont="1" applyBorder="1" applyAlignment="1">
      <alignment horizontal="center" vertical="distributed" textRotation="255"/>
    </xf>
    <xf numFmtId="0" fontId="4" fillId="0" borderId="46" xfId="0" applyFont="1" applyBorder="1" applyAlignment="1">
      <alignment horizontal="center" vertical="distributed" textRotation="255"/>
    </xf>
    <xf numFmtId="0" fontId="0" fillId="0" borderId="20" xfId="0" applyFont="1" applyBorder="1" applyAlignment="1" applyProtection="1">
      <alignment horizontal="distributed" vertical="distributed"/>
      <protection/>
    </xf>
    <xf numFmtId="0" fontId="0" fillId="0" borderId="13" xfId="0" applyFont="1" applyBorder="1" applyAlignment="1">
      <alignment horizontal="distributed" vertical="distributed"/>
    </xf>
    <xf numFmtId="0" fontId="0" fillId="0" borderId="19" xfId="0" applyFont="1" applyBorder="1" applyAlignment="1">
      <alignment horizontal="distributed" vertical="distributed"/>
    </xf>
    <xf numFmtId="0" fontId="0" fillId="0" borderId="31" xfId="0" applyFont="1" applyFill="1" applyBorder="1" applyAlignment="1">
      <alignment horizontal="distributed" vertical="distributed"/>
    </xf>
    <xf numFmtId="0" fontId="0" fillId="0" borderId="18" xfId="0" applyFont="1" applyFill="1" applyBorder="1" applyAlignment="1">
      <alignment horizontal="distributed" vertical="distributed"/>
    </xf>
    <xf numFmtId="0" fontId="4" fillId="0" borderId="22" xfId="0" applyFont="1" applyBorder="1" applyAlignment="1" applyProtection="1">
      <alignment horizontal="distributed" vertical="distributed"/>
      <protection/>
    </xf>
    <xf numFmtId="0" fontId="4" fillId="0" borderId="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0" fillId="0" borderId="36" xfId="0" applyFont="1" applyFill="1" applyBorder="1" applyAlignment="1" applyProtection="1">
      <alignment horizontal="distributed" vertical="distributed"/>
      <protection/>
    </xf>
    <xf numFmtId="0" fontId="0" fillId="0" borderId="36" xfId="0" applyFont="1" applyFill="1" applyBorder="1" applyAlignment="1">
      <alignment horizontal="distributed" vertical="distributed"/>
    </xf>
    <xf numFmtId="0" fontId="0" fillId="0" borderId="34" xfId="0" applyFont="1" applyFill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0" fillId="0" borderId="22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19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Fill="1" applyBorder="1" applyAlignment="1" applyProtection="1">
      <alignment horizontal="distributed" vertical="distributed" textRotation="255"/>
      <protection/>
    </xf>
    <xf numFmtId="0" fontId="0" fillId="0" borderId="11" xfId="0" applyFont="1" applyFill="1" applyBorder="1" applyAlignment="1">
      <alignment horizontal="distributed" vertical="distributed" textRotation="255"/>
    </xf>
    <xf numFmtId="0" fontId="0" fillId="0" borderId="18" xfId="0" applyFont="1" applyFill="1" applyBorder="1" applyAlignment="1">
      <alignment horizontal="distributed" vertical="distributed" textRotation="255"/>
    </xf>
    <xf numFmtId="0" fontId="0" fillId="0" borderId="20" xfId="0" applyFont="1" applyFill="1" applyBorder="1" applyAlignment="1" applyProtection="1">
      <alignment horizontal="distributed" vertical="distributed"/>
      <protection/>
    </xf>
    <xf numFmtId="0" fontId="0" fillId="0" borderId="19" xfId="0" applyFont="1" applyFill="1" applyBorder="1" applyAlignment="1" applyProtection="1">
      <alignment horizontal="distributed" vertical="distributed"/>
      <protection/>
    </xf>
    <xf numFmtId="0" fontId="0" fillId="0" borderId="42" xfId="0" applyFont="1" applyBorder="1" applyAlignment="1" applyProtection="1">
      <alignment horizontal="distributed" vertical="distributed" textRotation="255"/>
      <protection/>
    </xf>
    <xf numFmtId="0" fontId="0" fillId="0" borderId="43" xfId="0" applyFont="1" applyBorder="1" applyAlignment="1">
      <alignment horizontal="distributed" vertical="distributed" textRotation="255"/>
    </xf>
    <xf numFmtId="0" fontId="0" fillId="0" borderId="46" xfId="0" applyFont="1" applyBorder="1" applyAlignment="1">
      <alignment horizontal="distributed" vertical="distributed" textRotation="255"/>
    </xf>
    <xf numFmtId="0" fontId="0" fillId="0" borderId="47" xfId="0" applyFont="1" applyBorder="1" applyAlignment="1" applyProtection="1">
      <alignment horizontal="distributed" vertical="distributed"/>
      <protection/>
    </xf>
    <xf numFmtId="0" fontId="0" fillId="0" borderId="36" xfId="0" applyFont="1" applyBorder="1" applyAlignment="1" applyProtection="1">
      <alignment horizontal="distributed" vertical="distributed"/>
      <protection/>
    </xf>
    <xf numFmtId="0" fontId="0" fillId="0" borderId="34" xfId="0" applyFont="1" applyBorder="1" applyAlignment="1">
      <alignment horizontal="distributed" vertical="distributed"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6" fillId="0" borderId="16" xfId="0" applyFont="1" applyBorder="1" applyAlignment="1" applyProtection="1">
      <alignment horizontal="center" vertical="distributed" textRotation="255" wrapText="1"/>
      <protection/>
    </xf>
    <xf numFmtId="0" fontId="6" fillId="0" borderId="14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horizontal="center" vertical="distributed" textRotation="255"/>
    </xf>
    <xf numFmtId="0" fontId="0" fillId="0" borderId="22" xfId="0" applyFont="1" applyBorder="1" applyAlignment="1" applyProtection="1">
      <alignment horizontal="distributed" vertical="distributed"/>
      <protection/>
    </xf>
    <xf numFmtId="0" fontId="0" fillId="0" borderId="11" xfId="0" applyFont="1" applyBorder="1" applyAlignment="1">
      <alignment horizontal="distributed" vertical="distributed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42" xfId="0" applyFont="1" applyBorder="1" applyAlignment="1" applyProtection="1">
      <alignment horizontal="center" vertical="distributed" textRotation="255"/>
      <protection/>
    </xf>
    <xf numFmtId="0" fontId="0" fillId="0" borderId="43" xfId="0" applyFont="1" applyBorder="1" applyAlignment="1">
      <alignment horizontal="center" vertical="distributed" textRotation="255"/>
    </xf>
    <xf numFmtId="0" fontId="0" fillId="0" borderId="46" xfId="0" applyFont="1" applyBorder="1" applyAlignment="1">
      <alignment horizontal="center" vertical="distributed" textRotation="255"/>
    </xf>
    <xf numFmtId="0" fontId="4" fillId="0" borderId="20" xfId="0" applyFont="1" applyBorder="1" applyAlignment="1" applyProtection="1">
      <alignment horizontal="center" vertical="center" textRotation="255" wrapText="1"/>
      <protection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0" fillId="0" borderId="13" xfId="0" applyFont="1" applyBorder="1" applyAlignment="1" applyProtection="1">
      <alignment horizontal="distributed" vertical="distributed"/>
      <protection/>
    </xf>
    <xf numFmtId="0" fontId="0" fillId="0" borderId="48" xfId="0" applyFont="1" applyBorder="1" applyAlignment="1" applyProtection="1">
      <alignment horizontal="distributed" vertical="distributed"/>
      <protection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Fill="1" applyBorder="1" applyAlignment="1" applyProtection="1">
      <alignment horizontal="distributed" vertical="distributed"/>
      <protection/>
    </xf>
    <xf numFmtId="0" fontId="0" fillId="0" borderId="27" xfId="0" applyFont="1" applyFill="1" applyBorder="1" applyAlignment="1">
      <alignment horizontal="distributed" vertical="distributed"/>
    </xf>
    <xf numFmtId="0" fontId="9" fillId="0" borderId="42" xfId="0" applyFont="1" applyBorder="1" applyAlignment="1" applyProtection="1">
      <alignment horizontal="center" vertical="distributed" textRotation="255"/>
      <protection/>
    </xf>
    <xf numFmtId="0" fontId="9" fillId="0" borderId="43" xfId="0" applyFont="1" applyBorder="1" applyAlignment="1">
      <alignment horizontal="center" vertical="distributed" textRotation="255"/>
    </xf>
    <xf numFmtId="0" fontId="9" fillId="0" borderId="46" xfId="0" applyFont="1" applyBorder="1" applyAlignment="1">
      <alignment horizontal="center" vertical="distributed" textRotation="255"/>
    </xf>
    <xf numFmtId="0" fontId="0" fillId="0" borderId="0" xfId="0" applyFont="1" applyBorder="1" applyAlignment="1" applyProtection="1">
      <alignment horizontal="distributed" vertical="distributed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11" xfId="0" applyFont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>
      <alignment horizontal="distributed" vertical="distributed"/>
    </xf>
    <xf numFmtId="0" fontId="0" fillId="0" borderId="11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0" fillId="0" borderId="32" xfId="0" applyFont="1" applyFill="1" applyBorder="1" applyAlignment="1">
      <alignment horizontal="distributed" vertical="distributed"/>
    </xf>
    <xf numFmtId="0" fontId="0" fillId="0" borderId="16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>
      <alignment horizontal="distributed" vertical="distributed"/>
    </xf>
    <xf numFmtId="41" fontId="4" fillId="0" borderId="25" xfId="0" applyNumberFormat="1" applyFont="1" applyFill="1" applyBorder="1" applyAlignment="1" applyProtection="1">
      <alignment vertical="distributed"/>
      <protection/>
    </xf>
    <xf numFmtId="0" fontId="0" fillId="0" borderId="16" xfId="0" applyFont="1" applyFill="1" applyBorder="1" applyAlignment="1" applyProtection="1">
      <alignment horizontal="distributed" vertical="distributed" textRotation="255"/>
      <protection/>
    </xf>
    <xf numFmtId="0" fontId="0" fillId="0" borderId="14" xfId="0" applyFont="1" applyFill="1" applyBorder="1" applyAlignment="1" applyProtection="1">
      <alignment horizontal="distributed" vertical="distributed" textRotation="255"/>
      <protection/>
    </xf>
    <xf numFmtId="0" fontId="0" fillId="0" borderId="14" xfId="0" applyFont="1" applyFill="1" applyBorder="1" applyAlignment="1">
      <alignment horizontal="distributed" vertical="distributed" textRotation="255"/>
    </xf>
    <xf numFmtId="0" fontId="0" fillId="0" borderId="27" xfId="0" applyFont="1" applyFill="1" applyBorder="1" applyAlignment="1">
      <alignment horizontal="distributed" vertical="distributed" textRotation="255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distributed" vertical="distributed"/>
      <protection/>
    </xf>
    <xf numFmtId="0" fontId="9" fillId="0" borderId="49" xfId="0" applyFont="1" applyBorder="1" applyAlignment="1" applyProtection="1">
      <alignment horizontal="center" vertical="distributed" textRotation="255"/>
      <protection/>
    </xf>
    <xf numFmtId="0" fontId="9" fillId="0" borderId="50" xfId="0" applyFont="1" applyBorder="1" applyAlignment="1" applyProtection="1">
      <alignment horizontal="center" vertical="distributed" textRotation="255"/>
      <protection/>
    </xf>
    <xf numFmtId="0" fontId="9" fillId="0" borderId="51" xfId="0" applyFont="1" applyBorder="1" applyAlignment="1" applyProtection="1">
      <alignment horizontal="center" vertical="distributed" textRotation="255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textRotation="255"/>
      <protection/>
    </xf>
    <xf numFmtId="0" fontId="0" fillId="0" borderId="14" xfId="0" applyFont="1" applyBorder="1" applyAlignment="1" applyProtection="1">
      <alignment horizontal="center" vertical="center" textRotation="255"/>
      <protection/>
    </xf>
    <xf numFmtId="0" fontId="0" fillId="0" borderId="27" xfId="0" applyFont="1" applyBorder="1" applyAlignment="1" applyProtection="1">
      <alignment horizontal="center" vertical="center" textRotation="255"/>
      <protection/>
    </xf>
    <xf numFmtId="0" fontId="0" fillId="0" borderId="32" xfId="0" applyFont="1" applyBorder="1" applyAlignment="1" applyProtection="1">
      <alignment horizontal="distributed" vertical="distributed"/>
      <protection/>
    </xf>
    <xf numFmtId="0" fontId="0" fillId="0" borderId="31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37" fontId="4" fillId="0" borderId="10" xfId="0" applyNumberFormat="1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distributed" vertical="distributed" textRotation="255"/>
      <protection/>
    </xf>
    <xf numFmtId="0" fontId="0" fillId="0" borderId="13" xfId="0" applyFont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vertical="distributed" textRotation="255"/>
      <protection/>
    </xf>
    <xf numFmtId="0" fontId="0" fillId="0" borderId="14" xfId="0" applyFont="1" applyFill="1" applyBorder="1" applyAlignment="1">
      <alignment vertical="distributed" textRotation="255"/>
    </xf>
    <xf numFmtId="0" fontId="0" fillId="0" borderId="27" xfId="0" applyFont="1" applyFill="1" applyBorder="1" applyAlignment="1">
      <alignment vertical="distributed" textRotation="255"/>
    </xf>
    <xf numFmtId="37" fontId="6" fillId="0" borderId="30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>
      <alignment horizontal="distributed"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>
      <alignment horizontal="distributed" vertical="center"/>
    </xf>
    <xf numFmtId="0" fontId="4" fillId="0" borderId="31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>
      <alignment horizontal="distributed" vertical="center"/>
    </xf>
    <xf numFmtId="0" fontId="11" fillId="0" borderId="36" xfId="0" applyFont="1" applyBorder="1" applyAlignment="1" applyProtection="1">
      <alignment horizontal="distributed" vertical="distributed"/>
      <protection/>
    </xf>
    <xf numFmtId="0" fontId="11" fillId="0" borderId="34" xfId="0" applyFont="1" applyBorder="1" applyAlignment="1" applyProtection="1">
      <alignment horizontal="distributed" vertical="distributed"/>
      <protection/>
    </xf>
    <xf numFmtId="0" fontId="4" fillId="0" borderId="19" xfId="0" applyFont="1" applyBorder="1" applyAlignment="1" applyProtection="1">
      <alignment horizontal="center" vertical="distributed" textRotation="255"/>
      <protection/>
    </xf>
    <xf numFmtId="0" fontId="4" fillId="0" borderId="11" xfId="0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7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right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distributed" vertical="center" wrapTex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6" fillId="0" borderId="37" xfId="0" applyFont="1" applyFill="1" applyBorder="1" applyAlignment="1" applyProtection="1">
      <alignment horizontal="distributed" vertical="center" wrapText="1"/>
      <protection/>
    </xf>
    <xf numFmtId="0" fontId="6" fillId="0" borderId="38" xfId="0" applyFont="1" applyFill="1" applyBorder="1" applyAlignment="1" applyProtection="1">
      <alignment horizontal="distributed" vertical="center" wrapText="1"/>
      <protection/>
    </xf>
    <xf numFmtId="0" fontId="6" fillId="0" borderId="30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>
      <alignment horizontal="distributed" vertical="center"/>
    </xf>
    <xf numFmtId="0" fontId="6" fillId="0" borderId="36" xfId="0" applyFont="1" applyFill="1" applyBorder="1" applyAlignment="1" applyProtection="1">
      <alignment horizontal="distributed" vertical="center" wrapText="1"/>
      <protection/>
    </xf>
    <xf numFmtId="0" fontId="6" fillId="0" borderId="34" xfId="0" applyFont="1" applyFill="1" applyBorder="1" applyAlignment="1" applyProtection="1">
      <alignment horizontal="distributed" vertical="center" wrapText="1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11" fillId="0" borderId="36" xfId="0" applyFont="1" applyBorder="1" applyAlignment="1" applyProtection="1">
      <alignment horizontal="distributed" vertical="center"/>
      <protection/>
    </xf>
    <xf numFmtId="0" fontId="4" fillId="0" borderId="36" xfId="0" applyFont="1" applyBorder="1" applyAlignment="1">
      <alignment horizontal="distributed" vertical="center"/>
    </xf>
    <xf numFmtId="41" fontId="11" fillId="0" borderId="20" xfId="0" applyNumberFormat="1" applyFont="1" applyBorder="1" applyAlignment="1" applyProtection="1">
      <alignment horizontal="right" vertical="center"/>
      <protection/>
    </xf>
    <xf numFmtId="41" fontId="11" fillId="0" borderId="13" xfId="0" applyNumberFormat="1" applyFont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center" vertical="distributed" textRotation="255"/>
      <protection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32" xfId="0" applyFont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top"/>
    </xf>
    <xf numFmtId="41" fontId="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37" fontId="4" fillId="0" borderId="29" xfId="0" applyNumberFormat="1" applyFont="1" applyFill="1" applyBorder="1" applyAlignment="1" applyProtection="1">
      <alignment horizontal="center" vertical="center" wrapText="1"/>
      <protection/>
    </xf>
    <xf numFmtId="41" fontId="4" fillId="0" borderId="13" xfId="0" applyNumberFormat="1" applyFont="1" applyFill="1" applyBorder="1" applyAlignment="1" applyProtection="1">
      <alignment horizontal="center"/>
      <protection/>
    </xf>
    <xf numFmtId="41" fontId="4" fillId="0" borderId="13" xfId="0" applyNumberFormat="1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39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5" fillId="0" borderId="23" xfId="0" applyNumberFormat="1" applyFont="1" applyFill="1" applyBorder="1" applyAlignment="1" applyProtection="1">
      <alignment horizontal="center" vertical="center" wrapText="1"/>
      <protection/>
    </xf>
    <xf numFmtId="37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37" fontId="0" fillId="0" borderId="47" xfId="0" applyNumberFormat="1" applyFont="1" applyFill="1" applyBorder="1" applyAlignment="1" applyProtection="1">
      <alignment horizontal="center" vertical="center"/>
      <protection/>
    </xf>
    <xf numFmtId="37" fontId="0" fillId="0" borderId="36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1" fontId="6" fillId="0" borderId="10" xfId="0" applyNumberFormat="1" applyFont="1" applyFill="1" applyBorder="1" applyAlignment="1" applyProtection="1">
      <alignment horizontal="right" vertical="distributed"/>
      <protection/>
    </xf>
    <xf numFmtId="41" fontId="6" fillId="0" borderId="10" xfId="0" applyNumberFormat="1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 vertical="distributed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>
      <alignment horizontal="distributed" vertical="center"/>
    </xf>
    <xf numFmtId="41" fontId="6" fillId="0" borderId="12" xfId="0" applyNumberFormat="1" applyFont="1" applyFill="1" applyBorder="1" applyAlignment="1" applyProtection="1">
      <alignment horizontal="center" vertical="distributed"/>
      <protection/>
    </xf>
    <xf numFmtId="41" fontId="6" fillId="0" borderId="10" xfId="0" applyNumberFormat="1" applyFont="1" applyFill="1" applyBorder="1" applyAlignment="1" applyProtection="1">
      <alignment horizontal="center" vertical="distributed"/>
      <protection/>
    </xf>
    <xf numFmtId="0" fontId="6" fillId="0" borderId="10" xfId="0" applyNumberFormat="1" applyFont="1" applyFill="1" applyBorder="1" applyAlignment="1" applyProtection="1">
      <alignment horizontal="right" vertical="distributed"/>
      <protection/>
    </xf>
    <xf numFmtId="0" fontId="6" fillId="0" borderId="0" xfId="0" applyNumberFormat="1" applyFont="1" applyFill="1" applyBorder="1" applyAlignment="1" applyProtection="1">
      <alignment horizontal="right" vertical="distributed"/>
      <protection/>
    </xf>
    <xf numFmtId="41" fontId="6" fillId="0" borderId="0" xfId="0" applyNumberFormat="1" applyFont="1" applyFill="1" applyBorder="1" applyAlignment="1" applyProtection="1">
      <alignment horizontal="right" vertical="distributed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>
      <alignment horizontal="distributed" vertical="center"/>
    </xf>
    <xf numFmtId="41" fontId="6" fillId="0" borderId="22" xfId="0" applyNumberFormat="1" applyFont="1" applyFill="1" applyBorder="1" applyAlignment="1" applyProtection="1">
      <alignment horizontal="center" vertical="distributed"/>
      <protection/>
    </xf>
    <xf numFmtId="41" fontId="6" fillId="0" borderId="0" xfId="0" applyNumberFormat="1" applyFont="1" applyFill="1" applyBorder="1" applyAlignment="1" applyProtection="1">
      <alignment horizontal="center" vertical="distributed"/>
      <protection/>
    </xf>
    <xf numFmtId="0" fontId="6" fillId="0" borderId="36" xfId="0" applyFont="1" applyFill="1" applyBorder="1" applyAlignment="1" applyProtection="1">
      <alignment horizontal="distributed" vertical="distributed"/>
      <protection/>
    </xf>
    <xf numFmtId="0" fontId="6" fillId="0" borderId="34" xfId="0" applyFont="1" applyFill="1" applyBorder="1" applyAlignment="1">
      <alignment horizontal="distributed" vertical="distributed"/>
    </xf>
    <xf numFmtId="41" fontId="12" fillId="0" borderId="13" xfId="0" applyNumberFormat="1" applyFont="1" applyBorder="1" applyAlignment="1" applyProtection="1">
      <alignment vertical="distributed"/>
      <protection/>
    </xf>
    <xf numFmtId="0" fontId="4" fillId="0" borderId="47" xfId="0" applyFont="1" applyBorder="1" applyAlignment="1" applyProtection="1">
      <alignment horizontal="center" vertical="distributed" textRotation="255"/>
      <protection/>
    </xf>
    <xf numFmtId="0" fontId="4" fillId="0" borderId="34" xfId="0" applyFont="1" applyBorder="1" applyAlignment="1" applyProtection="1">
      <alignment horizontal="center" vertical="distributed" textRotation="255"/>
      <protection/>
    </xf>
    <xf numFmtId="0" fontId="12" fillId="0" borderId="36" xfId="0" applyFont="1" applyBorder="1" applyAlignment="1" applyProtection="1">
      <alignment horizontal="distributed" vertical="distributed"/>
      <protection/>
    </xf>
    <xf numFmtId="0" fontId="12" fillId="0" borderId="34" xfId="0" applyFont="1" applyBorder="1" applyAlignment="1" applyProtection="1">
      <alignment horizontal="distributed" vertical="distributed"/>
      <protection/>
    </xf>
    <xf numFmtId="41" fontId="12" fillId="0" borderId="20" xfId="0" applyNumberFormat="1" applyFont="1" applyBorder="1" applyAlignment="1" applyProtection="1">
      <alignment horizontal="right" vertical="distributed"/>
      <protection/>
    </xf>
    <xf numFmtId="41" fontId="6" fillId="0" borderId="13" xfId="0" applyNumberFormat="1" applyFont="1" applyBorder="1" applyAlignment="1">
      <alignment horizontal="right" vertical="distributed"/>
    </xf>
    <xf numFmtId="41" fontId="12" fillId="0" borderId="0" xfId="0" applyNumberFormat="1" applyFont="1" applyBorder="1" applyAlignment="1" applyProtection="1">
      <alignment horizontal="right" vertical="distributed"/>
      <protection/>
    </xf>
    <xf numFmtId="41" fontId="12" fillId="0" borderId="13" xfId="0" applyNumberFormat="1" applyFont="1" applyBorder="1" applyAlignment="1" applyProtection="1">
      <alignment horizontal="right" vertical="distributed"/>
      <protection/>
    </xf>
    <xf numFmtId="0" fontId="6" fillId="0" borderId="47" xfId="0" applyFont="1" applyBorder="1" applyAlignment="1" applyProtection="1">
      <alignment horizontal="center" vertical="distributed" textRotation="255"/>
      <protection/>
    </xf>
    <xf numFmtId="0" fontId="6" fillId="0" borderId="34" xfId="0" applyFont="1" applyBorder="1" applyAlignment="1" applyProtection="1">
      <alignment horizontal="center" vertical="distributed" textRotation="255"/>
      <protection/>
    </xf>
    <xf numFmtId="0" fontId="4" fillId="0" borderId="47" xfId="0" applyFont="1" applyBorder="1" applyAlignment="1" applyProtection="1">
      <alignment horizontal="center" vertical="distributed" textRotation="255" wrapText="1"/>
      <protection/>
    </xf>
    <xf numFmtId="0" fontId="7" fillId="0" borderId="1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distributed" textRotation="255"/>
      <protection/>
    </xf>
    <xf numFmtId="0" fontId="0" fillId="0" borderId="17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wrapText="1"/>
    </xf>
    <xf numFmtId="37" fontId="6" fillId="0" borderId="0" xfId="0" applyNumberFormat="1" applyFont="1" applyFill="1" applyBorder="1" applyAlignment="1" applyProtection="1">
      <alignment horizontal="right"/>
      <protection/>
    </xf>
    <xf numFmtId="41" fontId="0" fillId="0" borderId="41" xfId="0" applyNumberFormat="1" applyFont="1" applyFill="1" applyBorder="1" applyAlignment="1" applyProtection="1">
      <alignment horizontal="right"/>
      <protection/>
    </xf>
    <xf numFmtId="41" fontId="0" fillId="0" borderId="37" xfId="0" applyNumberFormat="1" applyFont="1" applyFill="1" applyBorder="1" applyAlignment="1" applyProtection="1">
      <alignment horizontal="right"/>
      <protection/>
    </xf>
    <xf numFmtId="41" fontId="0" fillId="0" borderId="41" xfId="0" applyNumberFormat="1" applyFont="1" applyFill="1" applyBorder="1" applyAlignment="1" applyProtection="1">
      <alignment horizontal="center"/>
      <protection/>
    </xf>
    <xf numFmtId="41" fontId="0" fillId="0" borderId="38" xfId="0" applyNumberFormat="1" applyFont="1" applyFill="1" applyBorder="1" applyAlignment="1" applyProtection="1">
      <alignment horizontal="center"/>
      <protection/>
    </xf>
    <xf numFmtId="41" fontId="0" fillId="0" borderId="41" xfId="0" applyNumberFormat="1" applyFont="1" applyFill="1" applyBorder="1" applyAlignment="1">
      <alignment horizontal="center"/>
    </xf>
    <xf numFmtId="41" fontId="0" fillId="0" borderId="37" xfId="0" applyNumberFormat="1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distributed" vertical="distributed"/>
      <protection/>
    </xf>
    <xf numFmtId="0" fontId="0" fillId="0" borderId="34" xfId="0" applyFont="1" applyFill="1" applyBorder="1" applyAlignment="1" applyProtection="1">
      <alignment horizontal="distributed" vertical="distributed"/>
      <protection/>
    </xf>
    <xf numFmtId="0" fontId="4" fillId="0" borderId="32" xfId="0" applyFont="1" applyFill="1" applyBorder="1" applyAlignment="1" applyProtection="1">
      <alignment horizontal="distributed" vertical="center" wrapText="1"/>
      <protection/>
    </xf>
    <xf numFmtId="0" fontId="4" fillId="0" borderId="47" xfId="0" applyFont="1" applyFill="1" applyBorder="1" applyAlignment="1" applyProtection="1">
      <alignment horizontal="distributed" vertical="center" wrapText="1"/>
      <protection/>
    </xf>
    <xf numFmtId="0" fontId="4" fillId="0" borderId="32" xfId="0" applyFont="1" applyFill="1" applyBorder="1" applyAlignment="1" applyProtection="1">
      <alignment horizontal="distributed" vertical="distributed" wrapText="1"/>
      <protection/>
    </xf>
    <xf numFmtId="0" fontId="4" fillId="0" borderId="18" xfId="0" applyFont="1" applyFill="1" applyBorder="1" applyAlignment="1" applyProtection="1">
      <alignment horizontal="distributed" vertical="distributed"/>
      <protection/>
    </xf>
    <xf numFmtId="41" fontId="0" fillId="0" borderId="5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37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7" fontId="4" fillId="0" borderId="23" xfId="0" applyNumberFormat="1" applyFont="1" applyFill="1" applyBorder="1" applyAlignment="1" applyProtection="1">
      <alignment horizontal="center" vertical="center"/>
      <protection/>
    </xf>
    <xf numFmtId="37" fontId="4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41" fontId="0" fillId="0" borderId="37" xfId="0" applyNumberFormat="1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37" fontId="6" fillId="0" borderId="33" xfId="0" applyNumberFormat="1" applyFont="1" applyFill="1" applyBorder="1" applyAlignment="1" applyProtection="1">
      <alignment horizontal="center" vertical="center" wrapText="1"/>
      <protection/>
    </xf>
    <xf numFmtId="37" fontId="6" fillId="0" borderId="30" xfId="0" applyNumberFormat="1" applyFont="1" applyFill="1" applyBorder="1" applyAlignment="1" applyProtection="1">
      <alignment horizontal="center" vertical="center" wrapText="1"/>
      <protection/>
    </xf>
    <xf numFmtId="37" fontId="6" fillId="0" borderId="22" xfId="0" applyNumberFormat="1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Fill="1" applyBorder="1" applyAlignment="1" applyProtection="1">
      <alignment horizontal="center" vertical="center" wrapText="1"/>
      <protection/>
    </xf>
    <xf numFmtId="37" fontId="6" fillId="0" borderId="32" xfId="0" applyNumberFormat="1" applyFont="1" applyFill="1" applyBorder="1" applyAlignment="1" applyProtection="1">
      <alignment horizontal="center" vertical="center" wrapText="1"/>
      <protection/>
    </xf>
    <xf numFmtId="37" fontId="6" fillId="0" borderId="31" xfId="0" applyNumberFormat="1" applyFont="1" applyFill="1" applyBorder="1" applyAlignment="1" applyProtection="1">
      <alignment horizontal="center" vertical="center" wrapText="1"/>
      <protection/>
    </xf>
    <xf numFmtId="37" fontId="6" fillId="0" borderId="17" xfId="0" applyNumberFormat="1" applyFont="1" applyFill="1" applyBorder="1" applyAlignment="1" applyProtection="1">
      <alignment horizontal="center" vertical="center" wrapText="1"/>
      <protection/>
    </xf>
    <xf numFmtId="37" fontId="6" fillId="0" borderId="11" xfId="0" applyNumberFormat="1" applyFont="1" applyFill="1" applyBorder="1" applyAlignment="1" applyProtection="1">
      <alignment horizontal="center" vertical="center" wrapText="1"/>
      <protection/>
    </xf>
    <xf numFmtId="37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7" fontId="6" fillId="0" borderId="23" xfId="0" applyNumberFormat="1" applyFont="1" applyFill="1" applyBorder="1" applyAlignment="1" applyProtection="1">
      <alignment horizontal="center" vertical="center" wrapText="1"/>
      <protection/>
    </xf>
    <xf numFmtId="37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 applyProtection="1">
      <alignment horizontal="distributed" vertical="center"/>
      <protection/>
    </xf>
    <xf numFmtId="0" fontId="4" fillId="0" borderId="36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47" xfId="0" applyFont="1" applyFill="1" applyBorder="1" applyAlignment="1" applyProtection="1">
      <alignment horizontal="distributed" vertical="center" wrapText="1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37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41" fontId="0" fillId="0" borderId="47" xfId="0" applyNumberFormat="1" applyFont="1" applyFill="1" applyBorder="1" applyAlignment="1" applyProtection="1">
      <alignment horizontal="right"/>
      <protection/>
    </xf>
    <xf numFmtId="41" fontId="0" fillId="0" borderId="36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7" fontId="0" fillId="0" borderId="33" xfId="0" applyNumberFormat="1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41" fontId="0" fillId="0" borderId="38" xfId="0" applyNumberFormat="1" applyFont="1" applyFill="1" applyBorder="1" applyAlignment="1" applyProtection="1">
      <alignment horizontal="right"/>
      <protection/>
    </xf>
    <xf numFmtId="41" fontId="0" fillId="0" borderId="54" xfId="0" applyNumberFormat="1" applyFont="1" applyFill="1" applyBorder="1" applyAlignment="1">
      <alignment horizontal="right"/>
    </xf>
    <xf numFmtId="41" fontId="0" fillId="0" borderId="41" xfId="0" applyNumberFormat="1" applyFont="1" applyFill="1" applyBorder="1" applyAlignment="1">
      <alignment horizontal="right"/>
    </xf>
    <xf numFmtId="41" fontId="0" fillId="0" borderId="54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41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41" fontId="0" fillId="0" borderId="22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distributed" vertical="center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 applyProtection="1">
      <alignment horizontal="right"/>
      <protection/>
    </xf>
    <xf numFmtId="37" fontId="0" fillId="0" borderId="23" xfId="0" applyNumberFormat="1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distributed" vertical="distributed" wrapText="1"/>
    </xf>
    <xf numFmtId="0" fontId="11" fillId="0" borderId="34" xfId="0" applyFont="1" applyFill="1" applyBorder="1" applyAlignment="1">
      <alignment horizontal="distributed" vertical="distributed" wrapText="1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 applyProtection="1">
      <alignment horizontal="left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6" fontId="17" fillId="0" borderId="12" xfId="0" applyNumberFormat="1" applyFont="1" applyFill="1" applyBorder="1" applyAlignment="1" applyProtection="1">
      <alignment horizontal="center" vertical="center"/>
      <protection locked="0"/>
    </xf>
    <xf numFmtId="176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0" fontId="11" fillId="0" borderId="11" xfId="0" applyFont="1" applyFill="1" applyBorder="1" applyAlignment="1" applyProtection="1" quotePrefix="1">
      <alignment horizontal="center" vertical="center"/>
      <protection/>
    </xf>
    <xf numFmtId="0" fontId="11" fillId="0" borderId="18" xfId="0" applyFont="1" applyFill="1" applyBorder="1" applyAlignment="1" applyProtection="1" quotePrefix="1">
      <alignment horizontal="center" vertical="center"/>
      <protection/>
    </xf>
    <xf numFmtId="0" fontId="4" fillId="0" borderId="33" xfId="0" applyFont="1" applyFill="1" applyBorder="1" applyAlignment="1" applyProtection="1">
      <alignment horizontal="distributed" vertical="distributed" wrapText="1"/>
      <protection/>
    </xf>
    <xf numFmtId="0" fontId="4" fillId="0" borderId="22" xfId="0" applyFont="1" applyFill="1" applyBorder="1" applyAlignment="1" applyProtection="1">
      <alignment horizontal="distributed" vertical="distributed" wrapText="1"/>
      <protection/>
    </xf>
    <xf numFmtId="0" fontId="4" fillId="0" borderId="23" xfId="0" applyFont="1" applyFill="1" applyBorder="1" applyAlignment="1" applyProtection="1">
      <alignment horizontal="distributed" vertical="center" indent="2"/>
      <protection/>
    </xf>
    <xf numFmtId="0" fontId="4" fillId="0" borderId="39" xfId="0" applyFont="1" applyFill="1" applyBorder="1" applyAlignment="1" applyProtection="1">
      <alignment horizontal="distributed" vertical="center" indent="2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3"/>
  <sheetViews>
    <sheetView showGridLines="0" tabSelected="1" zoomScale="70" zoomScaleNormal="70" zoomScaleSheetLayoutView="100" zoomScalePageLayoutView="0" workbookViewId="0" topLeftCell="A1">
      <selection activeCell="A3" sqref="A3:G3"/>
    </sheetView>
  </sheetViews>
  <sheetFormatPr defaultColWidth="8.66015625" defaultRowHeight="18"/>
  <cols>
    <col min="1" max="1" width="23.83203125" style="18" customWidth="1"/>
    <col min="2" max="7" width="12.91015625" style="18" customWidth="1"/>
    <col min="8" max="9" width="8.83203125" style="18" customWidth="1"/>
  </cols>
  <sheetData>
    <row r="1" spans="1:7" ht="30" customHeight="1">
      <c r="A1" s="210" t="s">
        <v>19</v>
      </c>
      <c r="B1" s="210"/>
      <c r="C1" s="210"/>
      <c r="D1" s="210"/>
      <c r="E1" s="210"/>
      <c r="F1" s="210"/>
      <c r="G1" s="210"/>
    </row>
    <row r="2" spans="1:7" ht="22.5" customHeight="1">
      <c r="A2" s="8"/>
      <c r="B2" s="8"/>
      <c r="C2" s="8"/>
      <c r="D2" s="8"/>
      <c r="E2" s="8"/>
      <c r="F2" s="8"/>
      <c r="G2" s="8"/>
    </row>
    <row r="3" spans="1:7" ht="228.75" customHeight="1">
      <c r="A3" s="208" t="s">
        <v>27</v>
      </c>
      <c r="B3" s="209"/>
      <c r="C3" s="209"/>
      <c r="D3" s="209"/>
      <c r="E3" s="209"/>
      <c r="F3" s="209"/>
      <c r="G3" s="209"/>
    </row>
    <row r="6" spans="1:8" ht="22.5" customHeight="1">
      <c r="A6" s="213" t="s">
        <v>24</v>
      </c>
      <c r="B6" s="213"/>
      <c r="C6" s="213"/>
      <c r="D6" s="213"/>
      <c r="E6" s="213"/>
      <c r="F6" s="213"/>
      <c r="G6" s="213"/>
      <c r="H6" s="19"/>
    </row>
    <row r="7" spans="1:8" ht="16.5" thickBot="1">
      <c r="A7" s="2"/>
      <c r="B7" s="20"/>
      <c r="C7" s="20"/>
      <c r="D7" s="20"/>
      <c r="E7" s="20"/>
      <c r="F7" s="212" t="s">
        <v>26</v>
      </c>
      <c r="G7" s="212"/>
      <c r="H7" s="19"/>
    </row>
    <row r="8" spans="1:8" ht="21.75" customHeight="1">
      <c r="A8" s="21"/>
      <c r="B8" s="217" t="s">
        <v>0</v>
      </c>
      <c r="C8" s="216" t="s">
        <v>17</v>
      </c>
      <c r="D8" s="216"/>
      <c r="E8" s="216"/>
      <c r="F8" s="216"/>
      <c r="G8" s="214" t="s">
        <v>23</v>
      </c>
      <c r="H8" s="19"/>
    </row>
    <row r="9" spans="1:8" ht="60" customHeight="1">
      <c r="A9" s="22"/>
      <c r="B9" s="218"/>
      <c r="C9" s="23" t="s">
        <v>18</v>
      </c>
      <c r="D9" s="13" t="s">
        <v>21</v>
      </c>
      <c r="E9" s="13" t="s">
        <v>22</v>
      </c>
      <c r="F9" s="13" t="s">
        <v>25</v>
      </c>
      <c r="G9" s="215"/>
      <c r="H9" s="19"/>
    </row>
    <row r="10" spans="1:8" ht="6.75" customHeight="1">
      <c r="A10" s="24"/>
      <c r="B10" s="25"/>
      <c r="C10" s="26"/>
      <c r="D10" s="15"/>
      <c r="E10" s="16"/>
      <c r="F10" s="17"/>
      <c r="G10" s="7"/>
      <c r="H10" s="19"/>
    </row>
    <row r="11" spans="1:8" s="11" customFormat="1" ht="30.75" customHeight="1">
      <c r="A11" s="9" t="s">
        <v>0</v>
      </c>
      <c r="B11" s="29">
        <f aca="true" t="shared" si="0" ref="B11:G11">SUM(B13:B29)</f>
        <v>21292</v>
      </c>
      <c r="C11" s="30">
        <f t="shared" si="0"/>
        <v>0</v>
      </c>
      <c r="D11" s="30">
        <f>SUM(D13:D29)</f>
        <v>17173</v>
      </c>
      <c r="E11" s="30">
        <f t="shared" si="0"/>
        <v>2901</v>
      </c>
      <c r="F11" s="30">
        <f t="shared" si="0"/>
        <v>0</v>
      </c>
      <c r="G11" s="31">
        <f t="shared" si="0"/>
        <v>1218</v>
      </c>
      <c r="H11" s="10"/>
    </row>
    <row r="12" spans="1:8" ht="7.5" customHeight="1">
      <c r="A12" s="4"/>
      <c r="B12" s="32"/>
      <c r="C12" s="33"/>
      <c r="D12" s="33"/>
      <c r="E12" s="33"/>
      <c r="F12" s="33"/>
      <c r="G12" s="34"/>
      <c r="H12" s="19"/>
    </row>
    <row r="13" spans="1:8" ht="30.75" customHeight="1">
      <c r="A13" s="27" t="s">
        <v>1</v>
      </c>
      <c r="B13" s="32">
        <f aca="true" t="shared" si="1" ref="B13:B28">SUM(C13:G13)</f>
        <v>56</v>
      </c>
      <c r="C13" s="35">
        <v>0</v>
      </c>
      <c r="D13" s="36">
        <v>56</v>
      </c>
      <c r="E13" s="35">
        <v>0</v>
      </c>
      <c r="F13" s="35">
        <v>0</v>
      </c>
      <c r="G13" s="37">
        <v>0</v>
      </c>
      <c r="H13" s="19"/>
    </row>
    <row r="14" spans="1:8" ht="30.75" customHeight="1">
      <c r="A14" s="27" t="s">
        <v>2</v>
      </c>
      <c r="B14" s="32">
        <f t="shared" si="1"/>
        <v>1979</v>
      </c>
      <c r="C14" s="35">
        <v>0</v>
      </c>
      <c r="D14" s="36">
        <v>1979</v>
      </c>
      <c r="E14" s="35">
        <v>0</v>
      </c>
      <c r="F14" s="35">
        <v>0</v>
      </c>
      <c r="G14" s="37">
        <v>0</v>
      </c>
      <c r="H14" s="19"/>
    </row>
    <row r="15" spans="1:8" ht="30.75" customHeight="1">
      <c r="A15" s="5" t="s">
        <v>3</v>
      </c>
      <c r="B15" s="32">
        <f>SUM(C15:G15)</f>
        <v>843</v>
      </c>
      <c r="C15" s="35">
        <v>0</v>
      </c>
      <c r="D15" s="36">
        <v>722</v>
      </c>
      <c r="E15" s="35">
        <v>15</v>
      </c>
      <c r="F15" s="35">
        <v>0</v>
      </c>
      <c r="G15" s="38">
        <v>106</v>
      </c>
      <c r="H15" s="19"/>
    </row>
    <row r="16" spans="1:8" ht="30.75" customHeight="1">
      <c r="A16" s="27" t="s">
        <v>4</v>
      </c>
      <c r="B16" s="32">
        <f t="shared" si="1"/>
        <v>0</v>
      </c>
      <c r="C16" s="35">
        <v>0</v>
      </c>
      <c r="D16" s="36">
        <v>0</v>
      </c>
      <c r="E16" s="35">
        <v>0</v>
      </c>
      <c r="F16" s="35">
        <v>0</v>
      </c>
      <c r="G16" s="37">
        <v>0</v>
      </c>
      <c r="H16" s="19"/>
    </row>
    <row r="17" spans="1:8" ht="30.75" customHeight="1">
      <c r="A17" s="27" t="s">
        <v>5</v>
      </c>
      <c r="B17" s="32">
        <f t="shared" si="1"/>
        <v>0</v>
      </c>
      <c r="C17" s="35">
        <v>0</v>
      </c>
      <c r="D17" s="36">
        <v>0</v>
      </c>
      <c r="E17" s="35">
        <v>0</v>
      </c>
      <c r="F17" s="35">
        <v>0</v>
      </c>
      <c r="G17" s="37">
        <v>0</v>
      </c>
      <c r="H17" s="19"/>
    </row>
    <row r="18" spans="1:8" ht="30.75" customHeight="1">
      <c r="A18" s="27" t="s">
        <v>6</v>
      </c>
      <c r="B18" s="32">
        <f t="shared" si="1"/>
        <v>480</v>
      </c>
      <c r="C18" s="35">
        <v>0</v>
      </c>
      <c r="D18" s="36">
        <v>480</v>
      </c>
      <c r="E18" s="35">
        <v>0</v>
      </c>
      <c r="F18" s="35">
        <v>0</v>
      </c>
      <c r="G18" s="37">
        <v>0</v>
      </c>
      <c r="H18" s="19"/>
    </row>
    <row r="19" spans="1:8" ht="30.75" customHeight="1">
      <c r="A19" s="27" t="s">
        <v>7</v>
      </c>
      <c r="B19" s="32">
        <f t="shared" si="1"/>
        <v>3534</v>
      </c>
      <c r="C19" s="35">
        <v>0</v>
      </c>
      <c r="D19" s="36">
        <v>3486</v>
      </c>
      <c r="E19" s="35">
        <v>48</v>
      </c>
      <c r="F19" s="35">
        <v>0</v>
      </c>
      <c r="G19" s="37">
        <v>0</v>
      </c>
      <c r="H19" s="19"/>
    </row>
    <row r="20" spans="1:8" ht="30.75" customHeight="1">
      <c r="A20" s="27" t="s">
        <v>8</v>
      </c>
      <c r="B20" s="32">
        <f t="shared" si="1"/>
        <v>1794</v>
      </c>
      <c r="C20" s="35">
        <v>0</v>
      </c>
      <c r="D20" s="36">
        <v>1757</v>
      </c>
      <c r="E20" s="36">
        <v>37</v>
      </c>
      <c r="F20" s="36">
        <v>0</v>
      </c>
      <c r="G20" s="37">
        <v>0</v>
      </c>
      <c r="H20" s="19"/>
    </row>
    <row r="21" spans="1:8" ht="30.75" customHeight="1">
      <c r="A21" s="27" t="s">
        <v>20</v>
      </c>
      <c r="B21" s="32">
        <f>SUM(C21:G21)</f>
        <v>5825</v>
      </c>
      <c r="C21" s="35">
        <v>0</v>
      </c>
      <c r="D21" s="36">
        <v>5825</v>
      </c>
      <c r="E21" s="36">
        <v>0</v>
      </c>
      <c r="F21" s="36">
        <v>0</v>
      </c>
      <c r="G21" s="37">
        <v>0</v>
      </c>
      <c r="H21" s="19"/>
    </row>
    <row r="22" spans="1:8" ht="30.75" customHeight="1">
      <c r="A22" s="27" t="s">
        <v>9</v>
      </c>
      <c r="B22" s="32">
        <f t="shared" si="1"/>
        <v>60</v>
      </c>
      <c r="C22" s="35">
        <v>0</v>
      </c>
      <c r="D22" s="35">
        <v>60</v>
      </c>
      <c r="E22" s="36">
        <v>0</v>
      </c>
      <c r="F22" s="35">
        <v>0</v>
      </c>
      <c r="G22" s="37">
        <v>0</v>
      </c>
      <c r="H22" s="19"/>
    </row>
    <row r="23" spans="1:8" ht="30.75" customHeight="1">
      <c r="A23" s="27" t="s">
        <v>10</v>
      </c>
      <c r="B23" s="32">
        <f t="shared" si="1"/>
        <v>0</v>
      </c>
      <c r="C23" s="35">
        <v>0</v>
      </c>
      <c r="D23" s="35">
        <v>0</v>
      </c>
      <c r="E23" s="35">
        <v>0</v>
      </c>
      <c r="F23" s="35">
        <v>0</v>
      </c>
      <c r="G23" s="37">
        <v>0</v>
      </c>
      <c r="H23" s="19"/>
    </row>
    <row r="24" spans="1:8" ht="30.75" customHeight="1">
      <c r="A24" s="27" t="s">
        <v>11</v>
      </c>
      <c r="B24" s="32">
        <f t="shared" si="1"/>
        <v>2808</v>
      </c>
      <c r="C24" s="36">
        <v>0</v>
      </c>
      <c r="D24" s="36">
        <v>2808</v>
      </c>
      <c r="E24" s="36">
        <v>0</v>
      </c>
      <c r="F24" s="35">
        <v>0</v>
      </c>
      <c r="G24" s="37">
        <v>0</v>
      </c>
      <c r="H24" s="19"/>
    </row>
    <row r="25" spans="1:8" ht="30.75" customHeight="1">
      <c r="A25" s="27" t="s">
        <v>12</v>
      </c>
      <c r="B25" s="32">
        <f t="shared" si="1"/>
        <v>2268</v>
      </c>
      <c r="C25" s="35">
        <v>0</v>
      </c>
      <c r="D25" s="35">
        <v>0</v>
      </c>
      <c r="E25" s="35">
        <v>1261</v>
      </c>
      <c r="F25" s="35">
        <v>0</v>
      </c>
      <c r="G25" s="37">
        <v>1007</v>
      </c>
      <c r="H25" s="19"/>
    </row>
    <row r="26" spans="1:8" ht="30.75" customHeight="1">
      <c r="A26" s="27" t="s">
        <v>13</v>
      </c>
      <c r="B26" s="32">
        <f t="shared" si="1"/>
        <v>1645</v>
      </c>
      <c r="C26" s="35">
        <v>0</v>
      </c>
      <c r="D26" s="36">
        <v>0</v>
      </c>
      <c r="E26" s="36">
        <v>1540</v>
      </c>
      <c r="F26" s="35">
        <v>0</v>
      </c>
      <c r="G26" s="38">
        <v>105</v>
      </c>
      <c r="H26" s="19"/>
    </row>
    <row r="27" spans="1:8" ht="30.75" customHeight="1">
      <c r="A27" s="27" t="s">
        <v>14</v>
      </c>
      <c r="B27" s="32">
        <f t="shared" si="1"/>
        <v>0</v>
      </c>
      <c r="C27" s="35">
        <v>0</v>
      </c>
      <c r="D27" s="35">
        <v>0</v>
      </c>
      <c r="E27" s="35">
        <v>0</v>
      </c>
      <c r="F27" s="35">
        <v>0</v>
      </c>
      <c r="G27" s="37">
        <v>0</v>
      </c>
      <c r="H27" s="19"/>
    </row>
    <row r="28" spans="1:8" ht="30.75" customHeight="1">
      <c r="A28" s="27" t="s">
        <v>15</v>
      </c>
      <c r="B28" s="32">
        <f t="shared" si="1"/>
        <v>0</v>
      </c>
      <c r="C28" s="35">
        <v>0</v>
      </c>
      <c r="D28" s="35">
        <v>0</v>
      </c>
      <c r="E28" s="35">
        <v>0</v>
      </c>
      <c r="F28" s="35">
        <v>0</v>
      </c>
      <c r="G28" s="37">
        <v>0</v>
      </c>
      <c r="H28" s="19"/>
    </row>
    <row r="29" spans="1:8" ht="30.75" customHeight="1">
      <c r="A29" s="27" t="s">
        <v>16</v>
      </c>
      <c r="B29" s="32">
        <v>0</v>
      </c>
      <c r="C29" s="35">
        <v>0</v>
      </c>
      <c r="D29" s="36">
        <v>0</v>
      </c>
      <c r="E29" s="35">
        <v>0</v>
      </c>
      <c r="F29" s="35">
        <v>0</v>
      </c>
      <c r="G29" s="37">
        <v>0</v>
      </c>
      <c r="H29" s="19"/>
    </row>
    <row r="30" spans="1:256" s="3" customFormat="1" ht="7.5" customHeight="1" thickBot="1">
      <c r="A30" s="28"/>
      <c r="B30" s="6"/>
      <c r="C30" s="14"/>
      <c r="D30" s="14"/>
      <c r="E30" s="14"/>
      <c r="F30" s="14">
        <v>0</v>
      </c>
      <c r="G30" s="12"/>
      <c r="H30" s="19"/>
      <c r="I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9" s="1" customFormat="1" ht="15.75">
      <c r="A31" s="18"/>
      <c r="B31" s="18"/>
      <c r="C31" s="18"/>
      <c r="D31" s="18"/>
      <c r="E31" s="18"/>
      <c r="F31" s="211"/>
      <c r="G31" s="211"/>
      <c r="H31" s="19"/>
      <c r="I31" s="19"/>
    </row>
    <row r="32" spans="1:9" s="1" customFormat="1" ht="15.75">
      <c r="A32" s="18"/>
      <c r="B32" s="18"/>
      <c r="C32" s="18"/>
      <c r="D32" s="18"/>
      <c r="E32" s="18"/>
      <c r="F32" s="18"/>
      <c r="G32" s="18"/>
      <c r="H32" s="19"/>
      <c r="I32" s="19"/>
    </row>
    <row r="33" spans="1:9" s="1" customFormat="1" ht="15.75">
      <c r="A33" s="18"/>
      <c r="B33" s="18"/>
      <c r="C33" s="18"/>
      <c r="D33" s="18"/>
      <c r="E33" s="18"/>
      <c r="F33" s="18"/>
      <c r="G33" s="18"/>
      <c r="H33" s="19"/>
      <c r="I33" s="19"/>
    </row>
  </sheetData>
  <sheetProtection/>
  <mergeCells count="8">
    <mergeCell ref="A3:G3"/>
    <mergeCell ref="A1:G1"/>
    <mergeCell ref="F31:G31"/>
    <mergeCell ref="F7:G7"/>
    <mergeCell ref="A6:G6"/>
    <mergeCell ref="G8:G9"/>
    <mergeCell ref="C8:F8"/>
    <mergeCell ref="B8:B9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7"/>
  <sheetViews>
    <sheetView showGridLines="0" zoomScale="85" zoomScaleNormal="85" zoomScalePageLayoutView="0" workbookViewId="0" topLeftCell="A1">
      <selection activeCell="M65" sqref="M65"/>
    </sheetView>
  </sheetViews>
  <sheetFormatPr defaultColWidth="8.83203125" defaultRowHeight="18"/>
  <cols>
    <col min="1" max="1" width="5.5" style="18" customWidth="1"/>
    <col min="2" max="3" width="4.58203125" style="18" customWidth="1"/>
    <col min="4" max="4" width="25.41015625" style="18" customWidth="1"/>
    <col min="5" max="5" width="8.16015625" style="18" customWidth="1"/>
    <col min="6" max="6" width="5.91015625" style="18" customWidth="1"/>
    <col min="7" max="8" width="4.33203125" style="18" customWidth="1"/>
    <col min="9" max="9" width="9" style="18" customWidth="1"/>
    <col min="10" max="10" width="17.33203125" style="18" customWidth="1"/>
    <col min="11" max="11" width="8.08203125" style="18" customWidth="1"/>
    <col min="12" max="12" width="8.66015625" style="18" customWidth="1"/>
    <col min="13" max="14" width="8.83203125" style="0" customWidth="1"/>
    <col min="15" max="15" width="9.91015625" style="0" bestFit="1" customWidth="1"/>
  </cols>
  <sheetData>
    <row r="1" spans="1:13" ht="27" customHeight="1" thickBot="1">
      <c r="A1" s="213" t="s">
        <v>28</v>
      </c>
      <c r="B1" s="213"/>
      <c r="C1" s="213"/>
      <c r="D1" s="213"/>
      <c r="E1" s="213"/>
      <c r="F1" s="213"/>
      <c r="G1" s="213"/>
      <c r="H1" s="213"/>
      <c r="I1" s="213"/>
      <c r="J1" s="392" t="s">
        <v>26</v>
      </c>
      <c r="K1" s="392"/>
      <c r="L1" s="19"/>
      <c r="M1" s="1"/>
    </row>
    <row r="2" spans="1:13" s="43" customFormat="1" ht="24.75" customHeight="1">
      <c r="A2" s="393" t="s">
        <v>29</v>
      </c>
      <c r="B2" s="394"/>
      <c r="C2" s="394"/>
      <c r="D2" s="395"/>
      <c r="E2" s="39" t="s">
        <v>30</v>
      </c>
      <c r="F2" s="396" t="s">
        <v>29</v>
      </c>
      <c r="G2" s="397"/>
      <c r="H2" s="397"/>
      <c r="I2" s="397"/>
      <c r="J2" s="398"/>
      <c r="K2" s="40" t="s">
        <v>30</v>
      </c>
      <c r="L2" s="41"/>
      <c r="M2" s="42"/>
    </row>
    <row r="3" spans="1:13" ht="24" customHeight="1">
      <c r="A3" s="320" t="s">
        <v>1</v>
      </c>
      <c r="B3" s="274" t="s">
        <v>31</v>
      </c>
      <c r="C3" s="400"/>
      <c r="D3" s="312"/>
      <c r="E3" s="44">
        <v>0</v>
      </c>
      <c r="F3" s="401" t="s">
        <v>9</v>
      </c>
      <c r="G3" s="318" t="s">
        <v>32</v>
      </c>
      <c r="H3" s="291"/>
      <c r="I3" s="291"/>
      <c r="J3" s="319"/>
      <c r="K3" s="45">
        <v>0</v>
      </c>
      <c r="L3" s="19"/>
      <c r="M3" s="1"/>
    </row>
    <row r="4" spans="1:13" ht="24" customHeight="1">
      <c r="A4" s="399"/>
      <c r="B4" s="249" t="s">
        <v>33</v>
      </c>
      <c r="C4" s="250"/>
      <c r="D4" s="251"/>
      <c r="E4" s="44">
        <v>56</v>
      </c>
      <c r="F4" s="402"/>
      <c r="G4" s="309" t="s">
        <v>34</v>
      </c>
      <c r="H4" s="310"/>
      <c r="I4" s="310"/>
      <c r="J4" s="311"/>
      <c r="K4" s="46">
        <v>0</v>
      </c>
      <c r="L4" s="19"/>
      <c r="M4" s="1"/>
    </row>
    <row r="5" spans="1:13" ht="24" customHeight="1">
      <c r="A5" s="322"/>
      <c r="B5" s="389" t="s">
        <v>35</v>
      </c>
      <c r="C5" s="390"/>
      <c r="D5" s="391"/>
      <c r="E5" s="47">
        <v>0</v>
      </c>
      <c r="F5" s="402"/>
      <c r="G5" s="309" t="s">
        <v>36</v>
      </c>
      <c r="H5" s="310"/>
      <c r="I5" s="310"/>
      <c r="J5" s="311"/>
      <c r="K5" s="46">
        <v>0</v>
      </c>
      <c r="L5" s="19"/>
      <c r="M5" s="1"/>
    </row>
    <row r="6" spans="1:13" ht="24" customHeight="1">
      <c r="A6" s="320" t="s">
        <v>2</v>
      </c>
      <c r="B6" s="297" t="s">
        <v>37</v>
      </c>
      <c r="C6" s="345"/>
      <c r="D6" s="379"/>
      <c r="E6" s="44">
        <v>1979</v>
      </c>
      <c r="F6" s="402"/>
      <c r="G6" s="309" t="s">
        <v>38</v>
      </c>
      <c r="H6" s="310"/>
      <c r="I6" s="310"/>
      <c r="J6" s="311"/>
      <c r="K6" s="46">
        <v>0</v>
      </c>
      <c r="L6" s="19"/>
      <c r="M6" s="1"/>
    </row>
    <row r="7" spans="1:13" ht="24" customHeight="1">
      <c r="A7" s="322"/>
      <c r="B7" s="288" t="s">
        <v>16</v>
      </c>
      <c r="C7" s="289"/>
      <c r="D7" s="290"/>
      <c r="E7" s="47">
        <v>0</v>
      </c>
      <c r="F7" s="402"/>
      <c r="G7" s="309" t="s">
        <v>39</v>
      </c>
      <c r="H7" s="310"/>
      <c r="I7" s="310"/>
      <c r="J7" s="311"/>
      <c r="K7" s="46">
        <v>0</v>
      </c>
      <c r="L7" s="19"/>
      <c r="M7" s="1"/>
    </row>
    <row r="8" spans="1:13" ht="24" customHeight="1">
      <c r="A8" s="380" t="s">
        <v>3</v>
      </c>
      <c r="B8" s="383" t="s">
        <v>40</v>
      </c>
      <c r="C8" s="297" t="s">
        <v>41</v>
      </c>
      <c r="D8" s="379"/>
      <c r="E8" s="219">
        <v>843</v>
      </c>
      <c r="F8" s="402"/>
      <c r="G8" s="309" t="s">
        <v>42</v>
      </c>
      <c r="H8" s="310"/>
      <c r="I8" s="310"/>
      <c r="J8" s="311"/>
      <c r="K8" s="46">
        <v>60</v>
      </c>
      <c r="L8" s="19"/>
      <c r="M8" s="1"/>
    </row>
    <row r="9" spans="1:13" ht="24" customHeight="1">
      <c r="A9" s="381"/>
      <c r="B9" s="384"/>
      <c r="C9" s="332"/>
      <c r="D9" s="361"/>
      <c r="E9" s="219"/>
      <c r="F9" s="403"/>
      <c r="G9" s="285" t="s">
        <v>16</v>
      </c>
      <c r="H9" s="286"/>
      <c r="I9" s="286"/>
      <c r="J9" s="287"/>
      <c r="K9" s="46">
        <v>0</v>
      </c>
      <c r="L9" s="19"/>
      <c r="M9" s="1"/>
    </row>
    <row r="10" spans="1:13" ht="22.5" customHeight="1">
      <c r="A10" s="381"/>
      <c r="B10" s="384"/>
      <c r="C10" s="332" t="s">
        <v>43</v>
      </c>
      <c r="D10" s="361"/>
      <c r="E10" s="219">
        <v>0</v>
      </c>
      <c r="F10" s="318" t="s">
        <v>10</v>
      </c>
      <c r="G10" s="291"/>
      <c r="H10" s="291"/>
      <c r="I10" s="291"/>
      <c r="J10" s="319"/>
      <c r="K10" s="368">
        <v>0</v>
      </c>
      <c r="L10" s="19"/>
      <c r="M10" s="1"/>
    </row>
    <row r="11" spans="1:13" ht="18.75" customHeight="1">
      <c r="A11" s="381"/>
      <c r="B11" s="384"/>
      <c r="C11" s="332"/>
      <c r="D11" s="361"/>
      <c r="E11" s="219"/>
      <c r="F11" s="285"/>
      <c r="G11" s="286"/>
      <c r="H11" s="286"/>
      <c r="I11" s="286"/>
      <c r="J11" s="287"/>
      <c r="K11" s="241"/>
      <c r="L11" s="19"/>
      <c r="M11" s="1"/>
    </row>
    <row r="12" spans="1:13" ht="18.75" customHeight="1">
      <c r="A12" s="381"/>
      <c r="B12" s="384"/>
      <c r="C12" s="332" t="s">
        <v>44</v>
      </c>
      <c r="D12" s="361"/>
      <c r="E12" s="219">
        <v>0</v>
      </c>
      <c r="F12" s="369" t="s">
        <v>11</v>
      </c>
      <c r="G12" s="265" t="s">
        <v>45</v>
      </c>
      <c r="H12" s="373"/>
      <c r="I12" s="374"/>
      <c r="J12" s="366" t="s">
        <v>46</v>
      </c>
      <c r="K12" s="240">
        <v>812</v>
      </c>
      <c r="L12" s="19"/>
      <c r="M12" s="1"/>
    </row>
    <row r="13" spans="1:13" ht="18.75" customHeight="1">
      <c r="A13" s="381"/>
      <c r="B13" s="385"/>
      <c r="C13" s="288"/>
      <c r="D13" s="290"/>
      <c r="E13" s="264"/>
      <c r="F13" s="370"/>
      <c r="G13" s="375"/>
      <c r="H13" s="376"/>
      <c r="I13" s="377"/>
      <c r="J13" s="349"/>
      <c r="K13" s="240"/>
      <c r="L13" s="19"/>
      <c r="M13" s="1"/>
    </row>
    <row r="14" spans="1:13" ht="18.75" customHeight="1">
      <c r="A14" s="381"/>
      <c r="B14" s="386" t="s">
        <v>47</v>
      </c>
      <c r="C14" s="345" t="s">
        <v>41</v>
      </c>
      <c r="D14" s="379"/>
      <c r="E14" s="219">
        <v>0</v>
      </c>
      <c r="F14" s="371"/>
      <c r="G14" s="375"/>
      <c r="H14" s="376"/>
      <c r="I14" s="377"/>
      <c r="J14" s="349" t="s">
        <v>48</v>
      </c>
      <c r="K14" s="240">
        <v>0</v>
      </c>
      <c r="L14" s="19"/>
      <c r="M14" s="1"/>
    </row>
    <row r="15" spans="1:13" ht="18.75" customHeight="1">
      <c r="A15" s="381"/>
      <c r="B15" s="387"/>
      <c r="C15" s="354"/>
      <c r="D15" s="361"/>
      <c r="E15" s="219"/>
      <c r="F15" s="371"/>
      <c r="G15" s="375"/>
      <c r="H15" s="376"/>
      <c r="I15" s="377"/>
      <c r="J15" s="349"/>
      <c r="K15" s="240"/>
      <c r="L15" s="19"/>
      <c r="M15" s="1"/>
    </row>
    <row r="16" spans="1:13" ht="18.75" customHeight="1">
      <c r="A16" s="381"/>
      <c r="B16" s="387"/>
      <c r="C16" s="354" t="s">
        <v>43</v>
      </c>
      <c r="D16" s="361"/>
      <c r="E16" s="219">
        <v>0</v>
      </c>
      <c r="F16" s="371"/>
      <c r="G16" s="375"/>
      <c r="H16" s="376"/>
      <c r="I16" s="377"/>
      <c r="J16" s="349" t="s">
        <v>49</v>
      </c>
      <c r="K16" s="240">
        <v>0</v>
      </c>
      <c r="L16" s="19"/>
      <c r="M16" s="1"/>
    </row>
    <row r="17" spans="1:13" ht="18.75" customHeight="1">
      <c r="A17" s="381"/>
      <c r="B17" s="387"/>
      <c r="C17" s="354"/>
      <c r="D17" s="361"/>
      <c r="E17" s="219"/>
      <c r="F17" s="371"/>
      <c r="G17" s="277"/>
      <c r="H17" s="278"/>
      <c r="I17" s="378"/>
      <c r="J17" s="350"/>
      <c r="K17" s="241"/>
      <c r="L17" s="19"/>
      <c r="M17" s="1"/>
    </row>
    <row r="18" spans="1:13" ht="18.75" customHeight="1">
      <c r="A18" s="381"/>
      <c r="B18" s="387"/>
      <c r="C18" s="354" t="s">
        <v>44</v>
      </c>
      <c r="D18" s="361"/>
      <c r="E18" s="219">
        <v>0</v>
      </c>
      <c r="F18" s="371"/>
      <c r="G18" s="318" t="s">
        <v>50</v>
      </c>
      <c r="H18" s="292"/>
      <c r="I18" s="293"/>
      <c r="J18" s="366" t="s">
        <v>46</v>
      </c>
      <c r="K18" s="240">
        <v>2</v>
      </c>
      <c r="L18" s="19"/>
      <c r="M18" s="1"/>
    </row>
    <row r="19" spans="1:13" ht="18.75" customHeight="1">
      <c r="A19" s="382"/>
      <c r="B19" s="388"/>
      <c r="C19" s="289"/>
      <c r="D19" s="290"/>
      <c r="E19" s="264"/>
      <c r="F19" s="371"/>
      <c r="G19" s="309"/>
      <c r="H19" s="362"/>
      <c r="I19" s="363"/>
      <c r="J19" s="367"/>
      <c r="K19" s="240"/>
      <c r="L19" s="19"/>
      <c r="M19" s="1"/>
    </row>
    <row r="20" spans="1:13" ht="18.75" customHeight="1">
      <c r="A20" s="346" t="s">
        <v>4</v>
      </c>
      <c r="B20" s="347"/>
      <c r="C20" s="347"/>
      <c r="D20" s="348"/>
      <c r="E20" s="53">
        <v>0</v>
      </c>
      <c r="F20" s="371"/>
      <c r="G20" s="364"/>
      <c r="H20" s="362"/>
      <c r="I20" s="363"/>
      <c r="J20" s="349" t="s">
        <v>48</v>
      </c>
      <c r="K20" s="240">
        <v>999</v>
      </c>
      <c r="L20" s="19"/>
      <c r="M20" s="1"/>
    </row>
    <row r="21" spans="1:13" ht="18.75" customHeight="1">
      <c r="A21" s="351" t="s">
        <v>5</v>
      </c>
      <c r="B21" s="297" t="s">
        <v>51</v>
      </c>
      <c r="C21" s="345"/>
      <c r="D21" s="299"/>
      <c r="E21" s="44">
        <v>0</v>
      </c>
      <c r="F21" s="371"/>
      <c r="G21" s="365"/>
      <c r="H21" s="300"/>
      <c r="I21" s="301"/>
      <c r="J21" s="350"/>
      <c r="K21" s="241"/>
      <c r="L21" s="19"/>
      <c r="M21" s="1"/>
    </row>
    <row r="22" spans="1:15" ht="22.5" customHeight="1">
      <c r="A22" s="352"/>
      <c r="B22" s="332" t="s">
        <v>52</v>
      </c>
      <c r="C22" s="354"/>
      <c r="D22" s="333"/>
      <c r="E22" s="44">
        <v>0</v>
      </c>
      <c r="F22" s="371"/>
      <c r="G22" s="355" t="s">
        <v>53</v>
      </c>
      <c r="H22" s="356"/>
      <c r="I22" s="357"/>
      <c r="J22" s="51" t="s">
        <v>46</v>
      </c>
      <c r="K22" s="46">
        <v>880</v>
      </c>
      <c r="L22" s="19"/>
      <c r="M22" s="1"/>
      <c r="O22" t="s">
        <v>54</v>
      </c>
    </row>
    <row r="23" spans="1:13" ht="22.5" customHeight="1">
      <c r="A23" s="352"/>
      <c r="B23" s="332" t="s">
        <v>55</v>
      </c>
      <c r="C23" s="354"/>
      <c r="D23" s="333"/>
      <c r="E23" s="44">
        <v>0</v>
      </c>
      <c r="F23" s="372"/>
      <c r="G23" s="358"/>
      <c r="H23" s="359"/>
      <c r="I23" s="360"/>
      <c r="J23" s="54" t="s">
        <v>48</v>
      </c>
      <c r="K23" s="50">
        <v>115</v>
      </c>
      <c r="L23" s="19"/>
      <c r="M23" s="1"/>
    </row>
    <row r="24" spans="1:13" ht="21.75" customHeight="1">
      <c r="A24" s="353"/>
      <c r="B24" s="288" t="s">
        <v>56</v>
      </c>
      <c r="C24" s="289"/>
      <c r="D24" s="308"/>
      <c r="E24" s="47">
        <v>0</v>
      </c>
      <c r="F24" s="326" t="s">
        <v>12</v>
      </c>
      <c r="G24" s="231" t="s">
        <v>57</v>
      </c>
      <c r="H24" s="334"/>
      <c r="I24" s="335"/>
      <c r="J24" s="51" t="s">
        <v>46</v>
      </c>
      <c r="K24" s="46">
        <v>25</v>
      </c>
      <c r="L24" s="19"/>
      <c r="M24" s="1"/>
    </row>
    <row r="25" spans="1:13" ht="21.75" customHeight="1">
      <c r="A25" s="336" t="s">
        <v>6</v>
      </c>
      <c r="B25" s="339" t="s">
        <v>58</v>
      </c>
      <c r="C25" s="340"/>
      <c r="D25" s="48" t="s">
        <v>59</v>
      </c>
      <c r="E25" s="44">
        <v>288</v>
      </c>
      <c r="F25" s="327"/>
      <c r="G25" s="252"/>
      <c r="H25" s="253"/>
      <c r="I25" s="254"/>
      <c r="J25" s="52" t="s">
        <v>48</v>
      </c>
      <c r="K25" s="46">
        <v>2243</v>
      </c>
      <c r="L25" s="19"/>
      <c r="M25" s="1"/>
    </row>
    <row r="26" spans="1:13" ht="21.75" customHeight="1">
      <c r="A26" s="337"/>
      <c r="B26" s="341"/>
      <c r="C26" s="342"/>
      <c r="D26" s="49" t="s">
        <v>41</v>
      </c>
      <c r="E26" s="44">
        <v>188</v>
      </c>
      <c r="F26" s="327"/>
      <c r="G26" s="255"/>
      <c r="H26" s="256"/>
      <c r="I26" s="257"/>
      <c r="J26" s="54" t="s">
        <v>49</v>
      </c>
      <c r="K26" s="50">
        <v>0</v>
      </c>
      <c r="L26" s="19"/>
      <c r="M26" s="1"/>
    </row>
    <row r="27" spans="1:13" ht="21.75" customHeight="1">
      <c r="A27" s="337"/>
      <c r="B27" s="343"/>
      <c r="C27" s="344"/>
      <c r="D27" s="55" t="s">
        <v>33</v>
      </c>
      <c r="E27" s="47">
        <v>0</v>
      </c>
      <c r="F27" s="327"/>
      <c r="G27" s="231" t="s">
        <v>60</v>
      </c>
      <c r="H27" s="334"/>
      <c r="I27" s="335"/>
      <c r="J27" s="51" t="s">
        <v>46</v>
      </c>
      <c r="K27" s="46">
        <v>0</v>
      </c>
      <c r="L27" s="19"/>
      <c r="M27" s="1"/>
    </row>
    <row r="28" spans="1:13" ht="21.75" customHeight="1">
      <c r="A28" s="337"/>
      <c r="B28" s="297" t="s">
        <v>48</v>
      </c>
      <c r="C28" s="345"/>
      <c r="D28" s="299"/>
      <c r="E28" s="44">
        <v>4</v>
      </c>
      <c r="F28" s="327"/>
      <c r="G28" s="252"/>
      <c r="H28" s="253"/>
      <c r="I28" s="254"/>
      <c r="J28" s="52" t="s">
        <v>48</v>
      </c>
      <c r="K28" s="46">
        <v>0</v>
      </c>
      <c r="L28" s="19"/>
      <c r="M28" s="1"/>
    </row>
    <row r="29" spans="1:13" ht="20.25" customHeight="1">
      <c r="A29" s="338"/>
      <c r="B29" s="288" t="s">
        <v>16</v>
      </c>
      <c r="C29" s="289"/>
      <c r="D29" s="308"/>
      <c r="E29" s="47">
        <v>0</v>
      </c>
      <c r="F29" s="328"/>
      <c r="G29" s="255"/>
      <c r="H29" s="256"/>
      <c r="I29" s="257"/>
      <c r="J29" s="54" t="s">
        <v>49</v>
      </c>
      <c r="K29" s="50">
        <v>0</v>
      </c>
      <c r="L29" s="19"/>
      <c r="M29" s="1"/>
    </row>
    <row r="30" spans="1:13" ht="20.25" customHeight="1">
      <c r="A30" s="320" t="s">
        <v>7</v>
      </c>
      <c r="B30" s="323" t="s">
        <v>61</v>
      </c>
      <c r="C30" s="324"/>
      <c r="D30" s="325"/>
      <c r="E30" s="53">
        <v>0</v>
      </c>
      <c r="F30" s="326" t="s">
        <v>13</v>
      </c>
      <c r="G30" s="315" t="s">
        <v>62</v>
      </c>
      <c r="H30" s="318" t="s">
        <v>63</v>
      </c>
      <c r="I30" s="292"/>
      <c r="J30" s="293"/>
      <c r="K30" s="46">
        <v>0</v>
      </c>
      <c r="L30" s="19"/>
      <c r="M30" s="1"/>
    </row>
    <row r="31" spans="1:13" ht="20.25" customHeight="1">
      <c r="A31" s="321"/>
      <c r="B31" s="329" t="s">
        <v>64</v>
      </c>
      <c r="C31" s="297" t="s">
        <v>65</v>
      </c>
      <c r="D31" s="299"/>
      <c r="E31" s="44">
        <v>3288</v>
      </c>
      <c r="F31" s="327"/>
      <c r="G31" s="316"/>
      <c r="H31" s="309" t="s">
        <v>66</v>
      </c>
      <c r="I31" s="310"/>
      <c r="J31" s="311"/>
      <c r="K31" s="46">
        <v>160</v>
      </c>
      <c r="L31" s="19"/>
      <c r="M31" s="1"/>
    </row>
    <row r="32" spans="1:13" ht="20.25" customHeight="1">
      <c r="A32" s="321"/>
      <c r="B32" s="330"/>
      <c r="C32" s="332" t="s">
        <v>67</v>
      </c>
      <c r="D32" s="333"/>
      <c r="E32" s="44">
        <v>0</v>
      </c>
      <c r="F32" s="327"/>
      <c r="G32" s="316"/>
      <c r="H32" s="309" t="s">
        <v>68</v>
      </c>
      <c r="I32" s="310"/>
      <c r="J32" s="311"/>
      <c r="K32" s="46">
        <v>339</v>
      </c>
      <c r="L32" s="19"/>
      <c r="M32" s="1"/>
    </row>
    <row r="33" spans="1:13" ht="20.25" customHeight="1">
      <c r="A33" s="321"/>
      <c r="B33" s="331"/>
      <c r="C33" s="288" t="s">
        <v>16</v>
      </c>
      <c r="D33" s="308"/>
      <c r="E33" s="47">
        <v>197</v>
      </c>
      <c r="F33" s="327"/>
      <c r="G33" s="316"/>
      <c r="H33" s="309" t="s">
        <v>69</v>
      </c>
      <c r="I33" s="310"/>
      <c r="J33" s="311"/>
      <c r="K33" s="46">
        <v>75</v>
      </c>
      <c r="L33" s="19"/>
      <c r="M33" s="1"/>
    </row>
    <row r="34" spans="1:13" ht="20.25" customHeight="1">
      <c r="A34" s="321"/>
      <c r="B34" s="274" t="s">
        <v>70</v>
      </c>
      <c r="C34" s="312"/>
      <c r="D34" s="56" t="s">
        <v>71</v>
      </c>
      <c r="E34" s="44">
        <v>0</v>
      </c>
      <c r="F34" s="327"/>
      <c r="G34" s="316"/>
      <c r="H34" s="309" t="s">
        <v>72</v>
      </c>
      <c r="I34" s="310"/>
      <c r="J34" s="311"/>
      <c r="K34" s="46">
        <v>647</v>
      </c>
      <c r="L34" s="19"/>
      <c r="M34" s="1"/>
    </row>
    <row r="35" spans="1:13" ht="20.25" customHeight="1">
      <c r="A35" s="321"/>
      <c r="B35" s="313"/>
      <c r="C35" s="314"/>
      <c r="D35" s="55" t="s">
        <v>73</v>
      </c>
      <c r="E35" s="47">
        <v>0</v>
      </c>
      <c r="F35" s="327"/>
      <c r="G35" s="317"/>
      <c r="H35" s="285" t="s">
        <v>16</v>
      </c>
      <c r="I35" s="286"/>
      <c r="J35" s="287"/>
      <c r="K35" s="50">
        <v>6</v>
      </c>
      <c r="L35" s="19"/>
      <c r="M35" s="1"/>
    </row>
    <row r="36" spans="1:13" ht="20.25" customHeight="1">
      <c r="A36" s="321"/>
      <c r="B36" s="274" t="s">
        <v>74</v>
      </c>
      <c r="C36" s="312"/>
      <c r="D36" s="56" t="s">
        <v>75</v>
      </c>
      <c r="E36" s="44">
        <v>0</v>
      </c>
      <c r="F36" s="327"/>
      <c r="G36" s="315" t="s">
        <v>76</v>
      </c>
      <c r="H36" s="318" t="s">
        <v>77</v>
      </c>
      <c r="I36" s="291"/>
      <c r="J36" s="319"/>
      <c r="K36" s="46">
        <v>69</v>
      </c>
      <c r="L36" s="19"/>
      <c r="M36" s="1"/>
    </row>
    <row r="37" spans="1:13" ht="20.25" customHeight="1">
      <c r="A37" s="321"/>
      <c r="B37" s="279"/>
      <c r="C37" s="281"/>
      <c r="D37" s="57" t="s">
        <v>78</v>
      </c>
      <c r="E37" s="44">
        <v>0</v>
      </c>
      <c r="F37" s="327"/>
      <c r="G37" s="316"/>
      <c r="H37" s="309" t="s">
        <v>79</v>
      </c>
      <c r="I37" s="310"/>
      <c r="J37" s="311"/>
      <c r="K37" s="46">
        <v>67</v>
      </c>
      <c r="L37" s="19"/>
      <c r="M37" s="1"/>
    </row>
    <row r="38" spans="1:13" ht="20.25" customHeight="1">
      <c r="A38" s="321"/>
      <c r="B38" s="313"/>
      <c r="C38" s="314"/>
      <c r="D38" s="55" t="s">
        <v>16</v>
      </c>
      <c r="E38" s="47">
        <v>0</v>
      </c>
      <c r="F38" s="327"/>
      <c r="G38" s="316"/>
      <c r="H38" s="309" t="s">
        <v>80</v>
      </c>
      <c r="I38" s="310"/>
      <c r="J38" s="311"/>
      <c r="K38" s="46">
        <v>64</v>
      </c>
      <c r="L38" s="19"/>
      <c r="M38" s="1"/>
    </row>
    <row r="39" spans="1:13" ht="20.25" customHeight="1">
      <c r="A39" s="321"/>
      <c r="B39" s="282" t="s">
        <v>81</v>
      </c>
      <c r="C39" s="283"/>
      <c r="D39" s="284"/>
      <c r="E39" s="44">
        <v>0</v>
      </c>
      <c r="F39" s="327"/>
      <c r="G39" s="317"/>
      <c r="H39" s="285" t="s">
        <v>16</v>
      </c>
      <c r="I39" s="286"/>
      <c r="J39" s="287"/>
      <c r="K39" s="50">
        <v>179</v>
      </c>
      <c r="L39" s="19"/>
      <c r="M39" s="1"/>
    </row>
    <row r="40" spans="1:13" ht="20.25" customHeight="1">
      <c r="A40" s="322"/>
      <c r="B40" s="288" t="s">
        <v>16</v>
      </c>
      <c r="C40" s="289"/>
      <c r="D40" s="290"/>
      <c r="E40" s="47">
        <v>49</v>
      </c>
      <c r="F40" s="327"/>
      <c r="G40" s="291" t="s">
        <v>82</v>
      </c>
      <c r="H40" s="292"/>
      <c r="I40" s="292"/>
      <c r="J40" s="293"/>
      <c r="K40" s="46">
        <v>0</v>
      </c>
      <c r="L40" s="19"/>
      <c r="M40" s="1"/>
    </row>
    <row r="41" spans="1:13" ht="20.25" customHeight="1">
      <c r="A41" s="294" t="s">
        <v>83</v>
      </c>
      <c r="B41" s="297" t="s">
        <v>84</v>
      </c>
      <c r="C41" s="298"/>
      <c r="D41" s="299"/>
      <c r="E41" s="44">
        <v>1201</v>
      </c>
      <c r="F41" s="327"/>
      <c r="G41" s="286" t="s">
        <v>85</v>
      </c>
      <c r="H41" s="300"/>
      <c r="I41" s="300"/>
      <c r="J41" s="301"/>
      <c r="K41" s="50">
        <v>8</v>
      </c>
      <c r="L41" s="19"/>
      <c r="M41" s="1"/>
    </row>
    <row r="42" spans="1:13" ht="21" customHeight="1">
      <c r="A42" s="295"/>
      <c r="B42" s="302" t="s">
        <v>86</v>
      </c>
      <c r="C42" s="303"/>
      <c r="D42" s="304"/>
      <c r="E42" s="44">
        <v>587</v>
      </c>
      <c r="F42" s="327"/>
      <c r="G42" s="305" t="s">
        <v>87</v>
      </c>
      <c r="H42" s="306"/>
      <c r="I42" s="306"/>
      <c r="J42" s="307"/>
      <c r="K42" s="50">
        <v>20</v>
      </c>
      <c r="L42" s="19"/>
      <c r="M42" s="1"/>
    </row>
    <row r="43" spans="1:13" ht="21" customHeight="1">
      <c r="A43" s="296"/>
      <c r="B43" s="288" t="s">
        <v>16</v>
      </c>
      <c r="C43" s="289"/>
      <c r="D43" s="290"/>
      <c r="E43" s="47">
        <v>6</v>
      </c>
      <c r="F43" s="327"/>
      <c r="G43" s="265" t="s">
        <v>88</v>
      </c>
      <c r="H43" s="266"/>
      <c r="I43" s="269" t="s">
        <v>89</v>
      </c>
      <c r="J43" s="270"/>
      <c r="K43" s="46">
        <v>0</v>
      </c>
      <c r="L43" s="19"/>
      <c r="M43" s="1"/>
    </row>
    <row r="44" spans="1:13" ht="27" customHeight="1">
      <c r="A44" s="271" t="s">
        <v>90</v>
      </c>
      <c r="B44" s="274" t="s">
        <v>31</v>
      </c>
      <c r="C44" s="275"/>
      <c r="D44" s="276"/>
      <c r="E44" s="44">
        <v>2896</v>
      </c>
      <c r="F44" s="327"/>
      <c r="G44" s="267"/>
      <c r="H44" s="268"/>
      <c r="I44" s="277" t="s">
        <v>16</v>
      </c>
      <c r="J44" s="278"/>
      <c r="K44" s="50">
        <v>4</v>
      </c>
      <c r="L44" s="19"/>
      <c r="M44" s="1"/>
    </row>
    <row r="45" spans="1:13" ht="12" customHeight="1">
      <c r="A45" s="272"/>
      <c r="B45" s="249" t="s">
        <v>33</v>
      </c>
      <c r="C45" s="250"/>
      <c r="D45" s="251"/>
      <c r="E45" s="219">
        <v>2881</v>
      </c>
      <c r="F45" s="327"/>
      <c r="G45" s="231" t="s">
        <v>91</v>
      </c>
      <c r="H45" s="232"/>
      <c r="I45" s="232"/>
      <c r="J45" s="233"/>
      <c r="K45" s="240">
        <v>0</v>
      </c>
      <c r="L45" s="19"/>
      <c r="M45" s="1"/>
    </row>
    <row r="46" spans="1:13" ht="12" customHeight="1">
      <c r="A46" s="272"/>
      <c r="B46" s="279"/>
      <c r="C46" s="280"/>
      <c r="D46" s="281"/>
      <c r="E46" s="219"/>
      <c r="F46" s="327"/>
      <c r="G46" s="252"/>
      <c r="H46" s="253"/>
      <c r="I46" s="253"/>
      <c r="J46" s="254"/>
      <c r="K46" s="240"/>
      <c r="L46" s="19"/>
      <c r="M46" s="1"/>
    </row>
    <row r="47" spans="1:13" ht="12" customHeight="1">
      <c r="A47" s="272"/>
      <c r="B47" s="249" t="s">
        <v>47</v>
      </c>
      <c r="C47" s="250"/>
      <c r="D47" s="251"/>
      <c r="E47" s="219">
        <v>0</v>
      </c>
      <c r="F47" s="327"/>
      <c r="G47" s="252"/>
      <c r="H47" s="253"/>
      <c r="I47" s="253"/>
      <c r="J47" s="254"/>
      <c r="K47" s="240"/>
      <c r="L47" s="19"/>
      <c r="M47" s="1"/>
    </row>
    <row r="48" spans="1:13" ht="12" customHeight="1">
      <c r="A48" s="272"/>
      <c r="B48" s="249"/>
      <c r="C48" s="250"/>
      <c r="D48" s="251"/>
      <c r="E48" s="219"/>
      <c r="F48" s="327"/>
      <c r="G48" s="234" t="s">
        <v>16</v>
      </c>
      <c r="H48" s="235"/>
      <c r="I48" s="235"/>
      <c r="J48" s="236"/>
      <c r="K48" s="240">
        <v>7</v>
      </c>
      <c r="L48" s="19"/>
      <c r="M48" s="1"/>
    </row>
    <row r="49" spans="1:13" ht="12" customHeight="1">
      <c r="A49" s="272"/>
      <c r="B49" s="258" t="s">
        <v>35</v>
      </c>
      <c r="C49" s="259"/>
      <c r="D49" s="260"/>
      <c r="E49" s="219">
        <v>48</v>
      </c>
      <c r="F49" s="327"/>
      <c r="G49" s="252"/>
      <c r="H49" s="253"/>
      <c r="I49" s="253"/>
      <c r="J49" s="254"/>
      <c r="K49" s="240"/>
      <c r="L49" s="19"/>
      <c r="M49" s="1"/>
    </row>
    <row r="50" spans="1:13" ht="12" customHeight="1">
      <c r="A50" s="273"/>
      <c r="B50" s="261"/>
      <c r="C50" s="262"/>
      <c r="D50" s="263"/>
      <c r="E50" s="264"/>
      <c r="F50" s="328"/>
      <c r="G50" s="255"/>
      <c r="H50" s="256"/>
      <c r="I50" s="256"/>
      <c r="J50" s="257"/>
      <c r="K50" s="241"/>
      <c r="L50" s="19"/>
      <c r="M50" s="1"/>
    </row>
    <row r="51" spans="1:13" ht="12" customHeight="1">
      <c r="A51" s="222" t="s">
        <v>14</v>
      </c>
      <c r="B51" s="225" t="s">
        <v>92</v>
      </c>
      <c r="C51" s="226"/>
      <c r="D51" s="227"/>
      <c r="E51" s="219">
        <v>0</v>
      </c>
      <c r="F51" s="231" t="s">
        <v>15</v>
      </c>
      <c r="G51" s="232"/>
      <c r="H51" s="232"/>
      <c r="I51" s="232"/>
      <c r="J51" s="233"/>
      <c r="K51" s="240">
        <v>0</v>
      </c>
      <c r="L51" s="19"/>
      <c r="M51" s="1"/>
    </row>
    <row r="52" spans="1:13" ht="12" customHeight="1">
      <c r="A52" s="223"/>
      <c r="B52" s="228"/>
      <c r="C52" s="229"/>
      <c r="D52" s="230"/>
      <c r="E52" s="219"/>
      <c r="F52" s="234"/>
      <c r="G52" s="235"/>
      <c r="H52" s="235"/>
      <c r="I52" s="235"/>
      <c r="J52" s="236"/>
      <c r="K52" s="240"/>
      <c r="L52" s="19"/>
      <c r="M52" s="1"/>
    </row>
    <row r="53" spans="1:13" ht="12" customHeight="1">
      <c r="A53" s="223"/>
      <c r="B53" s="228" t="s">
        <v>93</v>
      </c>
      <c r="C53" s="229"/>
      <c r="D53" s="230"/>
      <c r="E53" s="219">
        <v>0</v>
      </c>
      <c r="F53" s="237"/>
      <c r="G53" s="238"/>
      <c r="H53" s="238"/>
      <c r="I53" s="238"/>
      <c r="J53" s="239"/>
      <c r="K53" s="241"/>
      <c r="L53" s="19"/>
      <c r="M53" s="1"/>
    </row>
    <row r="54" spans="1:13" ht="12" customHeight="1">
      <c r="A54" s="223"/>
      <c r="B54" s="228"/>
      <c r="C54" s="229"/>
      <c r="D54" s="230"/>
      <c r="E54" s="219"/>
      <c r="F54" s="234" t="s">
        <v>16</v>
      </c>
      <c r="G54" s="235"/>
      <c r="H54" s="235"/>
      <c r="I54" s="235"/>
      <c r="J54" s="236"/>
      <c r="K54" s="240">
        <v>0</v>
      </c>
      <c r="L54" s="19"/>
      <c r="M54" s="1"/>
    </row>
    <row r="55" spans="1:13" ht="12" customHeight="1">
      <c r="A55" s="223"/>
      <c r="B55" s="228" t="s">
        <v>16</v>
      </c>
      <c r="C55" s="229"/>
      <c r="D55" s="230"/>
      <c r="E55" s="219">
        <v>0</v>
      </c>
      <c r="F55" s="234"/>
      <c r="G55" s="235"/>
      <c r="H55" s="235"/>
      <c r="I55" s="235"/>
      <c r="J55" s="236"/>
      <c r="K55" s="240"/>
      <c r="L55" s="19"/>
      <c r="M55" s="1"/>
    </row>
    <row r="56" spans="1:15" ht="12" customHeight="1" thickBot="1">
      <c r="A56" s="224"/>
      <c r="B56" s="246"/>
      <c r="C56" s="247"/>
      <c r="D56" s="248"/>
      <c r="E56" s="220"/>
      <c r="F56" s="242"/>
      <c r="G56" s="243"/>
      <c r="H56" s="243"/>
      <c r="I56" s="243"/>
      <c r="J56" s="244"/>
      <c r="K56" s="245"/>
      <c r="L56" s="19"/>
      <c r="M56" s="1"/>
      <c r="O56" s="58"/>
    </row>
    <row r="57" spans="1:13" ht="6" customHeight="1">
      <c r="A57" s="19"/>
      <c r="B57" s="19"/>
      <c r="C57" s="19"/>
      <c r="D57" s="19"/>
      <c r="E57" s="59"/>
      <c r="F57" s="60"/>
      <c r="G57" s="60"/>
      <c r="H57" s="60"/>
      <c r="I57" s="60"/>
      <c r="L57" s="19"/>
      <c r="M57" s="1"/>
    </row>
    <row r="58" spans="1:13" ht="33" customHeight="1">
      <c r="A58" s="19"/>
      <c r="B58" s="19"/>
      <c r="C58" s="19"/>
      <c r="D58" s="19"/>
      <c r="E58" s="59"/>
      <c r="F58" s="19"/>
      <c r="G58" s="19"/>
      <c r="H58" s="19"/>
      <c r="I58" s="19"/>
      <c r="J58" s="221"/>
      <c r="K58" s="221"/>
      <c r="L58" s="19"/>
      <c r="M58" s="1"/>
    </row>
    <row r="59" spans="1:13" ht="7.5" customHeight="1">
      <c r="A59" s="19"/>
      <c r="B59" s="19"/>
      <c r="C59" s="19"/>
      <c r="D59" s="19"/>
      <c r="E59" s="59"/>
      <c r="F59" s="19"/>
      <c r="G59" s="19"/>
      <c r="H59" s="19"/>
      <c r="I59" s="19"/>
      <c r="J59" s="19"/>
      <c r="K59" s="59"/>
      <c r="L59" s="19"/>
      <c r="M59" s="1"/>
    </row>
    <row r="60" spans="12:13" ht="15.75">
      <c r="L60" s="19"/>
      <c r="M60" s="1"/>
    </row>
    <row r="61" spans="12:13" ht="15.75">
      <c r="L61" s="19"/>
      <c r="M61" s="1"/>
    </row>
    <row r="62" spans="12:13" ht="15.75">
      <c r="L62" s="19"/>
      <c r="M62" s="1"/>
    </row>
    <row r="63" spans="12:13" ht="15.75">
      <c r="L63" s="19"/>
      <c r="M63" s="1"/>
    </row>
    <row r="64" ht="15.75">
      <c r="L64" s="19"/>
    </row>
    <row r="65" ht="15.75">
      <c r="L65" s="19"/>
    </row>
    <row r="66" ht="15.75">
      <c r="L66" s="19"/>
    </row>
    <row r="67" ht="15.75">
      <c r="L67" s="19"/>
    </row>
  </sheetData>
  <sheetProtection/>
  <mergeCells count="120">
    <mergeCell ref="A1:I1"/>
    <mergeCell ref="J1:K1"/>
    <mergeCell ref="A2:D2"/>
    <mergeCell ref="F2:J2"/>
    <mergeCell ref="A3:A5"/>
    <mergeCell ref="B3:D3"/>
    <mergeCell ref="F3:F9"/>
    <mergeCell ref="G3:J3"/>
    <mergeCell ref="B4:D4"/>
    <mergeCell ref="G4:J4"/>
    <mergeCell ref="B5:D5"/>
    <mergeCell ref="G5:J5"/>
    <mergeCell ref="A6:A7"/>
    <mergeCell ref="B6:D6"/>
    <mergeCell ref="G6:J6"/>
    <mergeCell ref="B7:D7"/>
    <mergeCell ref="G7:J7"/>
    <mergeCell ref="A8:A19"/>
    <mergeCell ref="B8:B13"/>
    <mergeCell ref="C8:D9"/>
    <mergeCell ref="E8:E9"/>
    <mergeCell ref="G8:J8"/>
    <mergeCell ref="G9:J9"/>
    <mergeCell ref="C10:D11"/>
    <mergeCell ref="E10:E11"/>
    <mergeCell ref="F10:J11"/>
    <mergeCell ref="B14:B19"/>
    <mergeCell ref="K10:K11"/>
    <mergeCell ref="C12:D13"/>
    <mergeCell ref="E12:E13"/>
    <mergeCell ref="F12:F23"/>
    <mergeCell ref="G12:I17"/>
    <mergeCell ref="J12:J13"/>
    <mergeCell ref="K12:K13"/>
    <mergeCell ref="C14:D15"/>
    <mergeCell ref="E14:E15"/>
    <mergeCell ref="J14:J15"/>
    <mergeCell ref="K14:K15"/>
    <mergeCell ref="C16:D17"/>
    <mergeCell ref="E16:E17"/>
    <mergeCell ref="J16:J17"/>
    <mergeCell ref="K16:K17"/>
    <mergeCell ref="C18:D19"/>
    <mergeCell ref="E18:E19"/>
    <mergeCell ref="G18:I21"/>
    <mergeCell ref="J18:J19"/>
    <mergeCell ref="K18:K19"/>
    <mergeCell ref="A20:D20"/>
    <mergeCell ref="J20:J21"/>
    <mergeCell ref="K20:K21"/>
    <mergeCell ref="A21:A24"/>
    <mergeCell ref="B21:D21"/>
    <mergeCell ref="B22:D22"/>
    <mergeCell ref="G22:I23"/>
    <mergeCell ref="B23:D23"/>
    <mergeCell ref="B24:D24"/>
    <mergeCell ref="F24:F29"/>
    <mergeCell ref="G24:I26"/>
    <mergeCell ref="A25:A29"/>
    <mergeCell ref="B25:C27"/>
    <mergeCell ref="G27:I29"/>
    <mergeCell ref="B28:D28"/>
    <mergeCell ref="B29:D29"/>
    <mergeCell ref="A30:A40"/>
    <mergeCell ref="B30:D30"/>
    <mergeCell ref="F30:F50"/>
    <mergeCell ref="G30:G35"/>
    <mergeCell ref="H30:J30"/>
    <mergeCell ref="B31:B33"/>
    <mergeCell ref="C31:D31"/>
    <mergeCell ref="H31:J31"/>
    <mergeCell ref="C32:D32"/>
    <mergeCell ref="H32:J32"/>
    <mergeCell ref="C33:D33"/>
    <mergeCell ref="H33:J33"/>
    <mergeCell ref="B34:C35"/>
    <mergeCell ref="H34:J34"/>
    <mergeCell ref="H35:J35"/>
    <mergeCell ref="B36:C38"/>
    <mergeCell ref="G36:G39"/>
    <mergeCell ref="H36:J36"/>
    <mergeCell ref="H37:J37"/>
    <mergeCell ref="H38:J38"/>
    <mergeCell ref="B39:D39"/>
    <mergeCell ref="H39:J39"/>
    <mergeCell ref="B40:D40"/>
    <mergeCell ref="G40:J40"/>
    <mergeCell ref="A41:A43"/>
    <mergeCell ref="B41:D41"/>
    <mergeCell ref="G41:J41"/>
    <mergeCell ref="B42:D42"/>
    <mergeCell ref="G42:J42"/>
    <mergeCell ref="B43:D43"/>
    <mergeCell ref="G43:H44"/>
    <mergeCell ref="I43:J43"/>
    <mergeCell ref="A44:A50"/>
    <mergeCell ref="B44:D44"/>
    <mergeCell ref="I44:J44"/>
    <mergeCell ref="B45:D46"/>
    <mergeCell ref="E45:E46"/>
    <mergeCell ref="G45:J47"/>
    <mergeCell ref="K54:K56"/>
    <mergeCell ref="B55:D56"/>
    <mergeCell ref="K45:K47"/>
    <mergeCell ref="B47:D48"/>
    <mergeCell ref="E47:E48"/>
    <mergeCell ref="G48:J50"/>
    <mergeCell ref="K48:K50"/>
    <mergeCell ref="B49:D50"/>
    <mergeCell ref="E49:E50"/>
    <mergeCell ref="E55:E56"/>
    <mergeCell ref="J58:K58"/>
    <mergeCell ref="A51:A56"/>
    <mergeCell ref="B51:D52"/>
    <mergeCell ref="E51:E52"/>
    <mergeCell ref="F51:J53"/>
    <mergeCell ref="K51:K53"/>
    <mergeCell ref="B53:D54"/>
    <mergeCell ref="E53:E54"/>
    <mergeCell ref="F54:J56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T47"/>
  <sheetViews>
    <sheetView showGridLines="0" zoomScale="85" zoomScaleNormal="85" zoomScaleSheetLayoutView="100" zoomScalePageLayoutView="0" workbookViewId="0" topLeftCell="A1">
      <selection activeCell="M2" sqref="M2:N2"/>
    </sheetView>
  </sheetViews>
  <sheetFormatPr defaultColWidth="8.83203125" defaultRowHeight="18"/>
  <cols>
    <col min="1" max="1" width="2.5" style="18" customWidth="1"/>
    <col min="2" max="2" width="27.33203125" style="18" customWidth="1"/>
    <col min="3" max="3" width="8.91015625" style="18" bestFit="1" customWidth="1"/>
    <col min="4" max="6" width="7.16015625" style="18" customWidth="1"/>
    <col min="7" max="14" width="4.41015625" style="18" customWidth="1"/>
    <col min="15" max="15" width="9.16015625" style="18" customWidth="1"/>
    <col min="16" max="17" width="8.66015625" style="0" customWidth="1"/>
  </cols>
  <sheetData>
    <row r="1" spans="1:72" ht="24" customHeight="1" thickBot="1">
      <c r="A1" s="420" t="s">
        <v>94</v>
      </c>
      <c r="B1" s="420"/>
      <c r="C1" s="420"/>
      <c r="D1" s="420"/>
      <c r="E1" s="420"/>
      <c r="F1" s="420"/>
      <c r="G1" s="420"/>
      <c r="H1" s="420"/>
      <c r="I1" s="20"/>
      <c r="J1" s="20"/>
      <c r="K1" s="20"/>
      <c r="L1" s="20"/>
      <c r="M1" s="421" t="s">
        <v>26</v>
      </c>
      <c r="N1" s="421"/>
      <c r="O1" s="4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34.5" customHeight="1">
      <c r="A2" s="60"/>
      <c r="B2" s="21"/>
      <c r="C2" s="422" t="s">
        <v>95</v>
      </c>
      <c r="D2" s="424" t="s">
        <v>96</v>
      </c>
      <c r="E2" s="425"/>
      <c r="F2" s="422" t="s">
        <v>97</v>
      </c>
      <c r="G2" s="426" t="s">
        <v>98</v>
      </c>
      <c r="H2" s="394"/>
      <c r="I2" s="394"/>
      <c r="J2" s="394"/>
      <c r="K2" s="394"/>
      <c r="L2" s="395"/>
      <c r="M2" s="427" t="s">
        <v>99</v>
      </c>
      <c r="N2" s="428"/>
      <c r="O2" s="429" t="s">
        <v>100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51.75" customHeight="1">
      <c r="A3" s="61"/>
      <c r="B3" s="22"/>
      <c r="C3" s="423"/>
      <c r="D3" s="62" t="s">
        <v>101</v>
      </c>
      <c r="E3" s="62" t="s">
        <v>102</v>
      </c>
      <c r="F3" s="385"/>
      <c r="G3" s="63" t="s">
        <v>103</v>
      </c>
      <c r="H3" s="63" t="s">
        <v>104</v>
      </c>
      <c r="I3" s="63" t="s">
        <v>105</v>
      </c>
      <c r="J3" s="63" t="s">
        <v>106</v>
      </c>
      <c r="K3" s="63" t="s">
        <v>107</v>
      </c>
      <c r="L3" s="63" t="s">
        <v>16</v>
      </c>
      <c r="M3" s="63" t="s">
        <v>108</v>
      </c>
      <c r="N3" s="63" t="s">
        <v>16</v>
      </c>
      <c r="O3" s="43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6.25" customHeight="1">
      <c r="A4" s="415" t="s">
        <v>0</v>
      </c>
      <c r="B4" s="416"/>
      <c r="C4" s="64">
        <f>SUM(C5:C42)-C20</f>
        <v>33119</v>
      </c>
      <c r="D4" s="65">
        <f>SUM(D5:D43)-D20</f>
        <v>3234</v>
      </c>
      <c r="E4" s="65">
        <f aca="true" t="shared" si="0" ref="E4:N4">SUM(E5:E43)-E20</f>
        <v>4240</v>
      </c>
      <c r="F4" s="65">
        <f t="shared" si="0"/>
        <v>3858</v>
      </c>
      <c r="G4" s="65">
        <f t="shared" si="0"/>
        <v>0</v>
      </c>
      <c r="H4" s="65">
        <f t="shared" si="0"/>
        <v>0</v>
      </c>
      <c r="I4" s="65">
        <f t="shared" si="0"/>
        <v>14</v>
      </c>
      <c r="J4" s="65">
        <f t="shared" si="0"/>
        <v>0</v>
      </c>
      <c r="K4" s="65">
        <f t="shared" si="0"/>
        <v>0</v>
      </c>
      <c r="L4" s="65">
        <v>0</v>
      </c>
      <c r="M4" s="65">
        <f t="shared" si="0"/>
        <v>0</v>
      </c>
      <c r="N4" s="65">
        <f t="shared" si="0"/>
        <v>0</v>
      </c>
      <c r="O4" s="65">
        <f>SUM(O5:O43)-O20</f>
        <v>35290</v>
      </c>
      <c r="P4" s="66"/>
      <c r="Q4" s="6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4.75" customHeight="1">
      <c r="A5" s="417" t="s">
        <v>109</v>
      </c>
      <c r="B5" s="67" t="s">
        <v>110</v>
      </c>
      <c r="C5" s="68">
        <v>16021</v>
      </c>
      <c r="D5" s="69">
        <v>1670</v>
      </c>
      <c r="E5" s="69">
        <v>1590</v>
      </c>
      <c r="F5" s="69">
        <v>1482</v>
      </c>
      <c r="G5" s="69">
        <v>0</v>
      </c>
      <c r="H5" s="69">
        <v>0</v>
      </c>
      <c r="I5" s="69">
        <v>12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5217</v>
      </c>
      <c r="P5" s="70"/>
      <c r="Q5" s="6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24.75" customHeight="1">
      <c r="A6" s="418"/>
      <c r="B6" s="71" t="s">
        <v>111</v>
      </c>
      <c r="C6" s="68">
        <v>1186</v>
      </c>
      <c r="D6" s="69">
        <v>94</v>
      </c>
      <c r="E6" s="69">
        <v>138</v>
      </c>
      <c r="F6" s="69">
        <v>127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1372</v>
      </c>
      <c r="P6" s="70"/>
      <c r="Q6" s="6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4.75" customHeight="1">
      <c r="A7" s="418"/>
      <c r="B7" s="71" t="s">
        <v>112</v>
      </c>
      <c r="C7" s="68">
        <v>204</v>
      </c>
      <c r="D7" s="69">
        <v>26</v>
      </c>
      <c r="E7" s="69">
        <v>7</v>
      </c>
      <c r="F7" s="69">
        <v>8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78</v>
      </c>
      <c r="P7" s="70"/>
      <c r="Q7" s="6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.75" customHeight="1">
      <c r="A8" s="419"/>
      <c r="B8" s="72" t="s">
        <v>16</v>
      </c>
      <c r="C8" s="68">
        <v>4943</v>
      </c>
      <c r="D8" s="69">
        <v>342</v>
      </c>
      <c r="E8" s="69">
        <v>1251</v>
      </c>
      <c r="F8" s="69">
        <v>998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5159</v>
      </c>
      <c r="P8" s="70"/>
      <c r="Q8" s="6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4.75" customHeight="1">
      <c r="A9" s="405" t="s">
        <v>113</v>
      </c>
      <c r="B9" s="406"/>
      <c r="C9" s="68">
        <v>1542</v>
      </c>
      <c r="D9" s="69">
        <v>167</v>
      </c>
      <c r="E9" s="69">
        <v>325</v>
      </c>
      <c r="F9" s="69">
        <v>270</v>
      </c>
      <c r="G9" s="69">
        <v>0</v>
      </c>
      <c r="H9" s="69">
        <v>0</v>
      </c>
      <c r="I9" s="69">
        <v>1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1532</v>
      </c>
      <c r="P9" s="70"/>
      <c r="Q9" s="6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24.75" customHeight="1">
      <c r="A10" s="405" t="s">
        <v>114</v>
      </c>
      <c r="B10" s="406"/>
      <c r="C10" s="68">
        <v>2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8</v>
      </c>
      <c r="P10" s="70"/>
      <c r="Q10" s="6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24.75" customHeight="1">
      <c r="A11" s="405" t="s">
        <v>115</v>
      </c>
      <c r="B11" s="406"/>
      <c r="C11" s="68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70"/>
      <c r="Q11" s="6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4.75" customHeight="1">
      <c r="A12" s="405" t="s">
        <v>116</v>
      </c>
      <c r="B12" s="406"/>
      <c r="C12" s="68">
        <v>17</v>
      </c>
      <c r="D12" s="69">
        <v>2</v>
      </c>
      <c r="E12" s="69">
        <v>2</v>
      </c>
      <c r="F12" s="69">
        <v>1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24</v>
      </c>
      <c r="P12" s="70"/>
      <c r="Q12" s="6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24.75" customHeight="1">
      <c r="A13" s="405" t="s">
        <v>117</v>
      </c>
      <c r="B13" s="406"/>
      <c r="C13" s="68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70"/>
      <c r="Q13" s="6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4.75" customHeight="1">
      <c r="A14" s="405" t="s">
        <v>118</v>
      </c>
      <c r="B14" s="406"/>
      <c r="C14" s="68">
        <v>1756</v>
      </c>
      <c r="D14" s="69">
        <v>179</v>
      </c>
      <c r="E14" s="69">
        <v>209</v>
      </c>
      <c r="F14" s="69">
        <v>193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17079</v>
      </c>
      <c r="P14" s="70"/>
      <c r="Q14" s="6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4.75" customHeight="1">
      <c r="A15" s="405" t="s">
        <v>119</v>
      </c>
      <c r="B15" s="406"/>
      <c r="C15" s="68">
        <v>4</v>
      </c>
      <c r="D15" s="69">
        <v>3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648</v>
      </c>
      <c r="P15" s="70"/>
      <c r="Q15" s="6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24.75" customHeight="1">
      <c r="A16" s="405" t="s">
        <v>120</v>
      </c>
      <c r="B16" s="406"/>
      <c r="C16" s="68">
        <v>46</v>
      </c>
      <c r="D16" s="69">
        <v>5</v>
      </c>
      <c r="E16" s="69">
        <v>9</v>
      </c>
      <c r="F16" s="69">
        <v>12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101</v>
      </c>
      <c r="P16" s="70"/>
      <c r="Q16" s="6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24.75" customHeight="1">
      <c r="A17" s="405" t="s">
        <v>121</v>
      </c>
      <c r="B17" s="406"/>
      <c r="C17" s="68">
        <v>209</v>
      </c>
      <c r="D17" s="69">
        <v>20</v>
      </c>
      <c r="E17" s="69">
        <v>11</v>
      </c>
      <c r="F17" s="69">
        <v>5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428</v>
      </c>
      <c r="P17" s="70"/>
      <c r="Q17" s="6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41.25" customHeight="1">
      <c r="A18" s="413" t="s">
        <v>122</v>
      </c>
      <c r="B18" s="414"/>
      <c r="C18" s="68">
        <v>9</v>
      </c>
      <c r="D18" s="69">
        <v>2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5</v>
      </c>
      <c r="P18" s="70"/>
      <c r="Q18" s="6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24.75" customHeight="1">
      <c r="A19" s="405" t="s">
        <v>123</v>
      </c>
      <c r="B19" s="406"/>
      <c r="C19" s="68">
        <v>2133</v>
      </c>
      <c r="D19" s="69">
        <v>152</v>
      </c>
      <c r="E19" s="69">
        <v>250</v>
      </c>
      <c r="F19" s="69">
        <v>275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804</v>
      </c>
      <c r="P19" s="70"/>
      <c r="Q19" s="6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24.75" customHeight="1">
      <c r="A20" s="411" t="s">
        <v>124</v>
      </c>
      <c r="B20" s="412"/>
      <c r="C20" s="68">
        <v>1644</v>
      </c>
      <c r="D20" s="69">
        <v>115</v>
      </c>
      <c r="E20" s="69">
        <v>107</v>
      </c>
      <c r="F20" s="69">
        <v>168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107</v>
      </c>
      <c r="P20" s="70"/>
      <c r="Q20" s="6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24.75" customHeight="1">
      <c r="A21" s="405" t="s">
        <v>125</v>
      </c>
      <c r="B21" s="406"/>
      <c r="C21" s="68">
        <v>6</v>
      </c>
      <c r="D21" s="69">
        <v>2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10</v>
      </c>
      <c r="P21" s="70"/>
      <c r="Q21" s="6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24.75" customHeight="1">
      <c r="A22" s="405" t="s">
        <v>126</v>
      </c>
      <c r="B22" s="406"/>
      <c r="C22" s="68">
        <v>41</v>
      </c>
      <c r="D22" s="69">
        <v>2</v>
      </c>
      <c r="E22" s="69">
        <v>6</v>
      </c>
      <c r="F22" s="69">
        <v>6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50</v>
      </c>
      <c r="P22" s="70"/>
      <c r="Q22" s="6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24.75" customHeight="1">
      <c r="A23" s="405" t="s">
        <v>127</v>
      </c>
      <c r="B23" s="406"/>
      <c r="C23" s="68">
        <v>2534</v>
      </c>
      <c r="D23" s="69">
        <v>307</v>
      </c>
      <c r="E23" s="69">
        <v>168</v>
      </c>
      <c r="F23" s="69">
        <v>250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581</v>
      </c>
      <c r="P23" s="70"/>
      <c r="Q23" s="6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24.75" customHeight="1">
      <c r="A24" s="405" t="s">
        <v>128</v>
      </c>
      <c r="B24" s="406"/>
      <c r="C24" s="68">
        <v>42</v>
      </c>
      <c r="D24" s="69">
        <v>2</v>
      </c>
      <c r="E24" s="69">
        <v>5</v>
      </c>
      <c r="F24" s="69">
        <v>4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141</v>
      </c>
      <c r="P24" s="70"/>
      <c r="Q24" s="6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24.75" customHeight="1">
      <c r="A25" s="405" t="s">
        <v>129</v>
      </c>
      <c r="B25" s="406"/>
      <c r="C25" s="68">
        <v>1887</v>
      </c>
      <c r="D25" s="69">
        <v>192</v>
      </c>
      <c r="E25" s="69">
        <v>213</v>
      </c>
      <c r="F25" s="69">
        <v>190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1246</v>
      </c>
      <c r="P25" s="70"/>
      <c r="Q25" s="6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24.75" customHeight="1">
      <c r="A26" s="405" t="s">
        <v>130</v>
      </c>
      <c r="B26" s="406"/>
      <c r="C26" s="68">
        <v>10</v>
      </c>
      <c r="D26" s="69">
        <v>3</v>
      </c>
      <c r="E26" s="69">
        <v>1</v>
      </c>
      <c r="F26" s="69">
        <v>1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13</v>
      </c>
      <c r="P26" s="70"/>
      <c r="Q26" s="6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24.75" customHeight="1">
      <c r="A27" s="405" t="s">
        <v>131</v>
      </c>
      <c r="B27" s="406"/>
      <c r="C27" s="68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70"/>
      <c r="Q27" s="6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24.75" customHeight="1">
      <c r="A28" s="405" t="s">
        <v>132</v>
      </c>
      <c r="B28" s="406"/>
      <c r="C28" s="68">
        <v>13</v>
      </c>
      <c r="D28" s="69">
        <v>1</v>
      </c>
      <c r="E28" s="69">
        <v>1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12</v>
      </c>
      <c r="P28" s="70"/>
      <c r="Q28" s="6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24.75" customHeight="1">
      <c r="A29" s="409" t="s">
        <v>133</v>
      </c>
      <c r="B29" s="410"/>
      <c r="C29" s="68">
        <v>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3</v>
      </c>
      <c r="P29" s="70"/>
      <c r="Q29" s="6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24.75" customHeight="1">
      <c r="A30" s="405" t="s">
        <v>134</v>
      </c>
      <c r="B30" s="406"/>
      <c r="C30" s="68">
        <v>15</v>
      </c>
      <c r="D30" s="69">
        <v>1</v>
      </c>
      <c r="E30" s="69">
        <v>2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16</v>
      </c>
      <c r="P30" s="70"/>
      <c r="Q30" s="6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4.75" customHeight="1">
      <c r="A31" s="405" t="s">
        <v>135</v>
      </c>
      <c r="B31" s="406"/>
      <c r="C31" s="68">
        <v>9</v>
      </c>
      <c r="D31" s="69">
        <v>1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15</v>
      </c>
      <c r="P31" s="70"/>
      <c r="Q31" s="6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24.75" customHeight="1">
      <c r="A32" s="405" t="s">
        <v>136</v>
      </c>
      <c r="B32" s="406"/>
      <c r="C32" s="68">
        <v>9</v>
      </c>
      <c r="D32" s="69">
        <v>2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14</v>
      </c>
      <c r="P32" s="70"/>
      <c r="Q32" s="6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24.75" customHeight="1">
      <c r="A33" s="405" t="s">
        <v>137</v>
      </c>
      <c r="B33" s="406"/>
      <c r="C33" s="68">
        <v>10</v>
      </c>
      <c r="D33" s="69">
        <v>4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8</v>
      </c>
      <c r="P33" s="70"/>
      <c r="Q33" s="6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24.75" customHeight="1">
      <c r="A34" s="405" t="s">
        <v>138</v>
      </c>
      <c r="B34" s="406"/>
      <c r="C34" s="68">
        <v>29</v>
      </c>
      <c r="D34" s="69">
        <v>7</v>
      </c>
      <c r="E34" s="69">
        <v>0</v>
      </c>
      <c r="F34" s="69">
        <v>3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53</v>
      </c>
      <c r="P34" s="70"/>
      <c r="Q34" s="6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24.75" customHeight="1">
      <c r="A35" s="405" t="s">
        <v>139</v>
      </c>
      <c r="B35" s="406"/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70"/>
      <c r="Q35" s="6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24.75" customHeight="1">
      <c r="A36" s="405" t="s">
        <v>140</v>
      </c>
      <c r="B36" s="406"/>
      <c r="C36" s="68">
        <v>93</v>
      </c>
      <c r="D36" s="69">
        <v>11</v>
      </c>
      <c r="E36" s="69">
        <v>7</v>
      </c>
      <c r="F36" s="69">
        <v>6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100</v>
      </c>
      <c r="P36" s="70"/>
      <c r="Q36" s="6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24.75" customHeight="1">
      <c r="A37" s="405" t="s">
        <v>141</v>
      </c>
      <c r="B37" s="406"/>
      <c r="C37" s="68">
        <v>303</v>
      </c>
      <c r="D37" s="69">
        <v>29</v>
      </c>
      <c r="E37" s="69">
        <v>44</v>
      </c>
      <c r="F37" s="69">
        <v>22</v>
      </c>
      <c r="G37" s="69">
        <v>0</v>
      </c>
      <c r="H37" s="69">
        <v>0</v>
      </c>
      <c r="I37" s="69">
        <v>1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226</v>
      </c>
      <c r="P37" s="70"/>
      <c r="Q37" s="6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39.75" customHeight="1">
      <c r="A38" s="407" t="s">
        <v>142</v>
      </c>
      <c r="B38" s="408"/>
      <c r="C38" s="68">
        <v>8</v>
      </c>
      <c r="D38" s="69">
        <v>0</v>
      </c>
      <c r="E38" s="69">
        <v>0</v>
      </c>
      <c r="F38" s="69">
        <v>1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2</v>
      </c>
      <c r="P38" s="70"/>
      <c r="Q38" s="6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24.75" customHeight="1">
      <c r="A39" s="405" t="s">
        <v>143</v>
      </c>
      <c r="B39" s="406"/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70"/>
      <c r="Q39" s="6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24.75" customHeight="1">
      <c r="A40" s="405" t="s">
        <v>144</v>
      </c>
      <c r="B40" s="406"/>
      <c r="C40" s="68">
        <v>13</v>
      </c>
      <c r="D40" s="69">
        <v>0</v>
      </c>
      <c r="E40" s="69">
        <v>0</v>
      </c>
      <c r="F40" s="69">
        <v>1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16</v>
      </c>
      <c r="P40" s="70"/>
      <c r="Q40" s="6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24.75" customHeight="1">
      <c r="A41" s="405" t="s">
        <v>145</v>
      </c>
      <c r="B41" s="406"/>
      <c r="C41" s="68">
        <v>6</v>
      </c>
      <c r="D41" s="69">
        <v>1</v>
      </c>
      <c r="E41" s="69">
        <v>1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328</v>
      </c>
      <c r="P41" s="70"/>
      <c r="Q41" s="6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24.75" customHeight="1" thickBot="1">
      <c r="A42" s="405" t="s">
        <v>146</v>
      </c>
      <c r="B42" s="406"/>
      <c r="C42" s="68">
        <v>18</v>
      </c>
      <c r="D42" s="69">
        <v>7</v>
      </c>
      <c r="E42" s="69">
        <v>0</v>
      </c>
      <c r="F42" s="69">
        <v>3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1</v>
      </c>
      <c r="P42" s="70"/>
      <c r="Q42" s="6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62" ht="32.25" customHeight="1">
      <c r="A43" s="60"/>
      <c r="B43" s="60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404" t="s">
        <v>147</v>
      </c>
      <c r="N43" s="404"/>
      <c r="O43" s="404"/>
      <c r="P43" s="66"/>
      <c r="Q43" s="6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5.75">
      <c r="A44" s="19"/>
      <c r="B44" s="1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6"/>
      <c r="Q44" s="6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.75">
      <c r="A45" s="19"/>
      <c r="B45" s="1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6"/>
      <c r="Q45" s="6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</sheetData>
  <sheetProtection/>
  <mergeCells count="45">
    <mergeCell ref="A1:H1"/>
    <mergeCell ref="M1:O1"/>
    <mergeCell ref="C2:C3"/>
    <mergeCell ref="D2:E2"/>
    <mergeCell ref="F2:F3"/>
    <mergeCell ref="G2:L2"/>
    <mergeCell ref="M2:N2"/>
    <mergeCell ref="O2:O3"/>
    <mergeCell ref="A4:B4"/>
    <mergeCell ref="A5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M43:O43"/>
    <mergeCell ref="A37:B37"/>
    <mergeCell ref="A38:B38"/>
    <mergeCell ref="A39:B39"/>
    <mergeCell ref="A40:B40"/>
    <mergeCell ref="A41:B41"/>
    <mergeCell ref="A42:B42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5"/>
  <sheetViews>
    <sheetView showGridLines="0" zoomScalePageLayoutView="0" workbookViewId="0" topLeftCell="A1">
      <selection activeCell="C25" sqref="C25"/>
    </sheetView>
  </sheetViews>
  <sheetFormatPr defaultColWidth="8.83203125" defaultRowHeight="18"/>
  <cols>
    <col min="1" max="1" width="4.33203125" style="18" customWidth="1"/>
    <col min="2" max="2" width="22" style="18" customWidth="1"/>
    <col min="3" max="5" width="6.83203125" style="18" customWidth="1"/>
    <col min="6" max="10" width="8.66015625" style="18" customWidth="1"/>
    <col min="11" max="12" width="5.41015625" style="18" customWidth="1"/>
    <col min="13" max="13" width="2.66015625" style="18" customWidth="1"/>
  </cols>
  <sheetData>
    <row r="1" spans="1:16" ht="24" customHeight="1" thickBot="1">
      <c r="A1" s="420" t="s">
        <v>148</v>
      </c>
      <c r="B1" s="420"/>
      <c r="C1" s="420"/>
      <c r="D1" s="420"/>
      <c r="E1" s="420"/>
      <c r="F1" s="420"/>
      <c r="G1" s="420"/>
      <c r="H1" s="20"/>
      <c r="I1" s="20"/>
      <c r="J1" s="421" t="s">
        <v>149</v>
      </c>
      <c r="K1" s="421"/>
      <c r="L1" s="421"/>
      <c r="M1" s="19"/>
      <c r="N1" s="1"/>
      <c r="O1" s="1"/>
      <c r="P1" s="1"/>
    </row>
    <row r="2" spans="1:16" ht="32.25" customHeight="1">
      <c r="A2" s="60"/>
      <c r="B2" s="60"/>
      <c r="C2" s="21"/>
      <c r="D2" s="475" t="s">
        <v>150</v>
      </c>
      <c r="E2" s="476"/>
      <c r="F2" s="426" t="s">
        <v>151</v>
      </c>
      <c r="G2" s="394"/>
      <c r="H2" s="394"/>
      <c r="I2" s="395"/>
      <c r="J2" s="74" t="s">
        <v>152</v>
      </c>
      <c r="K2" s="477" t="s">
        <v>153</v>
      </c>
      <c r="L2" s="478"/>
      <c r="M2" s="19"/>
      <c r="N2" s="1"/>
      <c r="O2" s="1"/>
      <c r="P2" s="1"/>
    </row>
    <row r="3" spans="1:16" s="43" customFormat="1" ht="33" customHeight="1">
      <c r="A3" s="75"/>
      <c r="B3" s="75"/>
      <c r="C3" s="76"/>
      <c r="D3" s="479" t="s">
        <v>154</v>
      </c>
      <c r="E3" s="480"/>
      <c r="F3" s="77" t="s">
        <v>155</v>
      </c>
      <c r="G3" s="78" t="s">
        <v>156</v>
      </c>
      <c r="H3" s="78" t="s">
        <v>157</v>
      </c>
      <c r="I3" s="79" t="s">
        <v>16</v>
      </c>
      <c r="J3" s="80" t="s">
        <v>158</v>
      </c>
      <c r="K3" s="481" t="s">
        <v>158</v>
      </c>
      <c r="L3" s="482"/>
      <c r="M3" s="41"/>
      <c r="N3" s="42"/>
      <c r="O3" s="42"/>
      <c r="P3" s="42"/>
    </row>
    <row r="4" spans="1:16" s="11" customFormat="1" ht="22.5" customHeight="1">
      <c r="A4" s="466" t="s">
        <v>0</v>
      </c>
      <c r="B4" s="467"/>
      <c r="C4" s="406"/>
      <c r="D4" s="468">
        <f>SUM(D5:D18)</f>
        <v>15470</v>
      </c>
      <c r="E4" s="469"/>
      <c r="F4" s="81">
        <f aca="true" t="shared" si="0" ref="F4:K4">SUM(F5:F18)</f>
        <v>0</v>
      </c>
      <c r="G4" s="81">
        <f t="shared" si="0"/>
        <v>0</v>
      </c>
      <c r="H4" s="81">
        <f t="shared" si="0"/>
        <v>0</v>
      </c>
      <c r="I4" s="81">
        <f t="shared" si="0"/>
        <v>0</v>
      </c>
      <c r="J4" s="81">
        <f t="shared" si="0"/>
        <v>0</v>
      </c>
      <c r="K4" s="469">
        <f t="shared" si="0"/>
        <v>23728</v>
      </c>
      <c r="L4" s="469"/>
      <c r="M4" s="10"/>
      <c r="N4" s="10"/>
      <c r="O4" s="10"/>
      <c r="P4" s="10"/>
    </row>
    <row r="5" spans="1:16" ht="22.5" customHeight="1">
      <c r="A5" s="470" t="s">
        <v>159</v>
      </c>
      <c r="B5" s="473" t="s">
        <v>160</v>
      </c>
      <c r="C5" s="474"/>
      <c r="D5" s="456">
        <v>98</v>
      </c>
      <c r="E5" s="457"/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457">
        <v>77</v>
      </c>
      <c r="L5" s="457"/>
      <c r="M5" s="19"/>
      <c r="N5" s="1"/>
      <c r="O5" s="1"/>
      <c r="P5" s="1"/>
    </row>
    <row r="6" spans="1:16" ht="22.5" customHeight="1">
      <c r="A6" s="471"/>
      <c r="B6" s="462" t="s">
        <v>161</v>
      </c>
      <c r="C6" s="463"/>
      <c r="D6" s="456">
        <v>123</v>
      </c>
      <c r="E6" s="457"/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457">
        <v>95</v>
      </c>
      <c r="L6" s="457"/>
      <c r="M6" s="19"/>
      <c r="N6" s="1"/>
      <c r="O6" s="1"/>
      <c r="P6" s="1"/>
    </row>
    <row r="7" spans="1:16" ht="22.5" customHeight="1">
      <c r="A7" s="471"/>
      <c r="B7" s="462" t="s">
        <v>162</v>
      </c>
      <c r="C7" s="463"/>
      <c r="D7" s="456">
        <v>62</v>
      </c>
      <c r="E7" s="457"/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457">
        <v>21</v>
      </c>
      <c r="L7" s="457"/>
      <c r="M7" s="19"/>
      <c r="N7" s="1"/>
      <c r="O7" s="1"/>
      <c r="P7" s="1"/>
    </row>
    <row r="8" spans="1:16" ht="22.5" customHeight="1">
      <c r="A8" s="472"/>
      <c r="B8" s="464" t="s">
        <v>16</v>
      </c>
      <c r="C8" s="465"/>
      <c r="D8" s="456">
        <v>887</v>
      </c>
      <c r="E8" s="457"/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457">
        <v>466</v>
      </c>
      <c r="L8" s="457"/>
      <c r="M8" s="19"/>
      <c r="N8" s="1"/>
      <c r="O8" s="1"/>
      <c r="P8" s="1"/>
    </row>
    <row r="9" spans="1:16" ht="22.5" customHeight="1">
      <c r="A9" s="454" t="s">
        <v>163</v>
      </c>
      <c r="B9" s="454"/>
      <c r="C9" s="455"/>
      <c r="D9" s="456">
        <v>11</v>
      </c>
      <c r="E9" s="457"/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457">
        <v>0</v>
      </c>
      <c r="L9" s="457"/>
      <c r="M9" s="19"/>
      <c r="N9" s="1"/>
      <c r="O9" s="1"/>
      <c r="P9" s="1"/>
    </row>
    <row r="10" spans="1:16" ht="22.5" customHeight="1">
      <c r="A10" s="454" t="s">
        <v>164</v>
      </c>
      <c r="B10" s="454"/>
      <c r="C10" s="455"/>
      <c r="D10" s="456">
        <v>572</v>
      </c>
      <c r="E10" s="457"/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457">
        <v>139</v>
      </c>
      <c r="L10" s="457"/>
      <c r="M10" s="19"/>
      <c r="N10" s="1"/>
      <c r="O10" s="1"/>
      <c r="P10" s="1"/>
    </row>
    <row r="11" spans="1:16" ht="22.5" customHeight="1">
      <c r="A11" s="454" t="s">
        <v>165</v>
      </c>
      <c r="B11" s="454"/>
      <c r="C11" s="455"/>
      <c r="D11" s="456">
        <v>2637</v>
      </c>
      <c r="E11" s="457"/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457">
        <v>9286</v>
      </c>
      <c r="L11" s="457"/>
      <c r="M11" s="19"/>
      <c r="N11" s="1"/>
      <c r="O11" s="1"/>
      <c r="P11" s="1"/>
    </row>
    <row r="12" spans="1:16" ht="22.5" customHeight="1">
      <c r="A12" s="454" t="s">
        <v>166</v>
      </c>
      <c r="B12" s="454"/>
      <c r="C12" s="455"/>
      <c r="D12" s="456">
        <v>1881</v>
      </c>
      <c r="E12" s="457"/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457">
        <v>417</v>
      </c>
      <c r="L12" s="457"/>
      <c r="M12" s="19"/>
      <c r="N12" s="1"/>
      <c r="O12" s="1"/>
      <c r="P12" s="1"/>
    </row>
    <row r="13" spans="1:16" ht="22.5" customHeight="1">
      <c r="A13" s="454" t="s">
        <v>167</v>
      </c>
      <c r="B13" s="454"/>
      <c r="C13" s="455"/>
      <c r="D13" s="456">
        <v>3230</v>
      </c>
      <c r="E13" s="457"/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457">
        <v>1135</v>
      </c>
      <c r="L13" s="457"/>
      <c r="M13" s="19"/>
      <c r="N13" s="1"/>
      <c r="O13" s="1"/>
      <c r="P13" s="1"/>
    </row>
    <row r="14" spans="1:16" ht="22.5" customHeight="1">
      <c r="A14" s="454" t="s">
        <v>168</v>
      </c>
      <c r="B14" s="454"/>
      <c r="C14" s="455"/>
      <c r="D14" s="456">
        <v>4415</v>
      </c>
      <c r="E14" s="457"/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457">
        <v>11828</v>
      </c>
      <c r="L14" s="457"/>
      <c r="M14" s="19"/>
      <c r="N14" s="1"/>
      <c r="O14" s="1"/>
      <c r="P14" s="1"/>
    </row>
    <row r="15" spans="1:16" ht="45" customHeight="1">
      <c r="A15" s="454" t="s">
        <v>169</v>
      </c>
      <c r="B15" s="454"/>
      <c r="C15" s="455"/>
      <c r="D15" s="456">
        <v>2</v>
      </c>
      <c r="E15" s="457"/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457">
        <v>5</v>
      </c>
      <c r="L15" s="457"/>
      <c r="M15" s="19"/>
      <c r="N15" s="1"/>
      <c r="O15" s="1"/>
      <c r="P15" s="1"/>
    </row>
    <row r="16" spans="1:16" ht="22.5" customHeight="1">
      <c r="A16" s="454" t="s">
        <v>170</v>
      </c>
      <c r="B16" s="454"/>
      <c r="C16" s="455"/>
      <c r="D16" s="456">
        <v>868</v>
      </c>
      <c r="E16" s="457"/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457">
        <v>119</v>
      </c>
      <c r="L16" s="457"/>
      <c r="M16" s="19"/>
      <c r="N16" s="1"/>
      <c r="O16" s="1"/>
      <c r="P16" s="1"/>
    </row>
    <row r="17" spans="1:16" ht="22.5" customHeight="1">
      <c r="A17" s="454" t="s">
        <v>171</v>
      </c>
      <c r="B17" s="454"/>
      <c r="C17" s="455"/>
      <c r="D17" s="456">
        <v>0</v>
      </c>
      <c r="E17" s="457"/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457">
        <v>0</v>
      </c>
      <c r="L17" s="457"/>
      <c r="M17" s="19"/>
      <c r="N17" s="1"/>
      <c r="O17" s="1"/>
      <c r="P17" s="1"/>
    </row>
    <row r="18" spans="1:16" ht="33.75" customHeight="1" thickBot="1">
      <c r="A18" s="458" t="s">
        <v>172</v>
      </c>
      <c r="B18" s="458"/>
      <c r="C18" s="459"/>
      <c r="D18" s="460">
        <v>684</v>
      </c>
      <c r="E18" s="461"/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461">
        <v>140</v>
      </c>
      <c r="L18" s="461"/>
      <c r="M18" s="19"/>
      <c r="N18" s="1"/>
      <c r="O18" s="1"/>
      <c r="P18" s="1"/>
    </row>
    <row r="19" spans="1:16" ht="24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9"/>
      <c r="N19" s="1"/>
      <c r="O19" s="1"/>
      <c r="P19" s="1"/>
    </row>
    <row r="20" spans="1:16" ht="19.5" thickBot="1">
      <c r="A20" s="440" t="s">
        <v>173</v>
      </c>
      <c r="B20" s="440"/>
      <c r="C20" s="440"/>
      <c r="D20" s="440"/>
      <c r="E20" s="440"/>
      <c r="F20" s="440"/>
      <c r="G20" s="440"/>
      <c r="H20" s="85"/>
      <c r="I20" s="85"/>
      <c r="J20" s="85"/>
      <c r="K20" s="441" t="str">
        <f>+J1</f>
        <v>令和元年度</v>
      </c>
      <c r="L20" s="441"/>
      <c r="M20" s="19"/>
      <c r="N20" s="1"/>
      <c r="O20" s="1"/>
      <c r="P20" s="1"/>
    </row>
    <row r="21" spans="1:16" ht="39" customHeight="1">
      <c r="A21" s="84"/>
      <c r="B21" s="86"/>
      <c r="C21" s="442" t="s">
        <v>0</v>
      </c>
      <c r="D21" s="444" t="s">
        <v>174</v>
      </c>
      <c r="E21" s="444" t="s">
        <v>175</v>
      </c>
      <c r="F21" s="446" t="s">
        <v>176</v>
      </c>
      <c r="G21" s="448" t="s">
        <v>177</v>
      </c>
      <c r="H21" s="449"/>
      <c r="I21" s="449"/>
      <c r="J21" s="450"/>
      <c r="K21" s="451" t="s">
        <v>178</v>
      </c>
      <c r="L21" s="453" t="s">
        <v>179</v>
      </c>
      <c r="M21" s="19"/>
      <c r="N21" s="1"/>
      <c r="O21" s="1"/>
      <c r="P21" s="1"/>
    </row>
    <row r="22" spans="1:16" ht="55.5" customHeight="1">
      <c r="A22" s="87"/>
      <c r="B22" s="88"/>
      <c r="C22" s="443"/>
      <c r="D22" s="445"/>
      <c r="E22" s="445"/>
      <c r="F22" s="447"/>
      <c r="G22" s="89" t="s">
        <v>180</v>
      </c>
      <c r="H22" s="90" t="s">
        <v>181</v>
      </c>
      <c r="I22" s="90" t="s">
        <v>182</v>
      </c>
      <c r="J22" s="91" t="s">
        <v>183</v>
      </c>
      <c r="K22" s="452"/>
      <c r="L22" s="447"/>
      <c r="M22" s="19"/>
      <c r="N22" s="1"/>
      <c r="O22" s="1"/>
      <c r="P22" s="1"/>
    </row>
    <row r="23" spans="1:16" s="11" customFormat="1" ht="52.5" customHeight="1">
      <c r="A23" s="436" t="s">
        <v>0</v>
      </c>
      <c r="B23" s="437"/>
      <c r="C23" s="92">
        <f>SUM(D23:L23)</f>
        <v>18</v>
      </c>
      <c r="D23" s="93">
        <f>SUM(D24:D30)</f>
        <v>0</v>
      </c>
      <c r="E23" s="93">
        <f aca="true" t="shared" si="1" ref="E23:L23">SUM(E24:E30)</f>
        <v>4</v>
      </c>
      <c r="F23" s="93">
        <f t="shared" si="1"/>
        <v>0</v>
      </c>
      <c r="G23" s="93">
        <f t="shared" si="1"/>
        <v>0</v>
      </c>
      <c r="H23" s="93">
        <f t="shared" si="1"/>
        <v>0</v>
      </c>
      <c r="I23" s="93">
        <f t="shared" si="1"/>
        <v>3</v>
      </c>
      <c r="J23" s="93">
        <f t="shared" si="1"/>
        <v>1</v>
      </c>
      <c r="K23" s="93">
        <f t="shared" si="1"/>
        <v>4</v>
      </c>
      <c r="L23" s="93">
        <f t="shared" si="1"/>
        <v>6</v>
      </c>
      <c r="M23" s="10"/>
      <c r="N23" s="10"/>
      <c r="O23" s="10"/>
      <c r="P23" s="10"/>
    </row>
    <row r="24" spans="1:16" ht="77.25" customHeight="1">
      <c r="A24" s="438" t="s">
        <v>184</v>
      </c>
      <c r="B24" s="439"/>
      <c r="C24" s="94">
        <f aca="true" t="shared" si="2" ref="C24:C29">SUM(D24:L24)</f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19"/>
      <c r="N24" s="1"/>
      <c r="O24" s="1"/>
      <c r="P24" s="1"/>
    </row>
    <row r="25" spans="1:16" ht="65.25" customHeight="1">
      <c r="A25" s="438" t="s">
        <v>185</v>
      </c>
      <c r="B25" s="439"/>
      <c r="C25" s="94">
        <f t="shared" si="2"/>
        <v>9</v>
      </c>
      <c r="D25" s="95">
        <v>0</v>
      </c>
      <c r="E25" s="96">
        <v>0</v>
      </c>
      <c r="F25" s="95">
        <v>0</v>
      </c>
      <c r="G25" s="95">
        <v>0</v>
      </c>
      <c r="H25" s="95">
        <v>0</v>
      </c>
      <c r="I25" s="95">
        <v>3</v>
      </c>
      <c r="J25" s="95">
        <v>1</v>
      </c>
      <c r="K25" s="97">
        <v>0</v>
      </c>
      <c r="L25" s="96">
        <v>5</v>
      </c>
      <c r="M25" s="19"/>
      <c r="N25" s="1"/>
      <c r="O25" s="1"/>
      <c r="P25" s="1"/>
    </row>
    <row r="26" spans="1:16" ht="54.75" customHeight="1">
      <c r="A26" s="431" t="s">
        <v>186</v>
      </c>
      <c r="B26" s="432"/>
      <c r="C26" s="94">
        <f t="shared" si="2"/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19"/>
      <c r="N26" s="1"/>
      <c r="O26" s="1"/>
      <c r="P26" s="1"/>
    </row>
    <row r="27" spans="1:16" ht="54.75" customHeight="1">
      <c r="A27" s="431" t="s">
        <v>143</v>
      </c>
      <c r="B27" s="432"/>
      <c r="C27" s="94">
        <f t="shared" si="2"/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19"/>
      <c r="N27" s="1"/>
      <c r="O27" s="1"/>
      <c r="P27" s="1"/>
    </row>
    <row r="28" spans="1:16" ht="60" customHeight="1">
      <c r="A28" s="438" t="s">
        <v>187</v>
      </c>
      <c r="B28" s="439"/>
      <c r="C28" s="94">
        <f t="shared" si="2"/>
        <v>2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6">
        <v>0</v>
      </c>
      <c r="K28" s="96">
        <v>2</v>
      </c>
      <c r="L28" s="95">
        <v>0</v>
      </c>
      <c r="M28" s="19"/>
      <c r="N28" s="1"/>
      <c r="O28" s="1"/>
      <c r="P28" s="1"/>
    </row>
    <row r="29" spans="1:16" ht="60" customHeight="1">
      <c r="A29" s="431" t="s">
        <v>188</v>
      </c>
      <c r="B29" s="432"/>
      <c r="C29" s="94">
        <f t="shared" si="2"/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19"/>
      <c r="N29" s="1"/>
      <c r="O29" s="1"/>
      <c r="P29" s="1"/>
    </row>
    <row r="30" spans="1:16" ht="60" customHeight="1" thickBot="1">
      <c r="A30" s="433" t="s">
        <v>189</v>
      </c>
      <c r="B30" s="434"/>
      <c r="C30" s="98">
        <f>SUM(D30:L30)</f>
        <v>7</v>
      </c>
      <c r="D30" s="95">
        <v>0</v>
      </c>
      <c r="E30" s="99">
        <v>4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100">
        <v>2</v>
      </c>
      <c r="L30" s="99">
        <v>1</v>
      </c>
      <c r="M30" s="19"/>
      <c r="N30" s="1"/>
      <c r="O30" s="1"/>
      <c r="P30" s="1"/>
    </row>
    <row r="31" spans="1:16" ht="38.25" customHeight="1">
      <c r="A31" s="84"/>
      <c r="B31" s="84"/>
      <c r="C31" s="84"/>
      <c r="D31" s="84"/>
      <c r="E31" s="84"/>
      <c r="F31" s="84"/>
      <c r="G31" s="84"/>
      <c r="H31" s="84"/>
      <c r="I31" s="84"/>
      <c r="J31" s="435" t="s">
        <v>147</v>
      </c>
      <c r="K31" s="435"/>
      <c r="L31" s="435"/>
      <c r="M31" s="19"/>
      <c r="N31" s="1"/>
      <c r="O31" s="1"/>
      <c r="P31" s="1"/>
    </row>
    <row r="32" spans="1:16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"/>
      <c r="O32" s="1"/>
      <c r="P32" s="1"/>
    </row>
    <row r="33" spans="1:16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"/>
      <c r="O33" s="1"/>
      <c r="P33" s="1"/>
    </row>
    <row r="34" spans="1:16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"/>
      <c r="O34" s="1"/>
      <c r="P34" s="1"/>
    </row>
    <row r="35" spans="1:12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</sheetData>
  <sheetProtection/>
  <mergeCells count="71">
    <mergeCell ref="A1:G1"/>
    <mergeCell ref="J1:L1"/>
    <mergeCell ref="D2:E2"/>
    <mergeCell ref="F2:I2"/>
    <mergeCell ref="K2:L2"/>
    <mergeCell ref="D3:E3"/>
    <mergeCell ref="K3:L3"/>
    <mergeCell ref="A4:C4"/>
    <mergeCell ref="D4:E4"/>
    <mergeCell ref="K4:L4"/>
    <mergeCell ref="A5:A8"/>
    <mergeCell ref="B5:C5"/>
    <mergeCell ref="D5:E5"/>
    <mergeCell ref="K5:L5"/>
    <mergeCell ref="B6:C6"/>
    <mergeCell ref="D6:E6"/>
    <mergeCell ref="K6:L6"/>
    <mergeCell ref="B7:C7"/>
    <mergeCell ref="D7:E7"/>
    <mergeCell ref="K7:L7"/>
    <mergeCell ref="B8:C8"/>
    <mergeCell ref="D8:E8"/>
    <mergeCell ref="K8:L8"/>
    <mergeCell ref="A9:C9"/>
    <mergeCell ref="D9:E9"/>
    <mergeCell ref="K9:L9"/>
    <mergeCell ref="A10:C10"/>
    <mergeCell ref="D10:E10"/>
    <mergeCell ref="K10:L10"/>
    <mergeCell ref="A11:C11"/>
    <mergeCell ref="D11:E11"/>
    <mergeCell ref="K11:L11"/>
    <mergeCell ref="A12:C12"/>
    <mergeCell ref="D12:E12"/>
    <mergeCell ref="K12:L12"/>
    <mergeCell ref="A13:C13"/>
    <mergeCell ref="D13:E13"/>
    <mergeCell ref="K13:L13"/>
    <mergeCell ref="A14:C14"/>
    <mergeCell ref="D14:E14"/>
    <mergeCell ref="K14:L14"/>
    <mergeCell ref="A15:C15"/>
    <mergeCell ref="D15:E15"/>
    <mergeCell ref="K15:L15"/>
    <mergeCell ref="A16:C16"/>
    <mergeCell ref="D16:E16"/>
    <mergeCell ref="K16:L16"/>
    <mergeCell ref="A17:C17"/>
    <mergeCell ref="D17:E17"/>
    <mergeCell ref="K17:L17"/>
    <mergeCell ref="A18:C18"/>
    <mergeCell ref="D18:E18"/>
    <mergeCell ref="K18:L18"/>
    <mergeCell ref="A20:G20"/>
    <mergeCell ref="K20:L20"/>
    <mergeCell ref="C21:C22"/>
    <mergeCell ref="D21:D22"/>
    <mergeCell ref="E21:E22"/>
    <mergeCell ref="F21:F22"/>
    <mergeCell ref="G21:J21"/>
    <mergeCell ref="K21:K22"/>
    <mergeCell ref="L21:L22"/>
    <mergeCell ref="A29:B29"/>
    <mergeCell ref="A30:B30"/>
    <mergeCell ref="J31:L31"/>
    <mergeCell ref="A23:B23"/>
    <mergeCell ref="A24:B24"/>
    <mergeCell ref="A25:B25"/>
    <mergeCell ref="A26:B26"/>
    <mergeCell ref="A27:B27"/>
    <mergeCell ref="A28:B28"/>
  </mergeCells>
  <printOptions horizontalCentered="1"/>
  <pageMargins left="0.3937007874015748" right="0.3937007874015748" top="0.5905511811023623" bottom="0.7874015748031497" header="0.5118110236220472" footer="0.3937007874015748"/>
  <pageSetup firstPageNumber="96" useFirstPageNumber="1"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39"/>
  <sheetViews>
    <sheetView showGridLines="0" zoomScaleSheetLayoutView="100" zoomScalePageLayoutView="0" workbookViewId="0" topLeftCell="A1">
      <selection activeCell="C29" sqref="C29:Z29"/>
    </sheetView>
  </sheetViews>
  <sheetFormatPr defaultColWidth="8.83203125" defaultRowHeight="18"/>
  <cols>
    <col min="1" max="1" width="12" style="18" customWidth="1"/>
    <col min="2" max="2" width="8.16015625" style="18" customWidth="1"/>
    <col min="3" max="3" width="3.16015625" style="18" customWidth="1"/>
    <col min="4" max="4" width="3.91015625" style="18" customWidth="1"/>
    <col min="5" max="5" width="0.50390625" style="18" customWidth="1"/>
    <col min="6" max="6" width="3" style="18" customWidth="1"/>
    <col min="7" max="10" width="3.5" style="18" customWidth="1"/>
    <col min="11" max="26" width="2.83203125" style="18" customWidth="1"/>
    <col min="27" max="27" width="6.83203125" style="18" customWidth="1"/>
    <col min="28" max="28" width="8.66015625" style="18" customWidth="1"/>
  </cols>
  <sheetData>
    <row r="1" spans="1:29" ht="22.5" customHeight="1" thickBot="1">
      <c r="A1" s="532" t="s">
        <v>190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20"/>
      <c r="T1" s="20"/>
      <c r="U1" s="20"/>
      <c r="V1" s="20"/>
      <c r="W1" s="20"/>
      <c r="X1" s="20"/>
      <c r="Y1" s="421" t="s">
        <v>26</v>
      </c>
      <c r="Z1" s="421"/>
      <c r="AA1" s="421"/>
      <c r="AB1" s="19"/>
      <c r="AC1" s="1"/>
    </row>
    <row r="2" spans="1:29" ht="22.5" customHeight="1">
      <c r="A2" s="60"/>
      <c r="B2" s="101"/>
      <c r="C2" s="429" t="s">
        <v>191</v>
      </c>
      <c r="D2" s="533"/>
      <c r="E2" s="536" t="s">
        <v>192</v>
      </c>
      <c r="F2" s="537"/>
      <c r="G2" s="537"/>
      <c r="H2" s="537"/>
      <c r="I2" s="537"/>
      <c r="J2" s="538"/>
      <c r="K2" s="539" t="s">
        <v>193</v>
      </c>
      <c r="L2" s="540"/>
      <c r="M2" s="536" t="s">
        <v>194</v>
      </c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8"/>
      <c r="AA2" s="543" t="s">
        <v>195</v>
      </c>
      <c r="AB2" s="19"/>
      <c r="AC2" s="1"/>
    </row>
    <row r="3" spans="1:29" ht="102" customHeight="1">
      <c r="A3" s="61"/>
      <c r="B3" s="102"/>
      <c r="C3" s="534"/>
      <c r="D3" s="535"/>
      <c r="E3" s="521" t="s">
        <v>196</v>
      </c>
      <c r="F3" s="522"/>
      <c r="G3" s="529" t="s">
        <v>197</v>
      </c>
      <c r="H3" s="530"/>
      <c r="I3" s="521" t="s">
        <v>16</v>
      </c>
      <c r="J3" s="522"/>
      <c r="K3" s="541"/>
      <c r="L3" s="542"/>
      <c r="M3" s="521" t="s">
        <v>198</v>
      </c>
      <c r="N3" s="522"/>
      <c r="O3" s="521" t="s">
        <v>199</v>
      </c>
      <c r="P3" s="522"/>
      <c r="Q3" s="529" t="s">
        <v>200</v>
      </c>
      <c r="R3" s="530"/>
      <c r="S3" s="521" t="s">
        <v>201</v>
      </c>
      <c r="T3" s="522"/>
      <c r="U3" s="521" t="s">
        <v>202</v>
      </c>
      <c r="V3" s="522"/>
      <c r="W3" s="531" t="s">
        <v>203</v>
      </c>
      <c r="X3" s="522"/>
      <c r="Y3" s="521" t="s">
        <v>16</v>
      </c>
      <c r="Z3" s="522"/>
      <c r="AA3" s="544"/>
      <c r="AB3" s="19"/>
      <c r="AC3" s="1"/>
    </row>
    <row r="4" spans="1:29" s="11" customFormat="1" ht="19.5" customHeight="1">
      <c r="A4" s="523" t="s">
        <v>0</v>
      </c>
      <c r="B4" s="524"/>
      <c r="C4" s="525">
        <f>SUM(C5:D26)</f>
        <v>3011</v>
      </c>
      <c r="D4" s="526"/>
      <c r="E4" s="517">
        <v>0</v>
      </c>
      <c r="F4" s="517"/>
      <c r="G4" s="527">
        <f>SUM(G5:H26)</f>
        <v>1315</v>
      </c>
      <c r="H4" s="527"/>
      <c r="I4" s="528">
        <f>SUM(I5:J26)</f>
        <v>1696</v>
      </c>
      <c r="J4" s="528"/>
      <c r="K4" s="528">
        <f>SUM(K5:L26)</f>
        <v>22</v>
      </c>
      <c r="L4" s="528"/>
      <c r="M4" s="520">
        <f>SUM(M5:N26)</f>
        <v>0</v>
      </c>
      <c r="N4" s="520"/>
      <c r="O4" s="520">
        <f>SUM(O5:P26)</f>
        <v>0</v>
      </c>
      <c r="P4" s="520"/>
      <c r="Q4" s="520">
        <f>SUM(Q5:R26)</f>
        <v>0</v>
      </c>
      <c r="R4" s="520"/>
      <c r="S4" s="520">
        <f>SUM(S5:T26)</f>
        <v>0</v>
      </c>
      <c r="T4" s="520"/>
      <c r="U4" s="520">
        <f>SUM(U5:V26)</f>
        <v>2</v>
      </c>
      <c r="V4" s="520"/>
      <c r="W4" s="520">
        <f>SUM(W5:X26)</f>
        <v>20</v>
      </c>
      <c r="X4" s="520"/>
      <c r="Y4" s="520">
        <f>SUM(Y5:Z26)</f>
        <v>0</v>
      </c>
      <c r="Z4" s="520"/>
      <c r="AA4" s="103">
        <f>SUM(AA5:AA26)</f>
        <v>0</v>
      </c>
      <c r="AB4" s="104"/>
      <c r="AC4" s="10"/>
    </row>
    <row r="5" spans="1:29" ht="19.5" customHeight="1">
      <c r="A5" s="518" t="s">
        <v>204</v>
      </c>
      <c r="B5" s="519"/>
      <c r="C5" s="516">
        <v>232</v>
      </c>
      <c r="D5" s="517"/>
      <c r="E5" s="517">
        <v>0</v>
      </c>
      <c r="F5" s="517"/>
      <c r="G5" s="517">
        <v>157</v>
      </c>
      <c r="H5" s="517"/>
      <c r="I5" s="517">
        <v>75</v>
      </c>
      <c r="J5" s="517"/>
      <c r="K5" s="517">
        <v>0</v>
      </c>
      <c r="L5" s="517"/>
      <c r="M5" s="513">
        <v>0</v>
      </c>
      <c r="N5" s="513"/>
      <c r="O5" s="513">
        <v>0</v>
      </c>
      <c r="P5" s="513"/>
      <c r="Q5" s="513">
        <v>0</v>
      </c>
      <c r="R5" s="513"/>
      <c r="S5" s="513">
        <v>0</v>
      </c>
      <c r="T5" s="513"/>
      <c r="U5" s="513">
        <v>0</v>
      </c>
      <c r="V5" s="513"/>
      <c r="W5" s="513">
        <v>0</v>
      </c>
      <c r="X5" s="513"/>
      <c r="Y5" s="506">
        <v>0</v>
      </c>
      <c r="Z5" s="506"/>
      <c r="AA5" s="105">
        <v>0</v>
      </c>
      <c r="AB5" s="106"/>
      <c r="AC5" s="107"/>
    </row>
    <row r="6" spans="1:29" ht="19.5" customHeight="1">
      <c r="A6" s="518" t="s">
        <v>205</v>
      </c>
      <c r="B6" s="519"/>
      <c r="C6" s="516">
        <v>5</v>
      </c>
      <c r="D6" s="517"/>
      <c r="E6" s="517">
        <v>0</v>
      </c>
      <c r="F6" s="517"/>
      <c r="G6" s="517">
        <v>5</v>
      </c>
      <c r="H6" s="517"/>
      <c r="I6" s="517">
        <v>0</v>
      </c>
      <c r="J6" s="517"/>
      <c r="K6" s="517">
        <v>0</v>
      </c>
      <c r="L6" s="517"/>
      <c r="M6" s="513">
        <v>0</v>
      </c>
      <c r="N6" s="513"/>
      <c r="O6" s="513">
        <v>0</v>
      </c>
      <c r="P6" s="513"/>
      <c r="Q6" s="513">
        <v>0</v>
      </c>
      <c r="R6" s="513"/>
      <c r="S6" s="513">
        <v>0</v>
      </c>
      <c r="T6" s="513"/>
      <c r="U6" s="513">
        <v>0</v>
      </c>
      <c r="V6" s="513"/>
      <c r="W6" s="513">
        <v>0</v>
      </c>
      <c r="X6" s="513"/>
      <c r="Y6" s="506">
        <v>0</v>
      </c>
      <c r="Z6" s="506"/>
      <c r="AA6" s="105">
        <v>0</v>
      </c>
      <c r="AB6" s="106"/>
      <c r="AC6" s="107"/>
    </row>
    <row r="7" spans="1:29" ht="37.5" customHeight="1">
      <c r="A7" s="438" t="s">
        <v>206</v>
      </c>
      <c r="B7" s="515"/>
      <c r="C7" s="516">
        <v>0</v>
      </c>
      <c r="D7" s="517"/>
      <c r="E7" s="517">
        <v>0</v>
      </c>
      <c r="F7" s="517"/>
      <c r="G7" s="517">
        <v>0</v>
      </c>
      <c r="H7" s="517"/>
      <c r="I7" s="517">
        <v>0</v>
      </c>
      <c r="J7" s="517"/>
      <c r="K7" s="517">
        <v>0</v>
      </c>
      <c r="L7" s="517"/>
      <c r="M7" s="513">
        <v>0</v>
      </c>
      <c r="N7" s="513"/>
      <c r="O7" s="513">
        <v>0</v>
      </c>
      <c r="P7" s="513"/>
      <c r="Q7" s="513">
        <v>0</v>
      </c>
      <c r="R7" s="513"/>
      <c r="S7" s="513">
        <v>0</v>
      </c>
      <c r="T7" s="513"/>
      <c r="U7" s="513">
        <v>0</v>
      </c>
      <c r="V7" s="513"/>
      <c r="W7" s="513">
        <v>0</v>
      </c>
      <c r="X7" s="513"/>
      <c r="Y7" s="506">
        <v>0</v>
      </c>
      <c r="Z7" s="506"/>
      <c r="AA7" s="105">
        <v>0</v>
      </c>
      <c r="AB7" s="106"/>
      <c r="AC7" s="107"/>
    </row>
    <row r="8" spans="1:29" ht="37.5" customHeight="1">
      <c r="A8" s="514" t="s">
        <v>207</v>
      </c>
      <c r="B8" s="515"/>
      <c r="C8" s="516">
        <v>10</v>
      </c>
      <c r="D8" s="517"/>
      <c r="E8" s="517">
        <v>0</v>
      </c>
      <c r="F8" s="517"/>
      <c r="G8" s="517">
        <v>10</v>
      </c>
      <c r="H8" s="517"/>
      <c r="I8" s="517">
        <v>0</v>
      </c>
      <c r="J8" s="517"/>
      <c r="K8" s="517">
        <v>0</v>
      </c>
      <c r="L8" s="517"/>
      <c r="M8" s="513">
        <v>0</v>
      </c>
      <c r="N8" s="513"/>
      <c r="O8" s="513">
        <v>0</v>
      </c>
      <c r="P8" s="513"/>
      <c r="Q8" s="513">
        <v>0</v>
      </c>
      <c r="R8" s="513"/>
      <c r="S8" s="513">
        <v>0</v>
      </c>
      <c r="T8" s="513"/>
      <c r="U8" s="513">
        <v>0</v>
      </c>
      <c r="V8" s="513"/>
      <c r="W8" s="513">
        <v>0</v>
      </c>
      <c r="X8" s="513"/>
      <c r="Y8" s="506">
        <v>0</v>
      </c>
      <c r="Z8" s="506"/>
      <c r="AA8" s="105">
        <v>0</v>
      </c>
      <c r="AB8" s="106"/>
      <c r="AC8" s="107"/>
    </row>
    <row r="9" spans="1:29" ht="19.5" customHeight="1">
      <c r="A9" s="514" t="s">
        <v>208</v>
      </c>
      <c r="B9" s="515"/>
      <c r="C9" s="516">
        <v>0</v>
      </c>
      <c r="D9" s="517"/>
      <c r="E9" s="517">
        <v>0</v>
      </c>
      <c r="F9" s="517"/>
      <c r="G9" s="517">
        <v>0</v>
      </c>
      <c r="H9" s="517"/>
      <c r="I9" s="517">
        <v>0</v>
      </c>
      <c r="J9" s="517"/>
      <c r="K9" s="517">
        <v>0</v>
      </c>
      <c r="L9" s="517"/>
      <c r="M9" s="513">
        <v>0</v>
      </c>
      <c r="N9" s="513"/>
      <c r="O9" s="513">
        <v>0</v>
      </c>
      <c r="P9" s="513"/>
      <c r="Q9" s="513">
        <v>0</v>
      </c>
      <c r="R9" s="513"/>
      <c r="S9" s="513">
        <v>0</v>
      </c>
      <c r="T9" s="513"/>
      <c r="U9" s="513">
        <v>0</v>
      </c>
      <c r="V9" s="513"/>
      <c r="W9" s="513">
        <v>0</v>
      </c>
      <c r="X9" s="513"/>
      <c r="Y9" s="506">
        <v>0</v>
      </c>
      <c r="Z9" s="506"/>
      <c r="AA9" s="105">
        <v>0</v>
      </c>
      <c r="AB9" s="106"/>
      <c r="AC9" s="107"/>
    </row>
    <row r="10" spans="1:29" ht="37.5" customHeight="1">
      <c r="A10" s="438" t="s">
        <v>209</v>
      </c>
      <c r="B10" s="515"/>
      <c r="C10" s="516">
        <v>107</v>
      </c>
      <c r="D10" s="517"/>
      <c r="E10" s="517">
        <v>0</v>
      </c>
      <c r="F10" s="517"/>
      <c r="G10" s="517">
        <v>107</v>
      </c>
      <c r="H10" s="517"/>
      <c r="I10" s="517">
        <v>0</v>
      </c>
      <c r="J10" s="517"/>
      <c r="K10" s="517">
        <v>0</v>
      </c>
      <c r="L10" s="517"/>
      <c r="M10" s="513">
        <v>0</v>
      </c>
      <c r="N10" s="513"/>
      <c r="O10" s="513">
        <v>0</v>
      </c>
      <c r="P10" s="513"/>
      <c r="Q10" s="513">
        <v>0</v>
      </c>
      <c r="R10" s="513"/>
      <c r="S10" s="513">
        <v>0</v>
      </c>
      <c r="T10" s="513"/>
      <c r="U10" s="513">
        <v>0</v>
      </c>
      <c r="V10" s="513"/>
      <c r="W10" s="513">
        <v>0</v>
      </c>
      <c r="X10" s="513"/>
      <c r="Y10" s="506">
        <v>0</v>
      </c>
      <c r="Z10" s="506"/>
      <c r="AA10" s="105">
        <v>0</v>
      </c>
      <c r="AB10" s="106"/>
      <c r="AC10" s="107"/>
    </row>
    <row r="11" spans="1:29" ht="37.5" customHeight="1">
      <c r="A11" s="438" t="s">
        <v>210</v>
      </c>
      <c r="B11" s="515"/>
      <c r="C11" s="516">
        <v>1589</v>
      </c>
      <c r="D11" s="517"/>
      <c r="E11" s="517">
        <v>0</v>
      </c>
      <c r="F11" s="517"/>
      <c r="G11" s="517">
        <v>181</v>
      </c>
      <c r="H11" s="517"/>
      <c r="I11" s="517">
        <v>1408</v>
      </c>
      <c r="J11" s="517"/>
      <c r="K11" s="517">
        <v>20</v>
      </c>
      <c r="L11" s="517"/>
      <c r="M11" s="513">
        <v>0</v>
      </c>
      <c r="N11" s="513"/>
      <c r="O11" s="513">
        <v>0</v>
      </c>
      <c r="P11" s="513"/>
      <c r="Q11" s="513">
        <v>0</v>
      </c>
      <c r="R11" s="513"/>
      <c r="S11" s="513">
        <v>0</v>
      </c>
      <c r="T11" s="513"/>
      <c r="U11" s="513">
        <v>0</v>
      </c>
      <c r="V11" s="513"/>
      <c r="W11" s="513">
        <v>20</v>
      </c>
      <c r="X11" s="513"/>
      <c r="Y11" s="506">
        <v>0</v>
      </c>
      <c r="Z11" s="506"/>
      <c r="AA11" s="69">
        <v>0</v>
      </c>
      <c r="AB11" s="106"/>
      <c r="AC11" s="107"/>
    </row>
    <row r="12" spans="1:29" ht="19.5" customHeight="1">
      <c r="A12" s="514" t="s">
        <v>211</v>
      </c>
      <c r="B12" s="515"/>
      <c r="C12" s="516">
        <v>17</v>
      </c>
      <c r="D12" s="517"/>
      <c r="E12" s="517">
        <v>0</v>
      </c>
      <c r="F12" s="517"/>
      <c r="G12" s="517">
        <v>17</v>
      </c>
      <c r="H12" s="517"/>
      <c r="I12" s="517">
        <v>0</v>
      </c>
      <c r="J12" s="517"/>
      <c r="K12" s="517">
        <v>0</v>
      </c>
      <c r="L12" s="517"/>
      <c r="M12" s="513">
        <v>0</v>
      </c>
      <c r="N12" s="513"/>
      <c r="O12" s="513">
        <v>0</v>
      </c>
      <c r="P12" s="513"/>
      <c r="Q12" s="513">
        <v>0</v>
      </c>
      <c r="R12" s="513"/>
      <c r="S12" s="513">
        <v>0</v>
      </c>
      <c r="T12" s="513"/>
      <c r="U12" s="513">
        <v>0</v>
      </c>
      <c r="V12" s="513"/>
      <c r="W12" s="513">
        <v>0</v>
      </c>
      <c r="X12" s="513"/>
      <c r="Y12" s="506">
        <v>0</v>
      </c>
      <c r="Z12" s="506"/>
      <c r="AA12" s="69">
        <v>0</v>
      </c>
      <c r="AB12" s="106"/>
      <c r="AC12" s="107"/>
    </row>
    <row r="13" spans="1:29" ht="39" customHeight="1">
      <c r="A13" s="438" t="s">
        <v>212</v>
      </c>
      <c r="B13" s="515"/>
      <c r="C13" s="516">
        <v>0</v>
      </c>
      <c r="D13" s="517"/>
      <c r="E13" s="517">
        <v>0</v>
      </c>
      <c r="F13" s="517"/>
      <c r="G13" s="517">
        <v>0</v>
      </c>
      <c r="H13" s="517"/>
      <c r="I13" s="517">
        <v>0</v>
      </c>
      <c r="J13" s="517"/>
      <c r="K13" s="517">
        <v>0</v>
      </c>
      <c r="L13" s="517"/>
      <c r="M13" s="513">
        <v>0</v>
      </c>
      <c r="N13" s="513"/>
      <c r="O13" s="513">
        <v>0</v>
      </c>
      <c r="P13" s="513"/>
      <c r="Q13" s="513">
        <v>0</v>
      </c>
      <c r="R13" s="513"/>
      <c r="S13" s="513">
        <v>0</v>
      </c>
      <c r="T13" s="513"/>
      <c r="U13" s="513">
        <v>0</v>
      </c>
      <c r="V13" s="513"/>
      <c r="W13" s="513">
        <v>0</v>
      </c>
      <c r="X13" s="513"/>
      <c r="Y13" s="506">
        <v>0</v>
      </c>
      <c r="Z13" s="506"/>
      <c r="AA13" s="69">
        <v>0</v>
      </c>
      <c r="AB13" s="106"/>
      <c r="AC13" s="107"/>
    </row>
    <row r="14" spans="1:29" ht="19.5" customHeight="1">
      <c r="A14" s="514" t="s">
        <v>213</v>
      </c>
      <c r="B14" s="515"/>
      <c r="C14" s="516">
        <v>38</v>
      </c>
      <c r="D14" s="517"/>
      <c r="E14" s="517">
        <v>0</v>
      </c>
      <c r="F14" s="517"/>
      <c r="G14" s="517">
        <v>38</v>
      </c>
      <c r="H14" s="517"/>
      <c r="I14" s="517">
        <v>0</v>
      </c>
      <c r="J14" s="517"/>
      <c r="K14" s="517">
        <v>0</v>
      </c>
      <c r="L14" s="517"/>
      <c r="M14" s="513">
        <v>0</v>
      </c>
      <c r="N14" s="513"/>
      <c r="O14" s="513">
        <v>0</v>
      </c>
      <c r="P14" s="513"/>
      <c r="Q14" s="513">
        <v>0</v>
      </c>
      <c r="R14" s="513"/>
      <c r="S14" s="513">
        <v>0</v>
      </c>
      <c r="T14" s="513"/>
      <c r="U14" s="513">
        <v>0</v>
      </c>
      <c r="V14" s="513"/>
      <c r="W14" s="513">
        <v>0</v>
      </c>
      <c r="X14" s="513"/>
      <c r="Y14" s="506">
        <v>0</v>
      </c>
      <c r="Z14" s="506"/>
      <c r="AA14" s="69">
        <v>0</v>
      </c>
      <c r="AB14" s="106"/>
      <c r="AC14" s="107"/>
    </row>
    <row r="15" spans="1:29" ht="37.5" customHeight="1">
      <c r="A15" s="438" t="s">
        <v>214</v>
      </c>
      <c r="B15" s="515"/>
      <c r="C15" s="516">
        <v>139</v>
      </c>
      <c r="D15" s="517"/>
      <c r="E15" s="517">
        <v>0</v>
      </c>
      <c r="F15" s="517"/>
      <c r="G15" s="517">
        <v>139</v>
      </c>
      <c r="H15" s="517"/>
      <c r="I15" s="517">
        <v>0</v>
      </c>
      <c r="J15" s="517"/>
      <c r="K15" s="517">
        <v>0</v>
      </c>
      <c r="L15" s="517"/>
      <c r="M15" s="512" t="s">
        <v>216</v>
      </c>
      <c r="N15" s="512"/>
      <c r="O15" s="513">
        <v>0</v>
      </c>
      <c r="P15" s="513"/>
      <c r="Q15" s="513">
        <v>0</v>
      </c>
      <c r="R15" s="513"/>
      <c r="S15" s="513">
        <v>0</v>
      </c>
      <c r="T15" s="513"/>
      <c r="U15" s="506">
        <v>0</v>
      </c>
      <c r="V15" s="506"/>
      <c r="W15" s="513">
        <v>0</v>
      </c>
      <c r="X15" s="513"/>
      <c r="Y15" s="506">
        <v>0</v>
      </c>
      <c r="Z15" s="506"/>
      <c r="AA15" s="69">
        <v>0</v>
      </c>
      <c r="AB15" s="106"/>
      <c r="AC15" s="107"/>
    </row>
    <row r="16" spans="1:29" ht="45" customHeight="1">
      <c r="A16" s="438" t="s">
        <v>217</v>
      </c>
      <c r="B16" s="515"/>
      <c r="C16" s="516">
        <v>538</v>
      </c>
      <c r="D16" s="517"/>
      <c r="E16" s="517">
        <v>0</v>
      </c>
      <c r="F16" s="517"/>
      <c r="G16" s="517">
        <v>325</v>
      </c>
      <c r="H16" s="517"/>
      <c r="I16" s="517">
        <v>213</v>
      </c>
      <c r="J16" s="517"/>
      <c r="K16" s="517">
        <v>2</v>
      </c>
      <c r="L16" s="517"/>
      <c r="M16" s="512" t="s">
        <v>216</v>
      </c>
      <c r="N16" s="512"/>
      <c r="O16" s="513">
        <v>0</v>
      </c>
      <c r="P16" s="513"/>
      <c r="Q16" s="513">
        <v>0</v>
      </c>
      <c r="R16" s="513"/>
      <c r="S16" s="513">
        <v>0</v>
      </c>
      <c r="T16" s="513"/>
      <c r="U16" s="506">
        <v>2</v>
      </c>
      <c r="V16" s="506"/>
      <c r="W16" s="513">
        <v>0</v>
      </c>
      <c r="X16" s="513"/>
      <c r="Y16" s="506">
        <v>0</v>
      </c>
      <c r="Z16" s="506"/>
      <c r="AA16" s="69">
        <v>0</v>
      </c>
      <c r="AB16" s="106"/>
      <c r="AC16" s="107"/>
    </row>
    <row r="17" spans="1:29" ht="19.5" customHeight="1">
      <c r="A17" s="514" t="s">
        <v>218</v>
      </c>
      <c r="B17" s="515"/>
      <c r="C17" s="516">
        <v>179</v>
      </c>
      <c r="D17" s="517"/>
      <c r="E17" s="517">
        <v>0</v>
      </c>
      <c r="F17" s="517"/>
      <c r="G17" s="517">
        <v>179</v>
      </c>
      <c r="H17" s="517"/>
      <c r="I17" s="517">
        <v>0</v>
      </c>
      <c r="J17" s="517"/>
      <c r="K17" s="517">
        <v>0</v>
      </c>
      <c r="L17" s="517"/>
      <c r="M17" s="513">
        <v>0</v>
      </c>
      <c r="N17" s="513"/>
      <c r="O17" s="513">
        <v>0</v>
      </c>
      <c r="P17" s="513"/>
      <c r="Q17" s="513">
        <v>0</v>
      </c>
      <c r="R17" s="513"/>
      <c r="S17" s="513">
        <v>0</v>
      </c>
      <c r="T17" s="513"/>
      <c r="U17" s="506">
        <v>0</v>
      </c>
      <c r="V17" s="506"/>
      <c r="W17" s="513">
        <v>0</v>
      </c>
      <c r="X17" s="513"/>
      <c r="Y17" s="506">
        <v>0</v>
      </c>
      <c r="Z17" s="506"/>
      <c r="AA17" s="69">
        <v>0</v>
      </c>
      <c r="AB17" s="106"/>
      <c r="AC17" s="107"/>
    </row>
    <row r="18" spans="1:29" ht="19.5" customHeight="1">
      <c r="A18" s="514" t="s">
        <v>219</v>
      </c>
      <c r="B18" s="515"/>
      <c r="C18" s="516">
        <v>75</v>
      </c>
      <c r="D18" s="517"/>
      <c r="E18" s="517">
        <v>0</v>
      </c>
      <c r="F18" s="517"/>
      <c r="G18" s="517">
        <v>75</v>
      </c>
      <c r="H18" s="517"/>
      <c r="I18" s="517">
        <v>0</v>
      </c>
      <c r="J18" s="517"/>
      <c r="K18" s="517">
        <v>0</v>
      </c>
      <c r="L18" s="517"/>
      <c r="M18" s="513">
        <v>0</v>
      </c>
      <c r="N18" s="513"/>
      <c r="O18" s="513">
        <v>0</v>
      </c>
      <c r="P18" s="513"/>
      <c r="Q18" s="513">
        <v>0</v>
      </c>
      <c r="R18" s="513"/>
      <c r="S18" s="513">
        <v>0</v>
      </c>
      <c r="T18" s="513"/>
      <c r="U18" s="506">
        <v>0</v>
      </c>
      <c r="V18" s="506"/>
      <c r="W18" s="513">
        <v>0</v>
      </c>
      <c r="X18" s="513"/>
      <c r="Y18" s="506">
        <v>0</v>
      </c>
      <c r="Z18" s="506"/>
      <c r="AA18" s="69">
        <v>0</v>
      </c>
      <c r="AB18" s="106"/>
      <c r="AC18" s="107"/>
    </row>
    <row r="19" spans="1:29" ht="19.5" customHeight="1">
      <c r="A19" s="514" t="s">
        <v>220</v>
      </c>
      <c r="B19" s="515"/>
      <c r="C19" s="516">
        <v>18</v>
      </c>
      <c r="D19" s="517"/>
      <c r="E19" s="517">
        <v>0</v>
      </c>
      <c r="F19" s="517"/>
      <c r="G19" s="517">
        <v>18</v>
      </c>
      <c r="H19" s="517"/>
      <c r="I19" s="517">
        <v>0</v>
      </c>
      <c r="J19" s="517"/>
      <c r="K19" s="517">
        <v>0</v>
      </c>
      <c r="L19" s="517"/>
      <c r="M19" s="512" t="s">
        <v>216</v>
      </c>
      <c r="N19" s="512"/>
      <c r="O19" s="513">
        <v>0</v>
      </c>
      <c r="P19" s="513"/>
      <c r="Q19" s="513">
        <v>0</v>
      </c>
      <c r="R19" s="513"/>
      <c r="S19" s="513">
        <v>0</v>
      </c>
      <c r="T19" s="513"/>
      <c r="U19" s="506">
        <v>0</v>
      </c>
      <c r="V19" s="506"/>
      <c r="W19" s="513">
        <v>0</v>
      </c>
      <c r="X19" s="513"/>
      <c r="Y19" s="506">
        <v>0</v>
      </c>
      <c r="Z19" s="506"/>
      <c r="AA19" s="69">
        <v>0</v>
      </c>
      <c r="AB19" s="106"/>
      <c r="AC19" s="107"/>
    </row>
    <row r="20" spans="1:29" ht="19.5" customHeight="1">
      <c r="A20" s="514" t="s">
        <v>221</v>
      </c>
      <c r="B20" s="515"/>
      <c r="C20" s="516">
        <v>2</v>
      </c>
      <c r="D20" s="517"/>
      <c r="E20" s="517">
        <v>0</v>
      </c>
      <c r="F20" s="517"/>
      <c r="G20" s="517">
        <v>2</v>
      </c>
      <c r="H20" s="517"/>
      <c r="I20" s="517">
        <v>0</v>
      </c>
      <c r="J20" s="517"/>
      <c r="K20" s="517">
        <v>0</v>
      </c>
      <c r="L20" s="517"/>
      <c r="M20" s="513">
        <v>0</v>
      </c>
      <c r="N20" s="513"/>
      <c r="O20" s="513">
        <v>0</v>
      </c>
      <c r="P20" s="513"/>
      <c r="Q20" s="513">
        <v>0</v>
      </c>
      <c r="R20" s="513"/>
      <c r="S20" s="513">
        <v>0</v>
      </c>
      <c r="T20" s="513"/>
      <c r="U20" s="506">
        <v>0</v>
      </c>
      <c r="V20" s="506"/>
      <c r="W20" s="513">
        <v>0</v>
      </c>
      <c r="X20" s="513"/>
      <c r="Y20" s="506">
        <v>0</v>
      </c>
      <c r="Z20" s="506"/>
      <c r="AA20" s="69">
        <v>0</v>
      </c>
      <c r="AB20" s="106"/>
      <c r="AC20" s="107"/>
    </row>
    <row r="21" spans="1:29" ht="19.5" customHeight="1">
      <c r="A21" s="514" t="s">
        <v>222</v>
      </c>
      <c r="B21" s="515"/>
      <c r="C21" s="516">
        <v>0</v>
      </c>
      <c r="D21" s="517"/>
      <c r="E21" s="517">
        <v>0</v>
      </c>
      <c r="F21" s="517"/>
      <c r="G21" s="517">
        <v>0</v>
      </c>
      <c r="H21" s="517"/>
      <c r="I21" s="517">
        <v>0</v>
      </c>
      <c r="J21" s="517"/>
      <c r="K21" s="517">
        <v>0</v>
      </c>
      <c r="L21" s="517"/>
      <c r="M21" s="513">
        <v>0</v>
      </c>
      <c r="N21" s="513"/>
      <c r="O21" s="513">
        <v>0</v>
      </c>
      <c r="P21" s="513"/>
      <c r="Q21" s="513">
        <v>0</v>
      </c>
      <c r="R21" s="513"/>
      <c r="S21" s="513">
        <v>0</v>
      </c>
      <c r="T21" s="513"/>
      <c r="U21" s="506">
        <v>0</v>
      </c>
      <c r="V21" s="506"/>
      <c r="W21" s="513">
        <v>0</v>
      </c>
      <c r="X21" s="513"/>
      <c r="Y21" s="506">
        <v>0</v>
      </c>
      <c r="Z21" s="506"/>
      <c r="AA21" s="69">
        <v>0</v>
      </c>
      <c r="AB21" s="106"/>
      <c r="AC21" s="107"/>
    </row>
    <row r="22" spans="1:29" ht="19.5" customHeight="1">
      <c r="A22" s="514" t="s">
        <v>223</v>
      </c>
      <c r="B22" s="515"/>
      <c r="C22" s="516">
        <v>20</v>
      </c>
      <c r="D22" s="517"/>
      <c r="E22" s="517">
        <v>0</v>
      </c>
      <c r="F22" s="517"/>
      <c r="G22" s="517">
        <v>20</v>
      </c>
      <c r="H22" s="517"/>
      <c r="I22" s="517">
        <v>0</v>
      </c>
      <c r="J22" s="517"/>
      <c r="K22" s="517">
        <v>0</v>
      </c>
      <c r="L22" s="517"/>
      <c r="M22" s="512" t="s">
        <v>216</v>
      </c>
      <c r="N22" s="512"/>
      <c r="O22" s="513">
        <v>0</v>
      </c>
      <c r="P22" s="513"/>
      <c r="Q22" s="513">
        <v>0</v>
      </c>
      <c r="R22" s="513"/>
      <c r="S22" s="513">
        <v>0</v>
      </c>
      <c r="T22" s="513"/>
      <c r="U22" s="506">
        <v>0</v>
      </c>
      <c r="V22" s="506"/>
      <c r="W22" s="513">
        <v>0</v>
      </c>
      <c r="X22" s="513"/>
      <c r="Y22" s="506">
        <v>0</v>
      </c>
      <c r="Z22" s="506"/>
      <c r="AA22" s="69">
        <v>0</v>
      </c>
      <c r="AB22" s="106"/>
      <c r="AC22" s="107"/>
    </row>
    <row r="23" spans="1:29" ht="19.5" customHeight="1">
      <c r="A23" s="514" t="s">
        <v>224</v>
      </c>
      <c r="B23" s="515"/>
      <c r="C23" s="516">
        <v>36</v>
      </c>
      <c r="D23" s="517"/>
      <c r="E23" s="517">
        <v>0</v>
      </c>
      <c r="F23" s="517"/>
      <c r="G23" s="517">
        <v>36</v>
      </c>
      <c r="H23" s="517"/>
      <c r="I23" s="517">
        <v>0</v>
      </c>
      <c r="J23" s="517"/>
      <c r="K23" s="517">
        <v>0</v>
      </c>
      <c r="L23" s="517"/>
      <c r="M23" s="513">
        <v>0</v>
      </c>
      <c r="N23" s="513"/>
      <c r="O23" s="513">
        <v>0</v>
      </c>
      <c r="P23" s="513"/>
      <c r="Q23" s="513">
        <v>0</v>
      </c>
      <c r="R23" s="513"/>
      <c r="S23" s="513">
        <v>0</v>
      </c>
      <c r="T23" s="513"/>
      <c r="U23" s="506">
        <v>0</v>
      </c>
      <c r="V23" s="506"/>
      <c r="W23" s="513">
        <v>0</v>
      </c>
      <c r="X23" s="513"/>
      <c r="Y23" s="506">
        <v>0</v>
      </c>
      <c r="Z23" s="506"/>
      <c r="AA23" s="69">
        <v>0</v>
      </c>
      <c r="AB23" s="106"/>
      <c r="AC23" s="107"/>
    </row>
    <row r="24" spans="1:29" ht="19.5" customHeight="1">
      <c r="A24" s="514" t="s">
        <v>225</v>
      </c>
      <c r="B24" s="515"/>
      <c r="C24" s="516">
        <v>0</v>
      </c>
      <c r="D24" s="517"/>
      <c r="E24" s="517">
        <v>0</v>
      </c>
      <c r="F24" s="517"/>
      <c r="G24" s="517">
        <v>0</v>
      </c>
      <c r="H24" s="517"/>
      <c r="I24" s="517">
        <v>0</v>
      </c>
      <c r="J24" s="517"/>
      <c r="K24" s="517">
        <v>0</v>
      </c>
      <c r="L24" s="517"/>
      <c r="M24" s="512" t="s">
        <v>216</v>
      </c>
      <c r="N24" s="512"/>
      <c r="O24" s="513">
        <v>0</v>
      </c>
      <c r="P24" s="513"/>
      <c r="Q24" s="512" t="s">
        <v>216</v>
      </c>
      <c r="R24" s="512"/>
      <c r="S24" s="513">
        <v>0</v>
      </c>
      <c r="T24" s="513"/>
      <c r="U24" s="513" t="s">
        <v>216</v>
      </c>
      <c r="V24" s="513"/>
      <c r="W24" s="513" t="s">
        <v>216</v>
      </c>
      <c r="X24" s="513"/>
      <c r="Y24" s="506">
        <v>0</v>
      </c>
      <c r="Z24" s="506"/>
      <c r="AA24" s="69">
        <v>0</v>
      </c>
      <c r="AB24" s="106"/>
      <c r="AC24" s="107"/>
    </row>
    <row r="25" spans="1:29" ht="19.5" customHeight="1">
      <c r="A25" s="514" t="s">
        <v>226</v>
      </c>
      <c r="B25" s="515"/>
      <c r="C25" s="516">
        <v>6</v>
      </c>
      <c r="D25" s="517"/>
      <c r="E25" s="517">
        <v>0</v>
      </c>
      <c r="F25" s="517"/>
      <c r="G25" s="517">
        <v>6</v>
      </c>
      <c r="H25" s="517"/>
      <c r="I25" s="517">
        <v>0</v>
      </c>
      <c r="J25" s="517"/>
      <c r="K25" s="517">
        <v>0</v>
      </c>
      <c r="L25" s="517"/>
      <c r="M25" s="512" t="s">
        <v>216</v>
      </c>
      <c r="N25" s="512"/>
      <c r="O25" s="512" t="s">
        <v>216</v>
      </c>
      <c r="P25" s="512"/>
      <c r="Q25" s="512" t="s">
        <v>216</v>
      </c>
      <c r="R25" s="512"/>
      <c r="S25" s="513">
        <v>0</v>
      </c>
      <c r="T25" s="513"/>
      <c r="U25" s="513" t="s">
        <v>216</v>
      </c>
      <c r="V25" s="513"/>
      <c r="W25" s="513" t="s">
        <v>216</v>
      </c>
      <c r="X25" s="513"/>
      <c r="Y25" s="506">
        <v>0</v>
      </c>
      <c r="Z25" s="506"/>
      <c r="AA25" s="69">
        <v>0</v>
      </c>
      <c r="AB25" s="106"/>
      <c r="AC25" s="107"/>
    </row>
    <row r="26" spans="1:29" ht="19.5" customHeight="1" thickBot="1">
      <c r="A26" s="507" t="s">
        <v>227</v>
      </c>
      <c r="B26" s="508"/>
      <c r="C26" s="509">
        <v>0</v>
      </c>
      <c r="D26" s="510"/>
      <c r="E26" s="510">
        <v>0</v>
      </c>
      <c r="F26" s="510"/>
      <c r="G26" s="510">
        <v>0</v>
      </c>
      <c r="H26" s="510"/>
      <c r="I26" s="510">
        <v>0</v>
      </c>
      <c r="J26" s="510"/>
      <c r="K26" s="510">
        <v>0</v>
      </c>
      <c r="L26" s="510"/>
      <c r="M26" s="511" t="s">
        <v>216</v>
      </c>
      <c r="N26" s="511"/>
      <c r="O26" s="511" t="s">
        <v>216</v>
      </c>
      <c r="P26" s="511"/>
      <c r="Q26" s="511" t="s">
        <v>216</v>
      </c>
      <c r="R26" s="511"/>
      <c r="S26" s="503">
        <v>0</v>
      </c>
      <c r="T26" s="503"/>
      <c r="U26" s="503" t="s">
        <v>215</v>
      </c>
      <c r="V26" s="503"/>
      <c r="W26" s="503" t="s">
        <v>216</v>
      </c>
      <c r="X26" s="503"/>
      <c r="Y26" s="504">
        <v>0</v>
      </c>
      <c r="Z26" s="504"/>
      <c r="AA26" s="108">
        <v>0</v>
      </c>
      <c r="AB26" s="106"/>
      <c r="AC26" s="107"/>
    </row>
    <row r="27" spans="1:29" ht="7.5" customHeight="1">
      <c r="A27" s="106"/>
      <c r="B27" s="84"/>
      <c r="C27" s="84"/>
      <c r="D27" s="84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505"/>
      <c r="T27" s="505"/>
      <c r="U27" s="505"/>
      <c r="V27" s="505"/>
      <c r="W27" s="505"/>
      <c r="X27" s="505"/>
      <c r="Y27" s="505"/>
      <c r="Z27" s="505"/>
      <c r="AA27" s="505"/>
      <c r="AB27" s="106"/>
      <c r="AC27" s="107"/>
    </row>
    <row r="28" spans="1:29" ht="22.5" customHeight="1" thickBot="1">
      <c r="A28" s="440" t="s">
        <v>228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109"/>
      <c r="N28" s="109"/>
      <c r="O28" s="85"/>
      <c r="P28" s="85"/>
      <c r="Q28" s="85"/>
      <c r="R28" s="85"/>
      <c r="S28" s="85"/>
      <c r="T28" s="85"/>
      <c r="U28" s="110"/>
      <c r="V28" s="111"/>
      <c r="W28" s="85"/>
      <c r="X28" s="441" t="str">
        <f>Y1</f>
        <v>令和元年度</v>
      </c>
      <c r="Y28" s="441"/>
      <c r="Z28" s="441"/>
      <c r="AA28" s="441"/>
      <c r="AB28" s="106"/>
      <c r="AC28" s="107"/>
    </row>
    <row r="29" spans="1:29" ht="21.75" customHeight="1">
      <c r="A29" s="86"/>
      <c r="B29" s="490" t="s">
        <v>229</v>
      </c>
      <c r="C29" s="493" t="s">
        <v>230</v>
      </c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5"/>
      <c r="AA29" s="496" t="s">
        <v>231</v>
      </c>
      <c r="AB29" s="106"/>
      <c r="AC29" s="107"/>
    </row>
    <row r="30" spans="1:29" ht="18" customHeight="1">
      <c r="A30" s="112"/>
      <c r="B30" s="491"/>
      <c r="C30" s="498" t="s">
        <v>232</v>
      </c>
      <c r="D30" s="498"/>
      <c r="E30" s="498"/>
      <c r="F30" s="499" t="s">
        <v>233</v>
      </c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1"/>
      <c r="AA30" s="497"/>
      <c r="AB30" s="106"/>
      <c r="AC30" s="107"/>
    </row>
    <row r="31" spans="1:29" ht="79.5" customHeight="1">
      <c r="A31" s="88"/>
      <c r="B31" s="492"/>
      <c r="C31" s="498"/>
      <c r="D31" s="498"/>
      <c r="E31" s="498"/>
      <c r="F31" s="502" t="s">
        <v>234</v>
      </c>
      <c r="G31" s="502"/>
      <c r="H31" s="502"/>
      <c r="I31" s="487" t="s">
        <v>235</v>
      </c>
      <c r="J31" s="487"/>
      <c r="K31" s="487"/>
      <c r="L31" s="487" t="s">
        <v>236</v>
      </c>
      <c r="M31" s="487"/>
      <c r="N31" s="487"/>
      <c r="O31" s="487" t="s">
        <v>237</v>
      </c>
      <c r="P31" s="487"/>
      <c r="Q31" s="487"/>
      <c r="R31" s="487" t="s">
        <v>238</v>
      </c>
      <c r="S31" s="487"/>
      <c r="T31" s="487"/>
      <c r="U31" s="487" t="s">
        <v>198</v>
      </c>
      <c r="V31" s="487"/>
      <c r="W31" s="487"/>
      <c r="X31" s="487" t="s">
        <v>239</v>
      </c>
      <c r="Y31" s="487"/>
      <c r="Z31" s="487"/>
      <c r="AA31" s="497"/>
      <c r="AB31" s="110"/>
      <c r="AC31" s="113"/>
    </row>
    <row r="32" spans="1:29" ht="33" customHeight="1">
      <c r="A32" s="114" t="s">
        <v>240</v>
      </c>
      <c r="B32" s="115">
        <v>2</v>
      </c>
      <c r="C32" s="488">
        <v>0</v>
      </c>
      <c r="D32" s="488"/>
      <c r="E32" s="488"/>
      <c r="F32" s="489" t="s">
        <v>216</v>
      </c>
      <c r="G32" s="489"/>
      <c r="H32" s="489"/>
      <c r="I32" s="489" t="s">
        <v>215</v>
      </c>
      <c r="J32" s="489"/>
      <c r="K32" s="489"/>
      <c r="L32" s="485">
        <v>0</v>
      </c>
      <c r="M32" s="485"/>
      <c r="N32" s="485"/>
      <c r="O32" s="485">
        <v>0</v>
      </c>
      <c r="P32" s="485"/>
      <c r="Q32" s="485"/>
      <c r="R32" s="485">
        <v>0</v>
      </c>
      <c r="S32" s="485"/>
      <c r="T32" s="485"/>
      <c r="U32" s="485" t="s">
        <v>216</v>
      </c>
      <c r="V32" s="485"/>
      <c r="W32" s="485"/>
      <c r="X32" s="485">
        <v>0</v>
      </c>
      <c r="Y32" s="485"/>
      <c r="Z32" s="485"/>
      <c r="AA32" s="116">
        <v>10</v>
      </c>
      <c r="AB32" s="110"/>
      <c r="AC32" s="113"/>
    </row>
    <row r="33" spans="1:29" ht="33" customHeight="1">
      <c r="A33" s="117" t="s">
        <v>241</v>
      </c>
      <c r="B33" s="118">
        <v>2</v>
      </c>
      <c r="C33" s="485">
        <v>0</v>
      </c>
      <c r="D33" s="485"/>
      <c r="E33" s="485"/>
      <c r="F33" s="485">
        <v>0</v>
      </c>
      <c r="G33" s="485"/>
      <c r="H33" s="485"/>
      <c r="I33" s="485">
        <v>0</v>
      </c>
      <c r="J33" s="485"/>
      <c r="K33" s="485"/>
      <c r="L33" s="485">
        <v>0</v>
      </c>
      <c r="M33" s="485"/>
      <c r="N33" s="485"/>
      <c r="O33" s="485">
        <v>0</v>
      </c>
      <c r="P33" s="485"/>
      <c r="Q33" s="485"/>
      <c r="R33" s="485">
        <v>0</v>
      </c>
      <c r="S33" s="485"/>
      <c r="T33" s="485"/>
      <c r="U33" s="485">
        <v>0</v>
      </c>
      <c r="V33" s="485"/>
      <c r="W33" s="485"/>
      <c r="X33" s="485">
        <v>0</v>
      </c>
      <c r="Y33" s="485"/>
      <c r="Z33" s="485"/>
      <c r="AA33" s="119">
        <v>9</v>
      </c>
      <c r="AB33" s="110"/>
      <c r="AC33" s="113"/>
    </row>
    <row r="34" spans="1:29" ht="33" customHeight="1">
      <c r="A34" s="117" t="s">
        <v>242</v>
      </c>
      <c r="B34" s="120">
        <v>0</v>
      </c>
      <c r="C34" s="485">
        <v>0</v>
      </c>
      <c r="D34" s="485"/>
      <c r="E34" s="485"/>
      <c r="F34" s="485">
        <v>0</v>
      </c>
      <c r="G34" s="485"/>
      <c r="H34" s="485"/>
      <c r="I34" s="485">
        <v>0</v>
      </c>
      <c r="J34" s="485"/>
      <c r="K34" s="485"/>
      <c r="L34" s="485">
        <v>0</v>
      </c>
      <c r="M34" s="485"/>
      <c r="N34" s="485"/>
      <c r="O34" s="485">
        <v>0</v>
      </c>
      <c r="P34" s="485"/>
      <c r="Q34" s="485"/>
      <c r="R34" s="485">
        <v>0</v>
      </c>
      <c r="S34" s="485"/>
      <c r="T34" s="485"/>
      <c r="U34" s="485">
        <v>0</v>
      </c>
      <c r="V34" s="485"/>
      <c r="W34" s="485"/>
      <c r="X34" s="485">
        <v>0</v>
      </c>
      <c r="Y34" s="485"/>
      <c r="Z34" s="485"/>
      <c r="AA34" s="121">
        <v>0</v>
      </c>
      <c r="AB34" s="110"/>
      <c r="AC34" s="113"/>
    </row>
    <row r="35" spans="1:29" ht="33.75" customHeight="1">
      <c r="A35" s="122" t="s">
        <v>243</v>
      </c>
      <c r="B35" s="118">
        <v>0</v>
      </c>
      <c r="C35" s="485">
        <v>0</v>
      </c>
      <c r="D35" s="485"/>
      <c r="E35" s="485"/>
      <c r="F35" s="485">
        <v>0</v>
      </c>
      <c r="G35" s="485"/>
      <c r="H35" s="485"/>
      <c r="I35" s="486" t="s">
        <v>215</v>
      </c>
      <c r="J35" s="486"/>
      <c r="K35" s="486"/>
      <c r="L35" s="486" t="s">
        <v>215</v>
      </c>
      <c r="M35" s="486"/>
      <c r="N35" s="486"/>
      <c r="O35" s="485">
        <v>0</v>
      </c>
      <c r="P35" s="485"/>
      <c r="Q35" s="485"/>
      <c r="R35" s="485">
        <v>0</v>
      </c>
      <c r="S35" s="485"/>
      <c r="T35" s="485"/>
      <c r="U35" s="485">
        <v>0</v>
      </c>
      <c r="V35" s="485"/>
      <c r="W35" s="485"/>
      <c r="X35" s="485">
        <v>0</v>
      </c>
      <c r="Y35" s="485"/>
      <c r="Z35" s="485"/>
      <c r="AA35" s="119">
        <v>0</v>
      </c>
      <c r="AB35" s="110"/>
      <c r="AC35" s="113"/>
    </row>
    <row r="36" spans="1:29" ht="33.75" customHeight="1">
      <c r="A36" s="122" t="s">
        <v>244</v>
      </c>
      <c r="B36" s="118">
        <v>0</v>
      </c>
      <c r="C36" s="485">
        <v>0</v>
      </c>
      <c r="D36" s="485"/>
      <c r="E36" s="485"/>
      <c r="F36" s="485">
        <v>0</v>
      </c>
      <c r="G36" s="485"/>
      <c r="H36" s="485"/>
      <c r="I36" s="486" t="s">
        <v>216</v>
      </c>
      <c r="J36" s="486"/>
      <c r="K36" s="486"/>
      <c r="L36" s="486" t="s">
        <v>215</v>
      </c>
      <c r="M36" s="486"/>
      <c r="N36" s="486"/>
      <c r="O36" s="485">
        <v>0</v>
      </c>
      <c r="P36" s="485"/>
      <c r="Q36" s="485"/>
      <c r="R36" s="485">
        <v>0</v>
      </c>
      <c r="S36" s="485"/>
      <c r="T36" s="485"/>
      <c r="U36" s="485">
        <v>0</v>
      </c>
      <c r="V36" s="485"/>
      <c r="W36" s="485"/>
      <c r="X36" s="485">
        <v>0</v>
      </c>
      <c r="Y36" s="485"/>
      <c r="Z36" s="485"/>
      <c r="AA36" s="119">
        <v>0</v>
      </c>
      <c r="AB36" s="110"/>
      <c r="AC36" s="113"/>
    </row>
    <row r="37" spans="1:29" ht="33" customHeight="1" thickBot="1">
      <c r="A37" s="123" t="s">
        <v>245</v>
      </c>
      <c r="B37" s="124">
        <v>0</v>
      </c>
      <c r="C37" s="483">
        <v>0</v>
      </c>
      <c r="D37" s="483"/>
      <c r="E37" s="483"/>
      <c r="F37" s="483">
        <v>0</v>
      </c>
      <c r="G37" s="483"/>
      <c r="H37" s="483"/>
      <c r="I37" s="483">
        <v>0</v>
      </c>
      <c r="J37" s="483"/>
      <c r="K37" s="483"/>
      <c r="L37" s="483">
        <v>0</v>
      </c>
      <c r="M37" s="483"/>
      <c r="N37" s="483"/>
      <c r="O37" s="483">
        <v>0</v>
      </c>
      <c r="P37" s="483"/>
      <c r="Q37" s="483"/>
      <c r="R37" s="483">
        <v>0</v>
      </c>
      <c r="S37" s="483"/>
      <c r="T37" s="483"/>
      <c r="U37" s="483">
        <v>0</v>
      </c>
      <c r="V37" s="483"/>
      <c r="W37" s="483"/>
      <c r="X37" s="483">
        <v>0</v>
      </c>
      <c r="Y37" s="483"/>
      <c r="Z37" s="483"/>
      <c r="AA37" s="125">
        <v>0</v>
      </c>
      <c r="AB37" s="110"/>
      <c r="AC37" s="113"/>
    </row>
    <row r="38" spans="1:27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484" t="s">
        <v>147</v>
      </c>
      <c r="Y38" s="484"/>
      <c r="Z38" s="484"/>
      <c r="AA38" s="484"/>
    </row>
    <row r="39" spans="1:27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</sheetData>
  <sheetProtection/>
  <mergeCells count="380">
    <mergeCell ref="A1:R1"/>
    <mergeCell ref="Y1:AA1"/>
    <mergeCell ref="C2:D3"/>
    <mergeCell ref="E2:J2"/>
    <mergeCell ref="K2:L3"/>
    <mergeCell ref="M2:Z2"/>
    <mergeCell ref="AA2:AA3"/>
    <mergeCell ref="E3:F3"/>
    <mergeCell ref="G3:H3"/>
    <mergeCell ref="I3:J3"/>
    <mergeCell ref="M3:N3"/>
    <mergeCell ref="O3:P3"/>
    <mergeCell ref="Q3:R3"/>
    <mergeCell ref="S3:T3"/>
    <mergeCell ref="U3:V3"/>
    <mergeCell ref="W3:X3"/>
    <mergeCell ref="Y3:Z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S27:AA27"/>
    <mergeCell ref="A28:L28"/>
    <mergeCell ref="X28:AA28"/>
    <mergeCell ref="B29:B31"/>
    <mergeCell ref="C29:Z29"/>
    <mergeCell ref="AA29:AA31"/>
    <mergeCell ref="C30:E31"/>
    <mergeCell ref="F30:Z30"/>
    <mergeCell ref="F31:H31"/>
    <mergeCell ref="I31:K31"/>
    <mergeCell ref="L31:N31"/>
    <mergeCell ref="O31:Q31"/>
    <mergeCell ref="R31:T31"/>
    <mergeCell ref="U31:W31"/>
    <mergeCell ref="X31:Z31"/>
    <mergeCell ref="C32:E32"/>
    <mergeCell ref="F32:H32"/>
    <mergeCell ref="I32:K32"/>
    <mergeCell ref="L32:N32"/>
    <mergeCell ref="O32:Q32"/>
    <mergeCell ref="R32:T32"/>
    <mergeCell ref="U32:W32"/>
    <mergeCell ref="X32:Z32"/>
    <mergeCell ref="C33:E33"/>
    <mergeCell ref="F33:H33"/>
    <mergeCell ref="I33:K33"/>
    <mergeCell ref="L33:N33"/>
    <mergeCell ref="O33:Q33"/>
    <mergeCell ref="R33:T33"/>
    <mergeCell ref="U33:W33"/>
    <mergeCell ref="X33:Z33"/>
    <mergeCell ref="C34:E34"/>
    <mergeCell ref="F34:H34"/>
    <mergeCell ref="I34:K34"/>
    <mergeCell ref="L34:N34"/>
    <mergeCell ref="O34:Q34"/>
    <mergeCell ref="R34:T34"/>
    <mergeCell ref="U34:W34"/>
    <mergeCell ref="X34:Z34"/>
    <mergeCell ref="C35:E35"/>
    <mergeCell ref="F35:H35"/>
    <mergeCell ref="I35:K35"/>
    <mergeCell ref="L35:N35"/>
    <mergeCell ref="O35:Q35"/>
    <mergeCell ref="R35:T35"/>
    <mergeCell ref="U35:W35"/>
    <mergeCell ref="X35:Z35"/>
    <mergeCell ref="C36:E36"/>
    <mergeCell ref="F36:H36"/>
    <mergeCell ref="I36:K36"/>
    <mergeCell ref="L36:N36"/>
    <mergeCell ref="O36:Q36"/>
    <mergeCell ref="R36:T36"/>
    <mergeCell ref="U36:W36"/>
    <mergeCell ref="X36:Z36"/>
    <mergeCell ref="U37:W37"/>
    <mergeCell ref="X37:Z37"/>
    <mergeCell ref="X38:AA38"/>
    <mergeCell ref="C37:E37"/>
    <mergeCell ref="F37:H37"/>
    <mergeCell ref="I37:K37"/>
    <mergeCell ref="L37:N37"/>
    <mergeCell ref="O37:Q37"/>
    <mergeCell ref="R37:T37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X95"/>
  <sheetViews>
    <sheetView showGridLines="0" zoomScaleSheetLayoutView="100" zoomScalePageLayoutView="0" workbookViewId="0" topLeftCell="A1">
      <selection activeCell="S36" sqref="S36"/>
    </sheetView>
  </sheetViews>
  <sheetFormatPr defaultColWidth="8.66015625" defaultRowHeight="18"/>
  <cols>
    <col min="1" max="24" width="4.16015625" style="18" customWidth="1"/>
    <col min="25" max="26" width="8.83203125" style="18" customWidth="1"/>
  </cols>
  <sheetData>
    <row r="1" spans="1:24" ht="22.5" customHeight="1" thickBot="1">
      <c r="A1" s="213" t="s">
        <v>246</v>
      </c>
      <c r="B1" s="213"/>
      <c r="C1" s="213"/>
      <c r="D1" s="213"/>
      <c r="E1" s="213"/>
      <c r="F1" s="213"/>
      <c r="G1" s="213"/>
      <c r="H1" s="213"/>
      <c r="I1" s="213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421" t="s">
        <v>26</v>
      </c>
      <c r="V1" s="421"/>
      <c r="W1" s="421"/>
      <c r="X1" s="421"/>
    </row>
    <row r="2" spans="1:24" ht="26.25" customHeight="1">
      <c r="A2" s="84"/>
      <c r="B2" s="84"/>
      <c r="C2" s="84"/>
      <c r="D2" s="84"/>
      <c r="E2" s="84"/>
      <c r="F2" s="127"/>
      <c r="G2" s="127"/>
      <c r="H2" s="127"/>
      <c r="I2" s="86"/>
      <c r="J2" s="653" t="s">
        <v>0</v>
      </c>
      <c r="K2" s="654"/>
      <c r="L2" s="655"/>
      <c r="M2" s="653" t="s">
        <v>247</v>
      </c>
      <c r="N2" s="654"/>
      <c r="O2" s="655"/>
      <c r="P2" s="493" t="s">
        <v>248</v>
      </c>
      <c r="Q2" s="494"/>
      <c r="R2" s="494"/>
      <c r="S2" s="494"/>
      <c r="T2" s="494"/>
      <c r="U2" s="494"/>
      <c r="V2" s="494"/>
      <c r="W2" s="494"/>
      <c r="X2" s="494"/>
    </row>
    <row r="3" spans="1:24" ht="26.25" customHeight="1">
      <c r="A3" s="87"/>
      <c r="B3" s="87"/>
      <c r="C3" s="87"/>
      <c r="D3" s="87"/>
      <c r="E3" s="87"/>
      <c r="F3" s="128"/>
      <c r="G3" s="128"/>
      <c r="H3" s="128"/>
      <c r="I3" s="88"/>
      <c r="J3" s="656"/>
      <c r="K3" s="657"/>
      <c r="L3" s="658"/>
      <c r="M3" s="656"/>
      <c r="N3" s="657"/>
      <c r="O3" s="658"/>
      <c r="P3" s="659" t="s">
        <v>249</v>
      </c>
      <c r="Q3" s="660"/>
      <c r="R3" s="661"/>
      <c r="S3" s="659" t="s">
        <v>250</v>
      </c>
      <c r="T3" s="660"/>
      <c r="U3" s="661"/>
      <c r="V3" s="659" t="s">
        <v>251</v>
      </c>
      <c r="W3" s="660"/>
      <c r="X3" s="660"/>
    </row>
    <row r="4" spans="1:24" ht="26.25" customHeight="1">
      <c r="A4" s="232" t="s">
        <v>252</v>
      </c>
      <c r="B4" s="334"/>
      <c r="C4" s="334"/>
      <c r="D4" s="334"/>
      <c r="E4" s="649"/>
      <c r="F4" s="649"/>
      <c r="G4" s="649"/>
      <c r="H4" s="649"/>
      <c r="I4" s="266"/>
      <c r="J4" s="650">
        <f>+M4+P4</f>
        <v>0</v>
      </c>
      <c r="K4" s="651"/>
      <c r="L4" s="651"/>
      <c r="M4" s="652">
        <v>0</v>
      </c>
      <c r="N4" s="651"/>
      <c r="O4" s="651"/>
      <c r="P4" s="652">
        <v>0</v>
      </c>
      <c r="Q4" s="651"/>
      <c r="R4" s="651"/>
      <c r="S4" s="652" t="s">
        <v>253</v>
      </c>
      <c r="T4" s="651"/>
      <c r="U4" s="651"/>
      <c r="V4" s="652" t="s">
        <v>253</v>
      </c>
      <c r="W4" s="651"/>
      <c r="X4" s="651"/>
    </row>
    <row r="5" spans="1:24" ht="26.25" customHeight="1">
      <c r="A5" s="235" t="s">
        <v>241</v>
      </c>
      <c r="B5" s="253"/>
      <c r="C5" s="253"/>
      <c r="D5" s="253"/>
      <c r="E5" s="644"/>
      <c r="F5" s="644"/>
      <c r="G5" s="644"/>
      <c r="H5" s="644"/>
      <c r="I5" s="645"/>
      <c r="J5" s="646">
        <f>+P5+S5+V5</f>
        <v>35831</v>
      </c>
      <c r="K5" s="647"/>
      <c r="L5" s="647"/>
      <c r="M5" s="648" t="s">
        <v>253</v>
      </c>
      <c r="N5" s="647"/>
      <c r="O5" s="647"/>
      <c r="P5" s="648">
        <v>0</v>
      </c>
      <c r="Q5" s="647"/>
      <c r="R5" s="647"/>
      <c r="S5" s="648">
        <v>6291</v>
      </c>
      <c r="T5" s="647"/>
      <c r="U5" s="647"/>
      <c r="V5" s="648">
        <v>29540</v>
      </c>
      <c r="W5" s="647"/>
      <c r="X5" s="647"/>
    </row>
    <row r="6" spans="1:24" ht="26.25" customHeight="1">
      <c r="A6" s="235" t="s">
        <v>254</v>
      </c>
      <c r="B6" s="253"/>
      <c r="C6" s="253"/>
      <c r="D6" s="253"/>
      <c r="E6" s="644"/>
      <c r="F6" s="644"/>
      <c r="G6" s="644"/>
      <c r="H6" s="644"/>
      <c r="I6" s="645"/>
      <c r="J6" s="646">
        <f>+P6+S6+V6</f>
        <v>0</v>
      </c>
      <c r="K6" s="647"/>
      <c r="L6" s="647"/>
      <c r="M6" s="648" t="s">
        <v>253</v>
      </c>
      <c r="N6" s="647"/>
      <c r="O6" s="647"/>
      <c r="P6" s="648" t="s">
        <v>255</v>
      </c>
      <c r="Q6" s="647"/>
      <c r="R6" s="647"/>
      <c r="S6" s="648" t="s">
        <v>255</v>
      </c>
      <c r="T6" s="647"/>
      <c r="U6" s="647"/>
      <c r="V6" s="648">
        <v>0</v>
      </c>
      <c r="W6" s="647"/>
      <c r="X6" s="647"/>
    </row>
    <row r="7" spans="1:24" ht="26.25" customHeight="1">
      <c r="A7" s="235" t="s">
        <v>256</v>
      </c>
      <c r="B7" s="253"/>
      <c r="C7" s="253"/>
      <c r="D7" s="253"/>
      <c r="E7" s="644"/>
      <c r="F7" s="644"/>
      <c r="G7" s="644"/>
      <c r="H7" s="644"/>
      <c r="I7" s="645"/>
      <c r="J7" s="646">
        <f>+P7+S7+V7</f>
        <v>0</v>
      </c>
      <c r="K7" s="647"/>
      <c r="L7" s="647"/>
      <c r="M7" s="648" t="s">
        <v>253</v>
      </c>
      <c r="N7" s="647"/>
      <c r="O7" s="647"/>
      <c r="P7" s="648" t="s">
        <v>255</v>
      </c>
      <c r="Q7" s="647"/>
      <c r="R7" s="647"/>
      <c r="S7" s="648" t="s">
        <v>255</v>
      </c>
      <c r="T7" s="647"/>
      <c r="U7" s="647"/>
      <c r="V7" s="648">
        <v>0</v>
      </c>
      <c r="W7" s="647"/>
      <c r="X7" s="647"/>
    </row>
    <row r="8" spans="1:24" ht="26.25" customHeight="1">
      <c r="A8" s="235" t="s">
        <v>257</v>
      </c>
      <c r="B8" s="253"/>
      <c r="C8" s="253"/>
      <c r="D8" s="253"/>
      <c r="E8" s="644"/>
      <c r="F8" s="644"/>
      <c r="G8" s="644"/>
      <c r="H8" s="644"/>
      <c r="I8" s="645"/>
      <c r="J8" s="646">
        <f>+P8+S8+V8</f>
        <v>0</v>
      </c>
      <c r="K8" s="647"/>
      <c r="L8" s="647"/>
      <c r="M8" s="648" t="s">
        <v>253</v>
      </c>
      <c r="N8" s="647"/>
      <c r="O8" s="647"/>
      <c r="P8" s="648" t="s">
        <v>255</v>
      </c>
      <c r="Q8" s="647"/>
      <c r="R8" s="647"/>
      <c r="S8" s="648" t="s">
        <v>255</v>
      </c>
      <c r="T8" s="647"/>
      <c r="U8" s="647"/>
      <c r="V8" s="648">
        <v>0</v>
      </c>
      <c r="W8" s="647"/>
      <c r="X8" s="647"/>
    </row>
    <row r="9" spans="1:24" ht="26.25" customHeight="1" thickBot="1">
      <c r="A9" s="243" t="s">
        <v>245</v>
      </c>
      <c r="B9" s="640"/>
      <c r="C9" s="640"/>
      <c r="D9" s="640"/>
      <c r="E9" s="641"/>
      <c r="F9" s="641"/>
      <c r="G9" s="641"/>
      <c r="H9" s="641"/>
      <c r="I9" s="642"/>
      <c r="J9" s="622">
        <f>+P9+S9+V9</f>
        <v>2624</v>
      </c>
      <c r="K9" s="623"/>
      <c r="L9" s="623"/>
      <c r="M9" s="643" t="s">
        <v>253</v>
      </c>
      <c r="N9" s="623"/>
      <c r="O9" s="623"/>
      <c r="P9" s="643" t="s">
        <v>255</v>
      </c>
      <c r="Q9" s="623"/>
      <c r="R9" s="623"/>
      <c r="S9" s="643">
        <v>0</v>
      </c>
      <c r="T9" s="623"/>
      <c r="U9" s="623"/>
      <c r="V9" s="643">
        <v>2624</v>
      </c>
      <c r="W9" s="623"/>
      <c r="X9" s="623"/>
    </row>
    <row r="10" spans="1:24" ht="41.25" customHeight="1">
      <c r="A10" s="84"/>
      <c r="B10" s="84"/>
      <c r="C10" s="84"/>
      <c r="D10" s="84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84"/>
      <c r="X10" s="84"/>
    </row>
    <row r="11" spans="1:24" ht="22.5" customHeight="1" thickBot="1">
      <c r="A11" s="562" t="s">
        <v>258</v>
      </c>
      <c r="B11" s="562"/>
      <c r="C11" s="562"/>
      <c r="D11" s="562"/>
      <c r="E11" s="562"/>
      <c r="F11" s="562"/>
      <c r="G11" s="562"/>
      <c r="H11" s="562"/>
      <c r="I11" s="562"/>
      <c r="J11" s="562"/>
      <c r="K11" s="111"/>
      <c r="L11" s="111"/>
      <c r="M11" s="109"/>
      <c r="N11" s="109"/>
      <c r="O11" s="109"/>
      <c r="P11" s="109"/>
      <c r="Q11" s="109"/>
      <c r="R11" s="109"/>
      <c r="S11" s="109"/>
      <c r="T11" s="109"/>
      <c r="U11" s="109"/>
      <c r="V11" s="441" t="str">
        <f>+U1</f>
        <v>令和元年度</v>
      </c>
      <c r="W11" s="441"/>
      <c r="X11" s="441"/>
    </row>
    <row r="12" spans="1:24" ht="26.25" customHeight="1">
      <c r="A12" s="632" t="s">
        <v>259</v>
      </c>
      <c r="B12" s="633"/>
      <c r="C12" s="633"/>
      <c r="D12" s="633"/>
      <c r="E12" s="633"/>
      <c r="F12" s="633"/>
      <c r="G12" s="633"/>
      <c r="H12" s="633"/>
      <c r="I12" s="634" t="s">
        <v>260</v>
      </c>
      <c r="J12" s="633"/>
      <c r="K12" s="633"/>
      <c r="L12" s="633"/>
      <c r="M12" s="633"/>
      <c r="N12" s="633"/>
      <c r="O12" s="633"/>
      <c r="P12" s="633"/>
      <c r="Q12" s="634" t="s">
        <v>261</v>
      </c>
      <c r="R12" s="633"/>
      <c r="S12" s="633"/>
      <c r="T12" s="633"/>
      <c r="U12" s="633"/>
      <c r="V12" s="633"/>
      <c r="W12" s="633"/>
      <c r="X12" s="635"/>
    </row>
    <row r="13" spans="1:24" ht="26.25" customHeight="1" thickBot="1">
      <c r="A13" s="636">
        <v>796</v>
      </c>
      <c r="B13" s="637"/>
      <c r="C13" s="637"/>
      <c r="D13" s="637"/>
      <c r="E13" s="637"/>
      <c r="F13" s="637"/>
      <c r="G13" s="637"/>
      <c r="H13" s="638"/>
      <c r="I13" s="639">
        <v>2</v>
      </c>
      <c r="J13" s="637"/>
      <c r="K13" s="637"/>
      <c r="L13" s="637"/>
      <c r="M13" s="637"/>
      <c r="N13" s="637"/>
      <c r="O13" s="637"/>
      <c r="P13" s="637"/>
      <c r="Q13" s="639">
        <v>415</v>
      </c>
      <c r="R13" s="637"/>
      <c r="S13" s="637"/>
      <c r="T13" s="637"/>
      <c r="U13" s="637"/>
      <c r="V13" s="637"/>
      <c r="W13" s="637"/>
      <c r="X13" s="638"/>
    </row>
    <row r="14" spans="1:24" ht="41.25" customHeight="1">
      <c r="A14" s="84"/>
      <c r="B14" s="84"/>
      <c r="C14" s="84"/>
      <c r="D14" s="84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84"/>
      <c r="X14" s="84"/>
    </row>
    <row r="15" spans="1:24" ht="22.5" customHeight="1" thickBot="1">
      <c r="A15" s="562" t="s">
        <v>262</v>
      </c>
      <c r="B15" s="562"/>
      <c r="C15" s="562"/>
      <c r="D15" s="562"/>
      <c r="E15" s="562"/>
      <c r="F15" s="562"/>
      <c r="G15" s="562"/>
      <c r="H15" s="562"/>
      <c r="I15" s="562"/>
      <c r="J15" s="562"/>
      <c r="K15" s="85"/>
      <c r="L15" s="85"/>
      <c r="M15" s="109"/>
      <c r="N15" s="109"/>
      <c r="O15" s="109"/>
      <c r="P15" s="109"/>
      <c r="Q15" s="85"/>
      <c r="R15" s="109"/>
      <c r="S15" s="110"/>
      <c r="T15" s="130"/>
      <c r="U15" s="130"/>
      <c r="V15" s="624" t="str">
        <f>+U1</f>
        <v>令和元年度</v>
      </c>
      <c r="W15" s="624"/>
      <c r="X15" s="624"/>
    </row>
    <row r="16" spans="1:24" ht="26.25" customHeight="1">
      <c r="A16" s="625"/>
      <c r="B16" s="625"/>
      <c r="C16" s="625"/>
      <c r="D16" s="625"/>
      <c r="E16" s="625"/>
      <c r="F16" s="626"/>
      <c r="G16" s="627" t="s">
        <v>0</v>
      </c>
      <c r="H16" s="628"/>
      <c r="I16" s="628"/>
      <c r="J16" s="628"/>
      <c r="K16" s="628"/>
      <c r="L16" s="629"/>
      <c r="M16" s="627" t="s">
        <v>263</v>
      </c>
      <c r="N16" s="628"/>
      <c r="O16" s="628"/>
      <c r="P16" s="628"/>
      <c r="Q16" s="628"/>
      <c r="R16" s="629"/>
      <c r="S16" s="630" t="s">
        <v>264</v>
      </c>
      <c r="T16" s="631"/>
      <c r="U16" s="631"/>
      <c r="V16" s="631"/>
      <c r="W16" s="631"/>
      <c r="X16" s="631"/>
    </row>
    <row r="17" spans="1:24" ht="26.25" customHeight="1">
      <c r="A17" s="579" t="s">
        <v>265</v>
      </c>
      <c r="B17" s="615"/>
      <c r="C17" s="615"/>
      <c r="D17" s="615"/>
      <c r="E17" s="615"/>
      <c r="F17" s="616"/>
      <c r="G17" s="617">
        <f>+M17+S17</f>
        <v>12233</v>
      </c>
      <c r="H17" s="618"/>
      <c r="I17" s="618"/>
      <c r="J17" s="618"/>
      <c r="K17" s="618"/>
      <c r="L17" s="618"/>
      <c r="M17" s="617">
        <v>0</v>
      </c>
      <c r="N17" s="618"/>
      <c r="O17" s="618"/>
      <c r="P17" s="618"/>
      <c r="Q17" s="618"/>
      <c r="R17" s="618"/>
      <c r="S17" s="617">
        <v>12233</v>
      </c>
      <c r="T17" s="618"/>
      <c r="U17" s="618"/>
      <c r="V17" s="618"/>
      <c r="W17" s="618"/>
      <c r="X17" s="618"/>
    </row>
    <row r="18" spans="1:24" ht="26.25" customHeight="1" thickBot="1">
      <c r="A18" s="619" t="s">
        <v>266</v>
      </c>
      <c r="B18" s="620"/>
      <c r="C18" s="620"/>
      <c r="D18" s="620"/>
      <c r="E18" s="620"/>
      <c r="F18" s="621"/>
      <c r="G18" s="622">
        <f>+M18+S18</f>
        <v>392</v>
      </c>
      <c r="H18" s="623"/>
      <c r="I18" s="623"/>
      <c r="J18" s="623"/>
      <c r="K18" s="623"/>
      <c r="L18" s="623"/>
      <c r="M18" s="622">
        <v>0</v>
      </c>
      <c r="N18" s="623"/>
      <c r="O18" s="623"/>
      <c r="P18" s="623"/>
      <c r="Q18" s="623"/>
      <c r="R18" s="623"/>
      <c r="S18" s="622">
        <v>392</v>
      </c>
      <c r="T18" s="623"/>
      <c r="U18" s="623"/>
      <c r="V18" s="623"/>
      <c r="W18" s="623"/>
      <c r="X18" s="623"/>
    </row>
    <row r="19" spans="1:24" ht="41.25" customHeight="1">
      <c r="A19" s="84"/>
      <c r="B19" s="84"/>
      <c r="C19" s="84"/>
      <c r="D19" s="84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84"/>
      <c r="V19" s="84"/>
      <c r="W19" s="84"/>
      <c r="X19" s="84"/>
    </row>
    <row r="20" spans="1:24" ht="22.5" customHeight="1" thickBot="1">
      <c r="A20" s="562" t="s">
        <v>267</v>
      </c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109"/>
      <c r="O20" s="109"/>
      <c r="P20" s="109"/>
      <c r="Q20" s="109"/>
      <c r="R20" s="109"/>
      <c r="S20" s="109"/>
      <c r="T20" s="109"/>
      <c r="U20" s="109"/>
      <c r="V20" s="441" t="str">
        <f>+U1</f>
        <v>令和元年度</v>
      </c>
      <c r="W20" s="441"/>
      <c r="X20" s="441"/>
    </row>
    <row r="21" spans="1:24" ht="26.25" customHeight="1">
      <c r="A21" s="611" t="s">
        <v>268</v>
      </c>
      <c r="B21" s="611"/>
      <c r="C21" s="611"/>
      <c r="D21" s="611"/>
      <c r="E21" s="611"/>
      <c r="F21" s="611"/>
      <c r="G21" s="611"/>
      <c r="H21" s="611"/>
      <c r="I21" s="612"/>
      <c r="J21" s="568" t="s">
        <v>269</v>
      </c>
      <c r="K21" s="569"/>
      <c r="L21" s="569"/>
      <c r="M21" s="569"/>
      <c r="N21" s="569"/>
      <c r="O21" s="613"/>
      <c r="P21" s="563" t="s">
        <v>270</v>
      </c>
      <c r="Q21" s="614"/>
      <c r="R21" s="564"/>
      <c r="S21" s="568" t="s">
        <v>271</v>
      </c>
      <c r="T21" s="569"/>
      <c r="U21" s="569"/>
      <c r="V21" s="569"/>
      <c r="W21" s="569"/>
      <c r="X21" s="569"/>
    </row>
    <row r="22" spans="1:24" ht="30" customHeight="1">
      <c r="A22" s="608" t="s">
        <v>272</v>
      </c>
      <c r="B22" s="608"/>
      <c r="C22" s="609"/>
      <c r="D22" s="607" t="s">
        <v>273</v>
      </c>
      <c r="E22" s="608"/>
      <c r="F22" s="609"/>
      <c r="G22" s="607" t="s">
        <v>16</v>
      </c>
      <c r="H22" s="608"/>
      <c r="I22" s="609"/>
      <c r="J22" s="607" t="s">
        <v>274</v>
      </c>
      <c r="K22" s="608"/>
      <c r="L22" s="609"/>
      <c r="M22" s="607" t="s">
        <v>275</v>
      </c>
      <c r="N22" s="608"/>
      <c r="O22" s="609"/>
      <c r="P22" s="447"/>
      <c r="Q22" s="554"/>
      <c r="R22" s="567"/>
      <c r="S22" s="610" t="s">
        <v>277</v>
      </c>
      <c r="T22" s="608"/>
      <c r="U22" s="609"/>
      <c r="V22" s="607" t="s">
        <v>278</v>
      </c>
      <c r="W22" s="608"/>
      <c r="X22" s="608"/>
    </row>
    <row r="23" spans="1:24" ht="26.25" customHeight="1" thickBot="1">
      <c r="A23" s="547">
        <v>25</v>
      </c>
      <c r="B23" s="547"/>
      <c r="C23" s="547"/>
      <c r="D23" s="546">
        <v>5</v>
      </c>
      <c r="E23" s="547"/>
      <c r="F23" s="547"/>
      <c r="G23" s="546">
        <v>59</v>
      </c>
      <c r="H23" s="547"/>
      <c r="I23" s="547"/>
      <c r="J23" s="546">
        <v>3</v>
      </c>
      <c r="K23" s="547"/>
      <c r="L23" s="547"/>
      <c r="M23" s="546">
        <v>4</v>
      </c>
      <c r="N23" s="547"/>
      <c r="O23" s="547"/>
      <c r="P23" s="546">
        <v>3</v>
      </c>
      <c r="Q23" s="547"/>
      <c r="R23" s="547"/>
      <c r="S23" s="546">
        <v>0</v>
      </c>
      <c r="T23" s="547"/>
      <c r="U23" s="547"/>
      <c r="V23" s="546">
        <v>0</v>
      </c>
      <c r="W23" s="547"/>
      <c r="X23" s="547"/>
    </row>
    <row r="24" spans="1:24" ht="41.2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</row>
    <row r="25" spans="1:24" ht="22.5" customHeight="1" thickBot="1">
      <c r="A25" s="440" t="s">
        <v>279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1" t="str">
        <f>+V20</f>
        <v>令和元年度</v>
      </c>
      <c r="W25" s="441"/>
      <c r="X25" s="441"/>
    </row>
    <row r="26" spans="1:24" ht="26.25" customHeight="1">
      <c r="A26" s="583" t="s">
        <v>280</v>
      </c>
      <c r="B26" s="584"/>
      <c r="C26" s="584"/>
      <c r="D26" s="585"/>
      <c r="E26" s="585"/>
      <c r="F26" s="586"/>
      <c r="G26" s="590" t="s">
        <v>281</v>
      </c>
      <c r="H26" s="591"/>
      <c r="I26" s="591"/>
      <c r="J26" s="590" t="s">
        <v>282</v>
      </c>
      <c r="K26" s="591"/>
      <c r="L26" s="596"/>
      <c r="M26" s="590" t="s">
        <v>283</v>
      </c>
      <c r="N26" s="599"/>
      <c r="O26" s="590" t="s">
        <v>284</v>
      </c>
      <c r="P26" s="599"/>
      <c r="Q26" s="604" t="s">
        <v>271</v>
      </c>
      <c r="R26" s="605"/>
      <c r="S26" s="605"/>
      <c r="T26" s="605"/>
      <c r="U26" s="605"/>
      <c r="V26" s="605"/>
      <c r="W26" s="605"/>
      <c r="X26" s="605"/>
    </row>
    <row r="27" spans="1:24" ht="26.25" customHeight="1">
      <c r="A27" s="587"/>
      <c r="B27" s="587"/>
      <c r="C27" s="587"/>
      <c r="D27" s="588"/>
      <c r="E27" s="588"/>
      <c r="F27" s="589"/>
      <c r="G27" s="592"/>
      <c r="H27" s="593"/>
      <c r="I27" s="593"/>
      <c r="J27" s="592"/>
      <c r="K27" s="593"/>
      <c r="L27" s="597"/>
      <c r="M27" s="600"/>
      <c r="N27" s="601"/>
      <c r="O27" s="600"/>
      <c r="P27" s="601"/>
      <c r="Q27" s="606" t="s">
        <v>285</v>
      </c>
      <c r="R27" s="606"/>
      <c r="S27" s="606"/>
      <c r="T27" s="606"/>
      <c r="U27" s="576" t="s">
        <v>286</v>
      </c>
      <c r="V27" s="576"/>
      <c r="W27" s="576"/>
      <c r="X27" s="552"/>
    </row>
    <row r="28" spans="1:24" ht="26.25" customHeight="1">
      <c r="A28" s="579" t="s">
        <v>287</v>
      </c>
      <c r="B28" s="579"/>
      <c r="C28" s="580"/>
      <c r="D28" s="581" t="s">
        <v>288</v>
      </c>
      <c r="E28" s="579"/>
      <c r="F28" s="580"/>
      <c r="G28" s="594"/>
      <c r="H28" s="595"/>
      <c r="I28" s="595"/>
      <c r="J28" s="594"/>
      <c r="K28" s="595"/>
      <c r="L28" s="598"/>
      <c r="M28" s="602"/>
      <c r="N28" s="603"/>
      <c r="O28" s="602"/>
      <c r="P28" s="603"/>
      <c r="Q28" s="452"/>
      <c r="R28" s="452"/>
      <c r="S28" s="452"/>
      <c r="T28" s="452"/>
      <c r="U28" s="577"/>
      <c r="V28" s="577"/>
      <c r="W28" s="577"/>
      <c r="X28" s="578"/>
    </row>
    <row r="29" spans="1:24" ht="26.25" customHeight="1" thickBot="1">
      <c r="A29" s="582">
        <v>681</v>
      </c>
      <c r="B29" s="582"/>
      <c r="C29" s="582"/>
      <c r="D29" s="548">
        <v>35582</v>
      </c>
      <c r="E29" s="582"/>
      <c r="F29" s="582"/>
      <c r="G29" s="548">
        <v>231</v>
      </c>
      <c r="H29" s="582"/>
      <c r="I29" s="582"/>
      <c r="J29" s="548">
        <v>0</v>
      </c>
      <c r="K29" s="582"/>
      <c r="L29" s="549"/>
      <c r="M29" s="548">
        <v>293</v>
      </c>
      <c r="N29" s="582"/>
      <c r="O29" s="548">
        <v>100</v>
      </c>
      <c r="P29" s="582"/>
      <c r="Q29" s="561">
        <v>0</v>
      </c>
      <c r="R29" s="561"/>
      <c r="S29" s="561"/>
      <c r="T29" s="561"/>
      <c r="U29" s="561">
        <v>0</v>
      </c>
      <c r="V29" s="561"/>
      <c r="W29" s="561"/>
      <c r="X29" s="548"/>
    </row>
    <row r="30" spans="1:24" ht="41.25" customHeight="1">
      <c r="A30" s="84"/>
      <c r="B30" s="84"/>
      <c r="C30" s="84"/>
      <c r="D30" s="84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 t="s">
        <v>289</v>
      </c>
      <c r="V30" s="129"/>
      <c r="W30" s="129"/>
      <c r="X30" s="129"/>
    </row>
    <row r="31" spans="1:24" ht="22.5" customHeight="1" thickBot="1">
      <c r="A31" s="562" t="s">
        <v>290</v>
      </c>
      <c r="B31" s="562"/>
      <c r="C31" s="562"/>
      <c r="D31" s="562"/>
      <c r="E31" s="562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441" t="str">
        <f>+U1</f>
        <v>令和元年度</v>
      </c>
      <c r="W31" s="441"/>
      <c r="X31" s="441"/>
    </row>
    <row r="32" spans="1:24" ht="26.25" customHeight="1">
      <c r="A32" s="397" t="s">
        <v>291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8"/>
      <c r="Q32" s="563" t="s">
        <v>292</v>
      </c>
      <c r="R32" s="564"/>
      <c r="S32" s="563" t="s">
        <v>293</v>
      </c>
      <c r="T32" s="564"/>
      <c r="U32" s="568" t="s">
        <v>271</v>
      </c>
      <c r="V32" s="569"/>
      <c r="W32" s="569"/>
      <c r="X32" s="569"/>
    </row>
    <row r="33" spans="1:24" ht="26.25" customHeight="1">
      <c r="A33" s="570" t="s">
        <v>294</v>
      </c>
      <c r="B33" s="570"/>
      <c r="C33" s="570"/>
      <c r="D33" s="571"/>
      <c r="E33" s="572" t="s">
        <v>295</v>
      </c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4"/>
      <c r="Q33" s="565"/>
      <c r="R33" s="566"/>
      <c r="S33" s="565"/>
      <c r="T33" s="566"/>
      <c r="U33" s="552" t="s">
        <v>276</v>
      </c>
      <c r="V33" s="575"/>
      <c r="W33" s="552" t="s">
        <v>286</v>
      </c>
      <c r="X33" s="553"/>
    </row>
    <row r="34" spans="1:24" ht="45" customHeight="1">
      <c r="A34" s="431" t="s">
        <v>296</v>
      </c>
      <c r="B34" s="455"/>
      <c r="C34" s="555" t="s">
        <v>16</v>
      </c>
      <c r="D34" s="556"/>
      <c r="E34" s="431" t="s">
        <v>296</v>
      </c>
      <c r="F34" s="455"/>
      <c r="G34" s="557" t="s">
        <v>297</v>
      </c>
      <c r="H34" s="465"/>
      <c r="I34" s="557" t="s">
        <v>298</v>
      </c>
      <c r="J34" s="465"/>
      <c r="K34" s="557" t="s">
        <v>299</v>
      </c>
      <c r="L34" s="465"/>
      <c r="M34" s="558" t="s">
        <v>300</v>
      </c>
      <c r="N34" s="455"/>
      <c r="O34" s="559" t="s">
        <v>301</v>
      </c>
      <c r="P34" s="560"/>
      <c r="Q34" s="447"/>
      <c r="R34" s="567"/>
      <c r="S34" s="447"/>
      <c r="T34" s="567"/>
      <c r="U34" s="447"/>
      <c r="V34" s="567"/>
      <c r="W34" s="447"/>
      <c r="X34" s="554"/>
    </row>
    <row r="35" spans="1:24" ht="26.25" customHeight="1" thickBot="1">
      <c r="A35" s="547">
        <v>0</v>
      </c>
      <c r="B35" s="547"/>
      <c r="C35" s="546">
        <v>10</v>
      </c>
      <c r="D35" s="547"/>
      <c r="E35" s="546">
        <v>13</v>
      </c>
      <c r="F35" s="547"/>
      <c r="G35" s="546">
        <v>164</v>
      </c>
      <c r="H35" s="547"/>
      <c r="I35" s="546">
        <v>7</v>
      </c>
      <c r="J35" s="547"/>
      <c r="K35" s="546">
        <v>13</v>
      </c>
      <c r="L35" s="547"/>
      <c r="M35" s="546">
        <v>34</v>
      </c>
      <c r="N35" s="547"/>
      <c r="O35" s="546">
        <v>55</v>
      </c>
      <c r="P35" s="547"/>
      <c r="Q35" s="546">
        <v>22</v>
      </c>
      <c r="R35" s="547"/>
      <c r="S35" s="546">
        <v>14</v>
      </c>
      <c r="T35" s="547"/>
      <c r="U35" s="548">
        <v>0</v>
      </c>
      <c r="V35" s="549"/>
      <c r="W35" s="550">
        <v>0</v>
      </c>
      <c r="X35" s="551"/>
    </row>
    <row r="36" spans="1:24" ht="15.75">
      <c r="A36" s="84"/>
      <c r="B36" s="84"/>
      <c r="C36" s="84"/>
      <c r="D36" s="84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84"/>
      <c r="X36" s="84"/>
    </row>
    <row r="37" spans="1:24" ht="15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ht="15.75">
      <c r="A38" s="132"/>
      <c r="B38" s="132"/>
      <c r="C38" s="132"/>
      <c r="D38" s="132"/>
      <c r="E38" s="132"/>
      <c r="F38" s="132"/>
      <c r="G38" s="132"/>
      <c r="H38" s="132"/>
      <c r="I38" s="132"/>
      <c r="J38" s="133"/>
      <c r="K38" s="132"/>
      <c r="L38" s="132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ht="15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</row>
    <row r="40" spans="1:24" ht="15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545" t="s">
        <v>147</v>
      </c>
      <c r="T40" s="545"/>
      <c r="U40" s="545"/>
      <c r="V40" s="545"/>
      <c r="W40" s="545"/>
      <c r="X40" s="545"/>
    </row>
    <row r="41" spans="1:24" ht="15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ht="15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 ht="15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 ht="15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 ht="15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ht="15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ht="15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ht="15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15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ht="15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ht="15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</row>
    <row r="52" spans="1:24" ht="15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ht="15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ht="15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15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ht="15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</row>
    <row r="57" spans="1:24" ht="15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</row>
    <row r="58" spans="1:24" ht="15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ht="15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1:24" ht="15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ht="15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ht="15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 ht="15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</row>
    <row r="64" spans="1:24" ht="15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ht="15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ht="15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ht="15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ht="15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ht="15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ht="15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 ht="15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ht="15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ht="15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ht="15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ht="15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 ht="15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ht="15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15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ht="15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ht="15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</row>
    <row r="81" spans="1:24" ht="15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</row>
    <row r="82" spans="1:24" ht="15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ht="15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ht="15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ht="15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ht="15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ht="15.7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</row>
    <row r="88" spans="1:24" ht="15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</row>
    <row r="89" spans="1:24" ht="15.7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</row>
    <row r="90" spans="1:24" ht="15.7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ht="15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ht="15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ht="15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ht="15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</row>
    <row r="95" spans="1:24" ht="15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</sheetData>
  <sheetProtection/>
  <mergeCells count="138">
    <mergeCell ref="A1:I1"/>
    <mergeCell ref="U1:X1"/>
    <mergeCell ref="J2:L3"/>
    <mergeCell ref="M2:O3"/>
    <mergeCell ref="P2:X2"/>
    <mergeCell ref="P3:R3"/>
    <mergeCell ref="S3:U3"/>
    <mergeCell ref="V3:X3"/>
    <mergeCell ref="A4:I4"/>
    <mergeCell ref="J4:L4"/>
    <mergeCell ref="M4:O4"/>
    <mergeCell ref="P4:R4"/>
    <mergeCell ref="S4:U4"/>
    <mergeCell ref="V4:X4"/>
    <mergeCell ref="A5:I5"/>
    <mergeCell ref="J5:L5"/>
    <mergeCell ref="M5:O5"/>
    <mergeCell ref="P5:R5"/>
    <mergeCell ref="S5:U5"/>
    <mergeCell ref="V5:X5"/>
    <mergeCell ref="A6:I6"/>
    <mergeCell ref="J6:L6"/>
    <mergeCell ref="M6:O6"/>
    <mergeCell ref="P6:R6"/>
    <mergeCell ref="S6:U6"/>
    <mergeCell ref="V6:X6"/>
    <mergeCell ref="A7:I7"/>
    <mergeCell ref="J7:L7"/>
    <mergeCell ref="M7:O7"/>
    <mergeCell ref="P7:R7"/>
    <mergeCell ref="S7:U7"/>
    <mergeCell ref="V7:X7"/>
    <mergeCell ref="A8:I8"/>
    <mergeCell ref="J8:L8"/>
    <mergeCell ref="M8:O8"/>
    <mergeCell ref="P8:R8"/>
    <mergeCell ref="S8:U8"/>
    <mergeCell ref="V8:X8"/>
    <mergeCell ref="A9:I9"/>
    <mergeCell ref="J9:L9"/>
    <mergeCell ref="M9:O9"/>
    <mergeCell ref="P9:R9"/>
    <mergeCell ref="S9:U9"/>
    <mergeCell ref="V9:X9"/>
    <mergeCell ref="A11:J11"/>
    <mergeCell ref="V11:X11"/>
    <mergeCell ref="A12:H12"/>
    <mergeCell ref="I12:P12"/>
    <mergeCell ref="Q12:X12"/>
    <mergeCell ref="A13:H13"/>
    <mergeCell ref="I13:P13"/>
    <mergeCell ref="Q13:X13"/>
    <mergeCell ref="A15:J15"/>
    <mergeCell ref="V15:X15"/>
    <mergeCell ref="A16:F16"/>
    <mergeCell ref="G16:L16"/>
    <mergeCell ref="M16:R16"/>
    <mergeCell ref="S16:X16"/>
    <mergeCell ref="A17:F17"/>
    <mergeCell ref="G17:L17"/>
    <mergeCell ref="M17:R17"/>
    <mergeCell ref="S17:X17"/>
    <mergeCell ref="A18:F18"/>
    <mergeCell ref="G18:L18"/>
    <mergeCell ref="M18:R18"/>
    <mergeCell ref="S18:X18"/>
    <mergeCell ref="A20:M20"/>
    <mergeCell ref="V20:X20"/>
    <mergeCell ref="A21:I21"/>
    <mergeCell ref="J21:O21"/>
    <mergeCell ref="P21:R22"/>
    <mergeCell ref="S21:X21"/>
    <mergeCell ref="A22:C22"/>
    <mergeCell ref="D22:F22"/>
    <mergeCell ref="G22:I22"/>
    <mergeCell ref="J22:L22"/>
    <mergeCell ref="M22:O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5:U25"/>
    <mergeCell ref="V25:X25"/>
    <mergeCell ref="A26:F27"/>
    <mergeCell ref="G26:I28"/>
    <mergeCell ref="J26:L28"/>
    <mergeCell ref="M26:N28"/>
    <mergeCell ref="O26:P28"/>
    <mergeCell ref="Q26:X26"/>
    <mergeCell ref="Q27:T28"/>
    <mergeCell ref="U27:X28"/>
    <mergeCell ref="A28:C28"/>
    <mergeCell ref="D28:F28"/>
    <mergeCell ref="A29:C29"/>
    <mergeCell ref="D29:F29"/>
    <mergeCell ref="G29:I29"/>
    <mergeCell ref="J29:L29"/>
    <mergeCell ref="M29:N29"/>
    <mergeCell ref="O29:P29"/>
    <mergeCell ref="Q29:T29"/>
    <mergeCell ref="U29:X29"/>
    <mergeCell ref="A31:E31"/>
    <mergeCell ref="V31:X31"/>
    <mergeCell ref="A32:P32"/>
    <mergeCell ref="Q32:R34"/>
    <mergeCell ref="S32:T34"/>
    <mergeCell ref="U32:X32"/>
    <mergeCell ref="A33:D33"/>
    <mergeCell ref="E33:P33"/>
    <mergeCell ref="U33:V34"/>
    <mergeCell ref="W33:X34"/>
    <mergeCell ref="A34:B34"/>
    <mergeCell ref="C34:D34"/>
    <mergeCell ref="E34:F34"/>
    <mergeCell ref="G34:H34"/>
    <mergeCell ref="I34:J34"/>
    <mergeCell ref="K34:L34"/>
    <mergeCell ref="M34:N34"/>
    <mergeCell ref="O34:P34"/>
    <mergeCell ref="A35:B35"/>
    <mergeCell ref="C35:D35"/>
    <mergeCell ref="E35:F35"/>
    <mergeCell ref="G35:H35"/>
    <mergeCell ref="I35:J35"/>
    <mergeCell ref="K35:L35"/>
    <mergeCell ref="S40:X40"/>
    <mergeCell ref="M35:N35"/>
    <mergeCell ref="O35:P35"/>
    <mergeCell ref="Q35:R35"/>
    <mergeCell ref="S35:T35"/>
    <mergeCell ref="U35:V35"/>
    <mergeCell ref="W35:X35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339"/>
  <sheetViews>
    <sheetView showGridLines="0" zoomScaleSheetLayoutView="100" workbookViewId="0" topLeftCell="A1">
      <pane xSplit="3" ySplit="2" topLeftCell="D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34" sqref="C34"/>
    </sheetView>
  </sheetViews>
  <sheetFormatPr defaultColWidth="8.83203125" defaultRowHeight="18"/>
  <cols>
    <col min="1" max="1" width="2.66015625" style="18" customWidth="1"/>
    <col min="2" max="2" width="40.08203125" style="18" customWidth="1"/>
    <col min="3" max="3" width="7.91015625" style="18" customWidth="1"/>
    <col min="4" max="13" width="10.08203125" style="18" customWidth="1"/>
    <col min="14" max="14" width="2.16015625" style="135" customWidth="1"/>
    <col min="15" max="16384" width="8.83203125" style="135" customWidth="1"/>
  </cols>
  <sheetData>
    <row r="1" spans="2:25" ht="19.5" thickBot="1">
      <c r="B1" s="420" t="s">
        <v>302</v>
      </c>
      <c r="C1" s="420"/>
      <c r="D1" s="420"/>
      <c r="E1" s="134"/>
      <c r="F1" s="134"/>
      <c r="G1" s="134"/>
      <c r="H1" s="134"/>
      <c r="I1" s="134"/>
      <c r="J1" s="134"/>
      <c r="K1" s="134"/>
      <c r="L1" s="421" t="s">
        <v>26</v>
      </c>
      <c r="M1" s="421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42" customFormat="1" ht="22.5" customHeight="1">
      <c r="A2" s="136"/>
      <c r="B2" s="662"/>
      <c r="C2" s="662"/>
      <c r="D2" s="137" t="s">
        <v>303</v>
      </c>
      <c r="E2" s="138" t="s">
        <v>304</v>
      </c>
      <c r="F2" s="139" t="s">
        <v>305</v>
      </c>
      <c r="G2" s="139" t="s">
        <v>306</v>
      </c>
      <c r="H2" s="139" t="s">
        <v>307</v>
      </c>
      <c r="I2" s="139" t="s">
        <v>308</v>
      </c>
      <c r="J2" s="139" t="s">
        <v>309</v>
      </c>
      <c r="K2" s="139" t="s">
        <v>310</v>
      </c>
      <c r="L2" s="139" t="s">
        <v>311</v>
      </c>
      <c r="M2" s="140" t="s">
        <v>312</v>
      </c>
      <c r="N2" s="141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s="142" customFormat="1" ht="22.5" customHeight="1">
      <c r="A3" s="136"/>
      <c r="B3" s="663" t="s">
        <v>313</v>
      </c>
      <c r="C3" s="664"/>
      <c r="D3" s="143">
        <f>SUM(E3:M3)</f>
        <v>10310</v>
      </c>
      <c r="E3" s="143">
        <f>SUM(E4:E334)</f>
        <v>5</v>
      </c>
      <c r="F3" s="143">
        <f aca="true" t="shared" si="0" ref="F3:M3">SUM(F4:F334)</f>
        <v>65</v>
      </c>
      <c r="G3" s="143">
        <f t="shared" si="0"/>
        <v>607</v>
      </c>
      <c r="H3" s="143">
        <f t="shared" si="0"/>
        <v>932</v>
      </c>
      <c r="I3" s="143">
        <f t="shared" si="0"/>
        <v>1533</v>
      </c>
      <c r="J3" s="143">
        <f t="shared" si="0"/>
        <v>1659</v>
      </c>
      <c r="K3" s="143">
        <f t="shared" si="0"/>
        <v>1900</v>
      </c>
      <c r="L3" s="143">
        <f t="shared" si="0"/>
        <v>1192</v>
      </c>
      <c r="M3" s="143">
        <f t="shared" si="0"/>
        <v>2417</v>
      </c>
      <c r="N3" s="141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2:25" ht="22.5" customHeight="1">
      <c r="B4" s="144" t="s">
        <v>314</v>
      </c>
      <c r="C4" s="145" t="s">
        <v>315</v>
      </c>
      <c r="D4" s="146">
        <f>SUM(E4:M4)</f>
        <v>9</v>
      </c>
      <c r="E4" s="147">
        <v>0</v>
      </c>
      <c r="F4" s="147">
        <v>0</v>
      </c>
      <c r="G4" s="147">
        <v>0</v>
      </c>
      <c r="H4" s="147">
        <v>0</v>
      </c>
      <c r="I4" s="147">
        <v>0</v>
      </c>
      <c r="J4" s="147">
        <v>2</v>
      </c>
      <c r="K4" s="147">
        <v>5</v>
      </c>
      <c r="L4" s="147">
        <v>1</v>
      </c>
      <c r="M4" s="147">
        <v>1</v>
      </c>
      <c r="N4" s="148"/>
      <c r="O4" s="18"/>
      <c r="P4" s="18"/>
      <c r="Q4" s="147"/>
      <c r="R4" s="18"/>
      <c r="S4" s="18"/>
      <c r="T4" s="18"/>
      <c r="U4" s="18"/>
      <c r="V4" s="18"/>
      <c r="W4" s="18"/>
      <c r="X4" s="18"/>
      <c r="Y4" s="18"/>
    </row>
    <row r="5" spans="2:25" ht="22.5" customHeight="1">
      <c r="B5" s="144" t="s">
        <v>316</v>
      </c>
      <c r="C5" s="145" t="s">
        <v>317</v>
      </c>
      <c r="D5" s="146">
        <f aca="true" t="shared" si="1" ref="D5:D68">SUM(E5:M5)</f>
        <v>81</v>
      </c>
      <c r="E5" s="147">
        <v>0</v>
      </c>
      <c r="F5" s="147">
        <v>0</v>
      </c>
      <c r="G5" s="147">
        <v>0</v>
      </c>
      <c r="H5" s="147">
        <v>1</v>
      </c>
      <c r="I5" s="147">
        <v>8</v>
      </c>
      <c r="J5" s="147">
        <v>13</v>
      </c>
      <c r="K5" s="147">
        <v>18</v>
      </c>
      <c r="L5" s="147">
        <v>14</v>
      </c>
      <c r="M5" s="147">
        <v>27</v>
      </c>
      <c r="N5" s="148"/>
      <c r="O5" s="18"/>
      <c r="P5" s="18"/>
      <c r="Q5" s="147"/>
      <c r="R5" s="18"/>
      <c r="S5" s="18"/>
      <c r="T5" s="18"/>
      <c r="U5" s="18"/>
      <c r="V5" s="18"/>
      <c r="W5" s="18"/>
      <c r="X5" s="18"/>
      <c r="Y5" s="18"/>
    </row>
    <row r="6" spans="2:25" ht="22.5" customHeight="1">
      <c r="B6" s="144" t="s">
        <v>318</v>
      </c>
      <c r="C6" s="145" t="s">
        <v>319</v>
      </c>
      <c r="D6" s="146">
        <f t="shared" si="1"/>
        <v>7</v>
      </c>
      <c r="E6" s="147">
        <v>0</v>
      </c>
      <c r="F6" s="147">
        <v>2</v>
      </c>
      <c r="G6" s="147">
        <v>2</v>
      </c>
      <c r="H6" s="147">
        <v>1</v>
      </c>
      <c r="I6" s="147">
        <v>1</v>
      </c>
      <c r="J6" s="147">
        <v>0</v>
      </c>
      <c r="K6" s="147">
        <v>1</v>
      </c>
      <c r="L6" s="147">
        <v>0</v>
      </c>
      <c r="M6" s="147">
        <v>0</v>
      </c>
      <c r="N6" s="14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25" ht="22.5" customHeight="1">
      <c r="B7" s="149" t="s">
        <v>320</v>
      </c>
      <c r="C7" s="145" t="s">
        <v>321</v>
      </c>
      <c r="D7" s="146">
        <f t="shared" si="1"/>
        <v>4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1</v>
      </c>
      <c r="K7" s="147">
        <v>2</v>
      </c>
      <c r="L7" s="147">
        <v>0</v>
      </c>
      <c r="M7" s="147">
        <v>1</v>
      </c>
      <c r="N7" s="14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25" ht="22.5" customHeight="1" thickBot="1">
      <c r="B8" s="150" t="s">
        <v>322</v>
      </c>
      <c r="C8" s="151" t="s">
        <v>323</v>
      </c>
      <c r="D8" s="146">
        <f t="shared" si="1"/>
        <v>119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9</v>
      </c>
      <c r="L8" s="147">
        <v>30</v>
      </c>
      <c r="M8" s="147">
        <v>80</v>
      </c>
      <c r="N8" s="14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2:25" ht="22.5" customHeight="1">
      <c r="B9" s="144" t="s">
        <v>324</v>
      </c>
      <c r="C9" s="145" t="s">
        <v>325</v>
      </c>
      <c r="D9" s="146">
        <f t="shared" si="1"/>
        <v>1580</v>
      </c>
      <c r="E9" s="147">
        <v>0</v>
      </c>
      <c r="F9" s="147">
        <v>0</v>
      </c>
      <c r="G9" s="147">
        <v>0</v>
      </c>
      <c r="H9" s="147">
        <v>1</v>
      </c>
      <c r="I9" s="147">
        <v>22</v>
      </c>
      <c r="J9" s="147">
        <v>63</v>
      </c>
      <c r="K9" s="147">
        <v>258</v>
      </c>
      <c r="L9" s="147">
        <v>268</v>
      </c>
      <c r="M9" s="147">
        <v>968</v>
      </c>
      <c r="N9" s="14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2:25" ht="22.5" customHeight="1">
      <c r="B10" s="144" t="s">
        <v>326</v>
      </c>
      <c r="C10" s="145" t="s">
        <v>327</v>
      </c>
      <c r="D10" s="146">
        <f t="shared" si="1"/>
        <v>60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1</v>
      </c>
      <c r="K10" s="147">
        <v>7</v>
      </c>
      <c r="L10" s="147">
        <v>16</v>
      </c>
      <c r="M10" s="147">
        <v>36</v>
      </c>
      <c r="N10" s="14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2:25" ht="22.5" customHeight="1">
      <c r="B11" s="144" t="s">
        <v>328</v>
      </c>
      <c r="C11" s="145" t="s">
        <v>329</v>
      </c>
      <c r="D11" s="146">
        <f t="shared" si="1"/>
        <v>3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3</v>
      </c>
      <c r="N11" s="14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2:25" ht="22.5" customHeight="1">
      <c r="B12" s="144" t="s">
        <v>330</v>
      </c>
      <c r="C12" s="145" t="s">
        <v>331</v>
      </c>
      <c r="D12" s="146">
        <f t="shared" si="1"/>
        <v>1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1</v>
      </c>
      <c r="M12" s="147">
        <v>0</v>
      </c>
      <c r="N12" s="14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2:25" ht="22.5" customHeight="1" thickBot="1">
      <c r="B13" s="152" t="s">
        <v>332</v>
      </c>
      <c r="C13" s="151" t="s">
        <v>333</v>
      </c>
      <c r="D13" s="146">
        <f t="shared" si="1"/>
        <v>12</v>
      </c>
      <c r="E13" s="147">
        <v>0</v>
      </c>
      <c r="F13" s="147">
        <v>0</v>
      </c>
      <c r="G13" s="147">
        <v>0</v>
      </c>
      <c r="H13" s="147">
        <v>1</v>
      </c>
      <c r="I13" s="147">
        <v>4</v>
      </c>
      <c r="J13" s="147">
        <v>1</v>
      </c>
      <c r="K13" s="147">
        <v>3</v>
      </c>
      <c r="L13" s="147">
        <v>1</v>
      </c>
      <c r="M13" s="147">
        <v>2</v>
      </c>
      <c r="N13" s="14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2:14" s="18" customFormat="1" ht="22.5" customHeight="1">
      <c r="B14" s="149" t="s">
        <v>334</v>
      </c>
      <c r="C14" s="145" t="s">
        <v>335</v>
      </c>
      <c r="D14" s="146">
        <f t="shared" si="1"/>
        <v>285</v>
      </c>
      <c r="E14" s="147">
        <v>0</v>
      </c>
      <c r="F14" s="147">
        <v>1</v>
      </c>
      <c r="G14" s="147">
        <v>9</v>
      </c>
      <c r="H14" s="147">
        <v>20</v>
      </c>
      <c r="I14" s="147">
        <v>37</v>
      </c>
      <c r="J14" s="147">
        <v>55</v>
      </c>
      <c r="K14" s="147">
        <v>56</v>
      </c>
      <c r="L14" s="147">
        <v>36</v>
      </c>
      <c r="M14" s="147">
        <v>71</v>
      </c>
      <c r="N14" s="148"/>
    </row>
    <row r="15" spans="2:14" s="18" customFormat="1" ht="22.5" customHeight="1">
      <c r="B15" s="144" t="s">
        <v>336</v>
      </c>
      <c r="C15" s="145" t="s">
        <v>337</v>
      </c>
      <c r="D15" s="146">
        <f t="shared" si="1"/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8"/>
    </row>
    <row r="16" spans="2:14" s="18" customFormat="1" ht="22.5" customHeight="1">
      <c r="B16" s="144" t="s">
        <v>338</v>
      </c>
      <c r="C16" s="145" t="s">
        <v>339</v>
      </c>
      <c r="D16" s="146">
        <f t="shared" si="1"/>
        <v>242</v>
      </c>
      <c r="E16" s="147">
        <v>0</v>
      </c>
      <c r="F16" s="147">
        <v>1</v>
      </c>
      <c r="G16" s="147">
        <v>17</v>
      </c>
      <c r="H16" s="147">
        <v>42</v>
      </c>
      <c r="I16" s="147">
        <v>53</v>
      </c>
      <c r="J16" s="147">
        <v>57</v>
      </c>
      <c r="K16" s="147">
        <v>31</v>
      </c>
      <c r="L16" s="147">
        <v>23</v>
      </c>
      <c r="M16" s="147">
        <v>18</v>
      </c>
      <c r="N16" s="148"/>
    </row>
    <row r="17" spans="2:25" ht="28.5">
      <c r="B17" s="153" t="s">
        <v>340</v>
      </c>
      <c r="C17" s="145" t="s">
        <v>341</v>
      </c>
      <c r="D17" s="146">
        <f t="shared" si="1"/>
        <v>38</v>
      </c>
      <c r="E17" s="147">
        <v>0</v>
      </c>
      <c r="F17" s="147">
        <v>1</v>
      </c>
      <c r="G17" s="147">
        <v>2</v>
      </c>
      <c r="H17" s="147">
        <v>1</v>
      </c>
      <c r="I17" s="147">
        <v>5</v>
      </c>
      <c r="J17" s="147">
        <v>11</v>
      </c>
      <c r="K17" s="147">
        <v>11</v>
      </c>
      <c r="L17" s="147">
        <v>1</v>
      </c>
      <c r="M17" s="147">
        <v>6</v>
      </c>
      <c r="N17" s="14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2:14" ht="16.5" thickBot="1">
      <c r="B18" s="150" t="s">
        <v>342</v>
      </c>
      <c r="C18" s="151" t="s">
        <v>343</v>
      </c>
      <c r="D18" s="146">
        <f t="shared" si="1"/>
        <v>3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2</v>
      </c>
      <c r="L18" s="147">
        <v>0</v>
      </c>
      <c r="M18" s="147">
        <v>1</v>
      </c>
      <c r="N18" s="148"/>
    </row>
    <row r="19" spans="2:14" ht="15.75">
      <c r="B19" s="144" t="s">
        <v>344</v>
      </c>
      <c r="C19" s="145" t="s">
        <v>345</v>
      </c>
      <c r="D19" s="146">
        <f t="shared" si="1"/>
        <v>1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1</v>
      </c>
      <c r="K19" s="147">
        <v>0</v>
      </c>
      <c r="L19" s="147">
        <v>0</v>
      </c>
      <c r="M19" s="147">
        <v>0</v>
      </c>
      <c r="N19" s="148"/>
    </row>
    <row r="20" spans="2:14" ht="15.75">
      <c r="B20" s="149" t="s">
        <v>346</v>
      </c>
      <c r="C20" s="145" t="s">
        <v>347</v>
      </c>
      <c r="D20" s="146">
        <f t="shared" si="1"/>
        <v>148</v>
      </c>
      <c r="E20" s="147">
        <v>0</v>
      </c>
      <c r="F20" s="147">
        <v>0</v>
      </c>
      <c r="G20" s="147">
        <v>0</v>
      </c>
      <c r="H20" s="147">
        <v>0</v>
      </c>
      <c r="I20" s="147">
        <v>4</v>
      </c>
      <c r="J20" s="147">
        <v>19</v>
      </c>
      <c r="K20" s="147">
        <v>43</v>
      </c>
      <c r="L20" s="147">
        <v>24</v>
      </c>
      <c r="M20" s="147">
        <v>58</v>
      </c>
      <c r="N20" s="148"/>
    </row>
    <row r="21" spans="2:14" ht="15.75">
      <c r="B21" s="144" t="s">
        <v>348</v>
      </c>
      <c r="C21" s="145" t="s">
        <v>349</v>
      </c>
      <c r="D21" s="146">
        <f t="shared" si="1"/>
        <v>314</v>
      </c>
      <c r="E21" s="147">
        <v>0</v>
      </c>
      <c r="F21" s="147">
        <v>3</v>
      </c>
      <c r="G21" s="147">
        <v>3</v>
      </c>
      <c r="H21" s="147">
        <v>10</v>
      </c>
      <c r="I21" s="147">
        <v>22</v>
      </c>
      <c r="J21" s="147">
        <v>35</v>
      </c>
      <c r="K21" s="147">
        <v>84</v>
      </c>
      <c r="L21" s="147">
        <v>46</v>
      </c>
      <c r="M21" s="147">
        <v>111</v>
      </c>
      <c r="N21" s="148"/>
    </row>
    <row r="22" spans="2:14" ht="15.75">
      <c r="B22" s="149" t="s">
        <v>350</v>
      </c>
      <c r="C22" s="145" t="s">
        <v>351</v>
      </c>
      <c r="D22" s="146">
        <f t="shared" si="1"/>
        <v>31</v>
      </c>
      <c r="E22" s="147">
        <v>0</v>
      </c>
      <c r="F22" s="147">
        <v>1</v>
      </c>
      <c r="G22" s="147">
        <v>5</v>
      </c>
      <c r="H22" s="147">
        <v>8</v>
      </c>
      <c r="I22" s="147">
        <v>6</v>
      </c>
      <c r="J22" s="147">
        <v>6</v>
      </c>
      <c r="K22" s="147">
        <v>3</v>
      </c>
      <c r="L22" s="147">
        <v>1</v>
      </c>
      <c r="M22" s="147">
        <v>1</v>
      </c>
      <c r="N22" s="148"/>
    </row>
    <row r="23" spans="2:14" ht="16.5" thickBot="1">
      <c r="B23" s="154" t="s">
        <v>352</v>
      </c>
      <c r="C23" s="151" t="s">
        <v>353</v>
      </c>
      <c r="D23" s="146">
        <f t="shared" si="1"/>
        <v>4</v>
      </c>
      <c r="E23" s="147">
        <v>0</v>
      </c>
      <c r="F23" s="147">
        <v>1</v>
      </c>
      <c r="G23" s="147">
        <v>1</v>
      </c>
      <c r="H23" s="147">
        <v>0</v>
      </c>
      <c r="I23" s="147">
        <v>0</v>
      </c>
      <c r="J23" s="147">
        <v>1</v>
      </c>
      <c r="K23" s="147">
        <v>0</v>
      </c>
      <c r="L23" s="147">
        <v>0</v>
      </c>
      <c r="M23" s="147">
        <v>1</v>
      </c>
      <c r="N23" s="148"/>
    </row>
    <row r="24" spans="2:14" ht="15.75">
      <c r="B24" s="144" t="s">
        <v>354</v>
      </c>
      <c r="C24" s="145" t="s">
        <v>355</v>
      </c>
      <c r="D24" s="146">
        <f t="shared" si="1"/>
        <v>16</v>
      </c>
      <c r="E24" s="147">
        <v>1</v>
      </c>
      <c r="F24" s="147">
        <v>0</v>
      </c>
      <c r="G24" s="147">
        <v>1</v>
      </c>
      <c r="H24" s="147">
        <v>3</v>
      </c>
      <c r="I24" s="147">
        <v>3</v>
      </c>
      <c r="J24" s="147">
        <v>2</v>
      </c>
      <c r="K24" s="147">
        <v>2</v>
      </c>
      <c r="L24" s="147">
        <v>0</v>
      </c>
      <c r="M24" s="147">
        <v>4</v>
      </c>
      <c r="N24" s="148"/>
    </row>
    <row r="25" spans="2:14" ht="15.75">
      <c r="B25" s="144" t="s">
        <v>356</v>
      </c>
      <c r="C25" s="145" t="s">
        <v>357</v>
      </c>
      <c r="D25" s="146">
        <f t="shared" si="1"/>
        <v>133</v>
      </c>
      <c r="E25" s="147">
        <v>1</v>
      </c>
      <c r="F25" s="147">
        <v>5</v>
      </c>
      <c r="G25" s="147">
        <v>6</v>
      </c>
      <c r="H25" s="147">
        <v>14</v>
      </c>
      <c r="I25" s="147">
        <v>29</v>
      </c>
      <c r="J25" s="147">
        <v>43</v>
      </c>
      <c r="K25" s="147">
        <v>21</v>
      </c>
      <c r="L25" s="147">
        <v>8</v>
      </c>
      <c r="M25" s="147">
        <v>6</v>
      </c>
      <c r="N25" s="148"/>
    </row>
    <row r="26" spans="2:14" ht="15.75">
      <c r="B26" s="149" t="s">
        <v>358</v>
      </c>
      <c r="C26" s="145" t="s">
        <v>359</v>
      </c>
      <c r="D26" s="146">
        <f t="shared" si="1"/>
        <v>8</v>
      </c>
      <c r="E26" s="147">
        <v>0</v>
      </c>
      <c r="F26" s="147">
        <v>0</v>
      </c>
      <c r="G26" s="147">
        <v>0</v>
      </c>
      <c r="H26" s="147">
        <v>0</v>
      </c>
      <c r="I26" s="147">
        <v>1</v>
      </c>
      <c r="J26" s="147">
        <v>1</v>
      </c>
      <c r="K26" s="147">
        <v>3</v>
      </c>
      <c r="L26" s="147">
        <v>1</v>
      </c>
      <c r="M26" s="147">
        <v>2</v>
      </c>
      <c r="N26" s="148"/>
    </row>
    <row r="27" spans="2:14" ht="15.75">
      <c r="B27" s="149" t="s">
        <v>360</v>
      </c>
      <c r="C27" s="145" t="s">
        <v>361</v>
      </c>
      <c r="D27" s="146">
        <f t="shared" si="1"/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8"/>
    </row>
    <row r="28" spans="2:14" ht="16.5" thickBot="1">
      <c r="B28" s="152" t="s">
        <v>362</v>
      </c>
      <c r="C28" s="151" t="s">
        <v>363</v>
      </c>
      <c r="D28" s="146">
        <f t="shared" si="1"/>
        <v>1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1</v>
      </c>
      <c r="N28" s="148"/>
    </row>
    <row r="29" spans="2:14" ht="15.75">
      <c r="B29" s="149" t="s">
        <v>364</v>
      </c>
      <c r="C29" s="145" t="s">
        <v>365</v>
      </c>
      <c r="D29" s="146">
        <f t="shared" si="1"/>
        <v>28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4</v>
      </c>
      <c r="K29" s="147">
        <v>7</v>
      </c>
      <c r="L29" s="147">
        <v>9</v>
      </c>
      <c r="M29" s="147">
        <v>8</v>
      </c>
      <c r="N29" s="148"/>
    </row>
    <row r="30" spans="2:14" ht="15.75">
      <c r="B30" s="153" t="s">
        <v>366</v>
      </c>
      <c r="C30" s="145" t="s">
        <v>367</v>
      </c>
      <c r="D30" s="146">
        <f t="shared" si="1"/>
        <v>1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1</v>
      </c>
      <c r="L30" s="147">
        <v>0</v>
      </c>
      <c r="M30" s="147">
        <v>0</v>
      </c>
      <c r="N30" s="148"/>
    </row>
    <row r="31" spans="2:14" ht="15.75">
      <c r="B31" s="149" t="s">
        <v>368</v>
      </c>
      <c r="C31" s="145" t="s">
        <v>369</v>
      </c>
      <c r="D31" s="146">
        <f t="shared" si="1"/>
        <v>38</v>
      </c>
      <c r="E31" s="147">
        <v>0</v>
      </c>
      <c r="F31" s="147">
        <v>0</v>
      </c>
      <c r="G31" s="147">
        <v>0</v>
      </c>
      <c r="H31" s="147">
        <v>1</v>
      </c>
      <c r="I31" s="147">
        <v>1</v>
      </c>
      <c r="J31" s="147">
        <v>3</v>
      </c>
      <c r="K31" s="147">
        <v>8</v>
      </c>
      <c r="L31" s="147">
        <v>5</v>
      </c>
      <c r="M31" s="147">
        <v>20</v>
      </c>
      <c r="N31" s="148"/>
    </row>
    <row r="32" spans="2:14" ht="15.75">
      <c r="B32" s="144" t="s">
        <v>370</v>
      </c>
      <c r="C32" s="145" t="s">
        <v>371</v>
      </c>
      <c r="D32" s="146">
        <f t="shared" si="1"/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8"/>
    </row>
    <row r="33" spans="2:14" ht="16.5" thickBot="1">
      <c r="B33" s="150" t="s">
        <v>372</v>
      </c>
      <c r="C33" s="151" t="s">
        <v>373</v>
      </c>
      <c r="D33" s="146">
        <f t="shared" si="1"/>
        <v>1</v>
      </c>
      <c r="E33" s="147">
        <v>0</v>
      </c>
      <c r="F33" s="147">
        <v>0</v>
      </c>
      <c r="G33" s="147">
        <v>0</v>
      </c>
      <c r="H33" s="147">
        <v>0</v>
      </c>
      <c r="I33" s="147">
        <v>1</v>
      </c>
      <c r="J33" s="147">
        <v>0</v>
      </c>
      <c r="K33" s="147">
        <v>0</v>
      </c>
      <c r="L33" s="147">
        <v>0</v>
      </c>
      <c r="M33" s="147">
        <v>0</v>
      </c>
      <c r="N33" s="148"/>
    </row>
    <row r="34" spans="2:14" ht="15.75">
      <c r="B34" s="144" t="s">
        <v>374</v>
      </c>
      <c r="C34" s="145" t="s">
        <v>375</v>
      </c>
      <c r="D34" s="146">
        <f t="shared" si="1"/>
        <v>0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8"/>
    </row>
    <row r="35" spans="2:14" ht="15.75">
      <c r="B35" s="144" t="s">
        <v>376</v>
      </c>
      <c r="C35" s="145" t="s">
        <v>377</v>
      </c>
      <c r="D35" s="146">
        <f t="shared" si="1"/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8"/>
    </row>
    <row r="36" spans="2:14" ht="15.75">
      <c r="B36" s="144" t="s">
        <v>378</v>
      </c>
      <c r="C36" s="145" t="s">
        <v>379</v>
      </c>
      <c r="D36" s="146">
        <f t="shared" si="1"/>
        <v>0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8"/>
    </row>
    <row r="37" spans="2:14" ht="15.75">
      <c r="B37" s="144" t="s">
        <v>380</v>
      </c>
      <c r="C37" s="145" t="s">
        <v>381</v>
      </c>
      <c r="D37" s="146">
        <f t="shared" si="1"/>
        <v>45</v>
      </c>
      <c r="E37" s="147">
        <v>0</v>
      </c>
      <c r="F37" s="147">
        <v>2</v>
      </c>
      <c r="G37" s="147">
        <v>6</v>
      </c>
      <c r="H37" s="147">
        <v>10</v>
      </c>
      <c r="I37" s="147">
        <v>6</v>
      </c>
      <c r="J37" s="147">
        <v>8</v>
      </c>
      <c r="K37" s="147">
        <v>10</v>
      </c>
      <c r="L37" s="147">
        <v>2</v>
      </c>
      <c r="M37" s="147">
        <v>1</v>
      </c>
      <c r="N37" s="148"/>
    </row>
    <row r="38" spans="2:14" ht="16.5" thickBot="1">
      <c r="B38" s="152" t="s">
        <v>382</v>
      </c>
      <c r="C38" s="151" t="s">
        <v>383</v>
      </c>
      <c r="D38" s="146">
        <f t="shared" si="1"/>
        <v>40</v>
      </c>
      <c r="E38" s="147">
        <v>0</v>
      </c>
      <c r="F38" s="147">
        <v>0</v>
      </c>
      <c r="G38" s="147">
        <v>0</v>
      </c>
      <c r="H38" s="147">
        <v>1</v>
      </c>
      <c r="I38" s="147">
        <v>6</v>
      </c>
      <c r="J38" s="147">
        <v>7</v>
      </c>
      <c r="K38" s="147">
        <v>9</v>
      </c>
      <c r="L38" s="147">
        <v>7</v>
      </c>
      <c r="M38" s="147">
        <v>10</v>
      </c>
      <c r="N38" s="148"/>
    </row>
    <row r="39" spans="2:14" ht="15.75">
      <c r="B39" s="144" t="s">
        <v>384</v>
      </c>
      <c r="C39" s="145" t="s">
        <v>385</v>
      </c>
      <c r="D39" s="146">
        <f t="shared" si="1"/>
        <v>4</v>
      </c>
      <c r="E39" s="147">
        <v>0</v>
      </c>
      <c r="F39" s="147">
        <v>1</v>
      </c>
      <c r="G39" s="147">
        <v>2</v>
      </c>
      <c r="H39" s="147">
        <v>0</v>
      </c>
      <c r="I39" s="147">
        <v>0</v>
      </c>
      <c r="J39" s="147">
        <v>0</v>
      </c>
      <c r="K39" s="147">
        <v>1</v>
      </c>
      <c r="L39" s="147">
        <v>0</v>
      </c>
      <c r="M39" s="147">
        <v>0</v>
      </c>
      <c r="N39" s="148"/>
    </row>
    <row r="40" spans="2:14" ht="15.75">
      <c r="B40" s="144" t="s">
        <v>386</v>
      </c>
      <c r="C40" s="145" t="s">
        <v>387</v>
      </c>
      <c r="D40" s="146">
        <f t="shared" si="1"/>
        <v>26</v>
      </c>
      <c r="E40" s="147">
        <v>0</v>
      </c>
      <c r="F40" s="147">
        <v>0</v>
      </c>
      <c r="G40" s="147">
        <v>1</v>
      </c>
      <c r="H40" s="147">
        <v>0</v>
      </c>
      <c r="I40" s="147">
        <v>5</v>
      </c>
      <c r="J40" s="147">
        <v>4</v>
      </c>
      <c r="K40" s="147">
        <v>7</v>
      </c>
      <c r="L40" s="147">
        <v>5</v>
      </c>
      <c r="M40" s="147">
        <v>4</v>
      </c>
      <c r="N40" s="148"/>
    </row>
    <row r="41" spans="2:14" ht="15.75">
      <c r="B41" s="144" t="s">
        <v>388</v>
      </c>
      <c r="C41" s="145" t="s">
        <v>389</v>
      </c>
      <c r="D41" s="146">
        <f t="shared" si="1"/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8"/>
    </row>
    <row r="42" spans="2:14" ht="15.75">
      <c r="B42" s="155" t="s">
        <v>390</v>
      </c>
      <c r="C42" s="145" t="s">
        <v>391</v>
      </c>
      <c r="D42" s="146">
        <f t="shared" si="1"/>
        <v>0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8"/>
    </row>
    <row r="43" spans="2:14" ht="16.5" thickBot="1">
      <c r="B43" s="155" t="s">
        <v>392</v>
      </c>
      <c r="C43" s="151" t="s">
        <v>393</v>
      </c>
      <c r="D43" s="146">
        <f t="shared" si="1"/>
        <v>65</v>
      </c>
      <c r="E43" s="147">
        <v>0</v>
      </c>
      <c r="F43" s="147">
        <v>1</v>
      </c>
      <c r="G43" s="147">
        <v>11</v>
      </c>
      <c r="H43" s="147">
        <v>12</v>
      </c>
      <c r="I43" s="147">
        <v>8</v>
      </c>
      <c r="J43" s="147">
        <v>7</v>
      </c>
      <c r="K43" s="147">
        <v>10</v>
      </c>
      <c r="L43" s="147">
        <v>5</v>
      </c>
      <c r="M43" s="147">
        <v>11</v>
      </c>
      <c r="N43" s="148"/>
    </row>
    <row r="44" spans="2:14" ht="15.75">
      <c r="B44" s="156" t="s">
        <v>394</v>
      </c>
      <c r="C44" s="145" t="s">
        <v>395</v>
      </c>
      <c r="D44" s="146">
        <f t="shared" si="1"/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8"/>
    </row>
    <row r="45" spans="2:14" ht="15.75">
      <c r="B45" s="144" t="s">
        <v>396</v>
      </c>
      <c r="C45" s="145" t="s">
        <v>397</v>
      </c>
      <c r="D45" s="146">
        <f t="shared" si="1"/>
        <v>25</v>
      </c>
      <c r="E45" s="147">
        <v>0</v>
      </c>
      <c r="F45" s="147">
        <v>0</v>
      </c>
      <c r="G45" s="147">
        <v>1</v>
      </c>
      <c r="H45" s="147">
        <v>1</v>
      </c>
      <c r="I45" s="147">
        <v>8</v>
      </c>
      <c r="J45" s="147">
        <v>3</v>
      </c>
      <c r="K45" s="147">
        <v>1</v>
      </c>
      <c r="L45" s="147">
        <v>3</v>
      </c>
      <c r="M45" s="147">
        <v>8</v>
      </c>
      <c r="N45" s="148"/>
    </row>
    <row r="46" spans="2:14" ht="15.75">
      <c r="B46" s="144" t="s">
        <v>398</v>
      </c>
      <c r="C46" s="145" t="s">
        <v>399</v>
      </c>
      <c r="D46" s="146">
        <f t="shared" si="1"/>
        <v>63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19</v>
      </c>
      <c r="L46" s="147">
        <v>13</v>
      </c>
      <c r="M46" s="147">
        <v>31</v>
      </c>
      <c r="N46" s="148"/>
    </row>
    <row r="47" spans="2:14" ht="15.75">
      <c r="B47" s="144" t="s">
        <v>400</v>
      </c>
      <c r="C47" s="145" t="s">
        <v>401</v>
      </c>
      <c r="D47" s="146">
        <f t="shared" si="1"/>
        <v>32</v>
      </c>
      <c r="E47" s="147">
        <v>0</v>
      </c>
      <c r="F47" s="147">
        <v>0</v>
      </c>
      <c r="G47" s="147">
        <v>0</v>
      </c>
      <c r="H47" s="147">
        <v>2</v>
      </c>
      <c r="I47" s="147">
        <v>2</v>
      </c>
      <c r="J47" s="147">
        <v>9</v>
      </c>
      <c r="K47" s="147">
        <v>2</v>
      </c>
      <c r="L47" s="147">
        <v>5</v>
      </c>
      <c r="M47" s="147">
        <v>12</v>
      </c>
      <c r="N47" s="148"/>
    </row>
    <row r="48" spans="2:14" ht="16.5" thickBot="1">
      <c r="B48" s="150" t="s">
        <v>402</v>
      </c>
      <c r="C48" s="151" t="s">
        <v>403</v>
      </c>
      <c r="D48" s="146">
        <f t="shared" si="1"/>
        <v>44</v>
      </c>
      <c r="E48" s="147">
        <v>0</v>
      </c>
      <c r="F48" s="147">
        <v>0</v>
      </c>
      <c r="G48" s="147">
        <v>1</v>
      </c>
      <c r="H48" s="147">
        <v>3</v>
      </c>
      <c r="I48" s="147">
        <v>6</v>
      </c>
      <c r="J48" s="147">
        <v>13</v>
      </c>
      <c r="K48" s="147">
        <v>7</v>
      </c>
      <c r="L48" s="147">
        <v>7</v>
      </c>
      <c r="M48" s="147">
        <v>7</v>
      </c>
      <c r="N48" s="148"/>
    </row>
    <row r="49" spans="2:14" ht="15.75">
      <c r="B49" s="156" t="s">
        <v>404</v>
      </c>
      <c r="C49" s="145" t="s">
        <v>405</v>
      </c>
      <c r="D49" s="146">
        <f t="shared" si="1"/>
        <v>28</v>
      </c>
      <c r="E49" s="147">
        <v>0</v>
      </c>
      <c r="F49" s="147">
        <v>0</v>
      </c>
      <c r="G49" s="147">
        <v>0</v>
      </c>
      <c r="H49" s="147">
        <v>2</v>
      </c>
      <c r="I49" s="147">
        <v>2</v>
      </c>
      <c r="J49" s="147">
        <v>8</v>
      </c>
      <c r="K49" s="147">
        <v>8</v>
      </c>
      <c r="L49" s="147">
        <v>5</v>
      </c>
      <c r="M49" s="147">
        <v>3</v>
      </c>
      <c r="N49" s="148"/>
    </row>
    <row r="50" spans="2:14" ht="15.75">
      <c r="B50" s="144" t="s">
        <v>406</v>
      </c>
      <c r="C50" s="145" t="s">
        <v>407</v>
      </c>
      <c r="D50" s="146">
        <f t="shared" si="1"/>
        <v>32</v>
      </c>
      <c r="E50" s="147">
        <v>0</v>
      </c>
      <c r="F50" s="147">
        <v>0</v>
      </c>
      <c r="G50" s="147">
        <v>0</v>
      </c>
      <c r="H50" s="147">
        <v>0</v>
      </c>
      <c r="I50" s="147">
        <v>2</v>
      </c>
      <c r="J50" s="147">
        <v>9</v>
      </c>
      <c r="K50" s="147">
        <v>5</v>
      </c>
      <c r="L50" s="147">
        <v>6</v>
      </c>
      <c r="M50" s="147">
        <v>10</v>
      </c>
      <c r="N50" s="148"/>
    </row>
    <row r="51" spans="2:14" ht="15.75">
      <c r="B51" s="144" t="s">
        <v>408</v>
      </c>
      <c r="C51" s="145" t="s">
        <v>409</v>
      </c>
      <c r="D51" s="146">
        <f t="shared" si="1"/>
        <v>5</v>
      </c>
      <c r="E51" s="147">
        <v>0</v>
      </c>
      <c r="F51" s="147">
        <v>0</v>
      </c>
      <c r="G51" s="147">
        <v>0</v>
      </c>
      <c r="H51" s="147">
        <v>1</v>
      </c>
      <c r="I51" s="147">
        <v>1</v>
      </c>
      <c r="J51" s="147">
        <v>1</v>
      </c>
      <c r="K51" s="147">
        <v>0</v>
      </c>
      <c r="L51" s="147">
        <v>0</v>
      </c>
      <c r="M51" s="147">
        <v>2</v>
      </c>
      <c r="N51" s="148"/>
    </row>
    <row r="52" spans="2:14" ht="15.75">
      <c r="B52" s="144" t="s">
        <v>410</v>
      </c>
      <c r="C52" s="145" t="s">
        <v>411</v>
      </c>
      <c r="D52" s="146">
        <f t="shared" si="1"/>
        <v>704</v>
      </c>
      <c r="E52" s="147">
        <v>0</v>
      </c>
      <c r="F52" s="147">
        <v>6</v>
      </c>
      <c r="G52" s="147">
        <v>58</v>
      </c>
      <c r="H52" s="147">
        <v>118</v>
      </c>
      <c r="I52" s="147">
        <v>195</v>
      </c>
      <c r="J52" s="147">
        <v>141</v>
      </c>
      <c r="K52" s="147">
        <v>94</v>
      </c>
      <c r="L52" s="147">
        <v>48</v>
      </c>
      <c r="M52" s="147">
        <v>44</v>
      </c>
      <c r="N52" s="148"/>
    </row>
    <row r="53" spans="2:14" ht="16.5" thickBot="1">
      <c r="B53" s="150" t="s">
        <v>412</v>
      </c>
      <c r="C53" s="151" t="s">
        <v>413</v>
      </c>
      <c r="D53" s="146">
        <f t="shared" si="1"/>
        <v>274</v>
      </c>
      <c r="E53" s="147">
        <v>0</v>
      </c>
      <c r="F53" s="147">
        <v>1</v>
      </c>
      <c r="G53" s="147">
        <v>8</v>
      </c>
      <c r="H53" s="147">
        <v>12</v>
      </c>
      <c r="I53" s="147">
        <v>34</v>
      </c>
      <c r="J53" s="147">
        <v>59</v>
      </c>
      <c r="K53" s="147">
        <v>69</v>
      </c>
      <c r="L53" s="147">
        <v>42</v>
      </c>
      <c r="M53" s="147">
        <v>49</v>
      </c>
      <c r="N53" s="148"/>
    </row>
    <row r="54" spans="2:14" ht="15.75">
      <c r="B54" s="156" t="s">
        <v>414</v>
      </c>
      <c r="C54" s="145" t="s">
        <v>415</v>
      </c>
      <c r="D54" s="146">
        <f t="shared" si="1"/>
        <v>275</v>
      </c>
      <c r="E54" s="147">
        <v>0</v>
      </c>
      <c r="F54" s="147">
        <v>0</v>
      </c>
      <c r="G54" s="147">
        <v>1</v>
      </c>
      <c r="H54" s="147">
        <v>10</v>
      </c>
      <c r="I54" s="147">
        <v>28</v>
      </c>
      <c r="J54" s="147">
        <v>49</v>
      </c>
      <c r="K54" s="147">
        <v>64</v>
      </c>
      <c r="L54" s="147">
        <v>64</v>
      </c>
      <c r="M54" s="147">
        <v>59</v>
      </c>
      <c r="N54" s="148"/>
    </row>
    <row r="55" spans="2:14" ht="15.75">
      <c r="B55" s="144" t="s">
        <v>416</v>
      </c>
      <c r="C55" s="145" t="s">
        <v>417</v>
      </c>
      <c r="D55" s="146">
        <f t="shared" si="1"/>
        <v>114</v>
      </c>
      <c r="E55" s="147">
        <v>0</v>
      </c>
      <c r="F55" s="147">
        <v>0</v>
      </c>
      <c r="G55" s="147">
        <v>6</v>
      </c>
      <c r="H55" s="147">
        <v>23</v>
      </c>
      <c r="I55" s="147">
        <v>25</v>
      </c>
      <c r="J55" s="147">
        <v>17</v>
      </c>
      <c r="K55" s="147">
        <v>18</v>
      </c>
      <c r="L55" s="147">
        <v>13</v>
      </c>
      <c r="M55" s="147">
        <v>12</v>
      </c>
      <c r="N55" s="148"/>
    </row>
    <row r="56" spans="2:14" ht="15.75">
      <c r="B56" s="144" t="s">
        <v>418</v>
      </c>
      <c r="C56" s="145" t="s">
        <v>419</v>
      </c>
      <c r="D56" s="146">
        <f t="shared" si="1"/>
        <v>107</v>
      </c>
      <c r="E56" s="147">
        <v>0</v>
      </c>
      <c r="F56" s="147">
        <v>0</v>
      </c>
      <c r="G56" s="147">
        <v>3</v>
      </c>
      <c r="H56" s="147">
        <v>10</v>
      </c>
      <c r="I56" s="147">
        <v>18</v>
      </c>
      <c r="J56" s="147">
        <v>27</v>
      </c>
      <c r="K56" s="147">
        <v>25</v>
      </c>
      <c r="L56" s="147">
        <v>8</v>
      </c>
      <c r="M56" s="147">
        <v>16</v>
      </c>
      <c r="N56" s="148"/>
    </row>
    <row r="57" spans="2:14" ht="15.75">
      <c r="B57" s="144" t="s">
        <v>420</v>
      </c>
      <c r="C57" s="145" t="s">
        <v>421</v>
      </c>
      <c r="D57" s="146">
        <f t="shared" si="1"/>
        <v>37</v>
      </c>
      <c r="E57" s="147">
        <v>0</v>
      </c>
      <c r="F57" s="147">
        <v>0</v>
      </c>
      <c r="G57" s="147">
        <v>4</v>
      </c>
      <c r="H57" s="147">
        <v>5</v>
      </c>
      <c r="I57" s="147">
        <v>8</v>
      </c>
      <c r="J57" s="147">
        <v>4</v>
      </c>
      <c r="K57" s="147">
        <v>7</v>
      </c>
      <c r="L57" s="147">
        <v>3</v>
      </c>
      <c r="M57" s="147">
        <v>6</v>
      </c>
      <c r="N57" s="148"/>
    </row>
    <row r="58" spans="2:14" ht="16.5" thickBot="1">
      <c r="B58" s="150" t="s">
        <v>422</v>
      </c>
      <c r="C58" s="151" t="s">
        <v>423</v>
      </c>
      <c r="D58" s="146">
        <f t="shared" si="1"/>
        <v>10</v>
      </c>
      <c r="E58" s="147">
        <v>0</v>
      </c>
      <c r="F58" s="147">
        <v>0</v>
      </c>
      <c r="G58" s="147">
        <v>0</v>
      </c>
      <c r="H58" s="147">
        <v>1</v>
      </c>
      <c r="I58" s="147">
        <v>1</v>
      </c>
      <c r="J58" s="147">
        <v>3</v>
      </c>
      <c r="K58" s="147">
        <v>3</v>
      </c>
      <c r="L58" s="147">
        <v>1</v>
      </c>
      <c r="M58" s="147">
        <v>1</v>
      </c>
      <c r="N58" s="148"/>
    </row>
    <row r="59" spans="2:14" ht="15.75">
      <c r="B59" s="144" t="s">
        <v>424</v>
      </c>
      <c r="C59" s="145" t="s">
        <v>425</v>
      </c>
      <c r="D59" s="146">
        <f t="shared" si="1"/>
        <v>171</v>
      </c>
      <c r="E59" s="147">
        <v>0</v>
      </c>
      <c r="F59" s="147">
        <v>1</v>
      </c>
      <c r="G59" s="147">
        <v>7</v>
      </c>
      <c r="H59" s="147">
        <v>18</v>
      </c>
      <c r="I59" s="147">
        <v>39</v>
      </c>
      <c r="J59" s="147">
        <v>47</v>
      </c>
      <c r="K59" s="147">
        <v>32</v>
      </c>
      <c r="L59" s="147">
        <v>17</v>
      </c>
      <c r="M59" s="147">
        <v>10</v>
      </c>
      <c r="N59" s="148"/>
    </row>
    <row r="60" spans="2:14" ht="15.75">
      <c r="B60" s="144" t="s">
        <v>426</v>
      </c>
      <c r="C60" s="145" t="s">
        <v>427</v>
      </c>
      <c r="D60" s="146">
        <f t="shared" si="1"/>
        <v>156</v>
      </c>
      <c r="E60" s="147">
        <v>0</v>
      </c>
      <c r="F60" s="147">
        <v>0</v>
      </c>
      <c r="G60" s="147">
        <v>3</v>
      </c>
      <c r="H60" s="147">
        <v>4</v>
      </c>
      <c r="I60" s="147">
        <v>25</v>
      </c>
      <c r="J60" s="147">
        <v>31</v>
      </c>
      <c r="K60" s="147">
        <v>43</v>
      </c>
      <c r="L60" s="147">
        <v>17</v>
      </c>
      <c r="M60" s="147">
        <v>33</v>
      </c>
      <c r="N60" s="148"/>
    </row>
    <row r="61" spans="2:14" ht="15.75">
      <c r="B61" s="144" t="s">
        <v>428</v>
      </c>
      <c r="C61" s="145" t="s">
        <v>429</v>
      </c>
      <c r="D61" s="146">
        <f t="shared" si="1"/>
        <v>29</v>
      </c>
      <c r="E61" s="147">
        <v>0</v>
      </c>
      <c r="F61" s="147">
        <v>0</v>
      </c>
      <c r="G61" s="147">
        <v>4</v>
      </c>
      <c r="H61" s="147">
        <v>1</v>
      </c>
      <c r="I61" s="147">
        <v>2</v>
      </c>
      <c r="J61" s="147">
        <v>4</v>
      </c>
      <c r="K61" s="147">
        <v>5</v>
      </c>
      <c r="L61" s="147">
        <v>7</v>
      </c>
      <c r="M61" s="147">
        <v>6</v>
      </c>
      <c r="N61" s="148"/>
    </row>
    <row r="62" spans="2:14" ht="15.75">
      <c r="B62" s="149" t="s">
        <v>430</v>
      </c>
      <c r="C62" s="145" t="s">
        <v>431</v>
      </c>
      <c r="D62" s="146">
        <f t="shared" si="1"/>
        <v>1</v>
      </c>
      <c r="E62" s="147">
        <v>0</v>
      </c>
      <c r="F62" s="147">
        <v>0</v>
      </c>
      <c r="G62" s="147">
        <v>1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8"/>
    </row>
    <row r="63" spans="2:14" ht="16.5" thickBot="1">
      <c r="B63" s="150" t="s">
        <v>432</v>
      </c>
      <c r="C63" s="151" t="s">
        <v>433</v>
      </c>
      <c r="D63" s="146">
        <f t="shared" si="1"/>
        <v>83</v>
      </c>
      <c r="E63" s="147">
        <v>0</v>
      </c>
      <c r="F63" s="147">
        <v>0</v>
      </c>
      <c r="G63" s="147">
        <v>6</v>
      </c>
      <c r="H63" s="147">
        <v>7</v>
      </c>
      <c r="I63" s="147">
        <v>6</v>
      </c>
      <c r="J63" s="147">
        <v>14</v>
      </c>
      <c r="K63" s="147">
        <v>22</v>
      </c>
      <c r="L63" s="147">
        <v>6</v>
      </c>
      <c r="M63" s="147">
        <v>22</v>
      </c>
      <c r="N63" s="148"/>
    </row>
    <row r="64" spans="2:14" ht="15.75">
      <c r="B64" s="144" t="s">
        <v>434</v>
      </c>
      <c r="C64" s="145" t="s">
        <v>435</v>
      </c>
      <c r="D64" s="146">
        <f t="shared" si="1"/>
        <v>10</v>
      </c>
      <c r="E64" s="147">
        <v>0</v>
      </c>
      <c r="F64" s="147">
        <v>0</v>
      </c>
      <c r="G64" s="147">
        <v>0</v>
      </c>
      <c r="H64" s="147">
        <v>2</v>
      </c>
      <c r="I64" s="147">
        <v>0</v>
      </c>
      <c r="J64" s="147">
        <v>0</v>
      </c>
      <c r="K64" s="147">
        <v>3</v>
      </c>
      <c r="L64" s="147">
        <v>2</v>
      </c>
      <c r="M64" s="147">
        <v>3</v>
      </c>
      <c r="N64" s="148"/>
    </row>
    <row r="65" spans="2:14" ht="15.75">
      <c r="B65" s="144" t="s">
        <v>436</v>
      </c>
      <c r="C65" s="145" t="s">
        <v>437</v>
      </c>
      <c r="D65" s="146">
        <f t="shared" si="1"/>
        <v>5</v>
      </c>
      <c r="E65" s="147">
        <v>0</v>
      </c>
      <c r="F65" s="147">
        <v>0</v>
      </c>
      <c r="G65" s="147">
        <v>2</v>
      </c>
      <c r="H65" s="147">
        <v>0</v>
      </c>
      <c r="I65" s="147">
        <v>0</v>
      </c>
      <c r="J65" s="147">
        <v>1</v>
      </c>
      <c r="K65" s="147">
        <v>1</v>
      </c>
      <c r="L65" s="147">
        <v>0</v>
      </c>
      <c r="M65" s="147">
        <v>1</v>
      </c>
      <c r="N65" s="148"/>
    </row>
    <row r="66" spans="2:14" ht="15.75">
      <c r="B66" s="144" t="s">
        <v>438</v>
      </c>
      <c r="C66" s="145" t="s">
        <v>439</v>
      </c>
      <c r="D66" s="146">
        <f t="shared" si="1"/>
        <v>158</v>
      </c>
      <c r="E66" s="147">
        <v>0</v>
      </c>
      <c r="F66" s="147">
        <v>1</v>
      </c>
      <c r="G66" s="147">
        <v>8</v>
      </c>
      <c r="H66" s="147">
        <v>18</v>
      </c>
      <c r="I66" s="147">
        <v>17</v>
      </c>
      <c r="J66" s="147">
        <v>28</v>
      </c>
      <c r="K66" s="147">
        <v>29</v>
      </c>
      <c r="L66" s="147">
        <v>23</v>
      </c>
      <c r="M66" s="147">
        <v>34</v>
      </c>
      <c r="N66" s="148"/>
    </row>
    <row r="67" spans="2:14" ht="15.75">
      <c r="B67" s="144" t="s">
        <v>440</v>
      </c>
      <c r="C67" s="145" t="s">
        <v>441</v>
      </c>
      <c r="D67" s="146">
        <f t="shared" si="1"/>
        <v>3</v>
      </c>
      <c r="E67" s="147">
        <v>0</v>
      </c>
      <c r="F67" s="147">
        <v>0</v>
      </c>
      <c r="G67" s="147">
        <v>1</v>
      </c>
      <c r="H67" s="147">
        <v>0</v>
      </c>
      <c r="I67" s="147">
        <v>0</v>
      </c>
      <c r="J67" s="147">
        <v>1</v>
      </c>
      <c r="K67" s="147">
        <v>0</v>
      </c>
      <c r="L67" s="147">
        <v>0</v>
      </c>
      <c r="M67" s="147">
        <v>1</v>
      </c>
      <c r="N67" s="148"/>
    </row>
    <row r="68" spans="2:14" ht="16.5" thickBot="1">
      <c r="B68" s="152" t="s">
        <v>442</v>
      </c>
      <c r="C68" s="151" t="s">
        <v>443</v>
      </c>
      <c r="D68" s="146">
        <f t="shared" si="1"/>
        <v>18</v>
      </c>
      <c r="E68" s="147">
        <v>0</v>
      </c>
      <c r="F68" s="147">
        <v>0</v>
      </c>
      <c r="G68" s="147">
        <v>2</v>
      </c>
      <c r="H68" s="147">
        <v>3</v>
      </c>
      <c r="I68" s="147">
        <v>9</v>
      </c>
      <c r="J68" s="147">
        <v>3</v>
      </c>
      <c r="K68" s="147">
        <v>0</v>
      </c>
      <c r="L68" s="147">
        <v>0</v>
      </c>
      <c r="M68" s="147">
        <v>1</v>
      </c>
      <c r="N68" s="148"/>
    </row>
    <row r="69" spans="2:14" ht="15.75">
      <c r="B69" s="149" t="s">
        <v>444</v>
      </c>
      <c r="C69" s="145" t="s">
        <v>445</v>
      </c>
      <c r="D69" s="146">
        <f aca="true" t="shared" si="2" ref="D69:D132">SUM(E69:M69)</f>
        <v>79</v>
      </c>
      <c r="E69" s="147">
        <v>0</v>
      </c>
      <c r="F69" s="147">
        <v>1</v>
      </c>
      <c r="G69" s="147">
        <v>10</v>
      </c>
      <c r="H69" s="147">
        <v>9</v>
      </c>
      <c r="I69" s="147">
        <v>28</v>
      </c>
      <c r="J69" s="147">
        <v>14</v>
      </c>
      <c r="K69" s="147">
        <v>11</v>
      </c>
      <c r="L69" s="147">
        <v>4</v>
      </c>
      <c r="M69" s="147">
        <v>2</v>
      </c>
      <c r="N69" s="148"/>
    </row>
    <row r="70" spans="2:14" ht="15.75">
      <c r="B70" s="144" t="s">
        <v>446</v>
      </c>
      <c r="C70" s="145" t="s">
        <v>447</v>
      </c>
      <c r="D70" s="146">
        <f t="shared" si="2"/>
        <v>94</v>
      </c>
      <c r="E70" s="147">
        <v>0</v>
      </c>
      <c r="F70" s="147">
        <v>0</v>
      </c>
      <c r="G70" s="147">
        <v>2</v>
      </c>
      <c r="H70" s="147">
        <v>10</v>
      </c>
      <c r="I70" s="147">
        <v>32</v>
      </c>
      <c r="J70" s="147">
        <v>35</v>
      </c>
      <c r="K70" s="147">
        <v>6</v>
      </c>
      <c r="L70" s="147">
        <v>3</v>
      </c>
      <c r="M70" s="147">
        <v>6</v>
      </c>
      <c r="N70" s="148"/>
    </row>
    <row r="71" spans="2:14" ht="15.75">
      <c r="B71" s="144" t="s">
        <v>448</v>
      </c>
      <c r="C71" s="145" t="s">
        <v>449</v>
      </c>
      <c r="D71" s="146">
        <f t="shared" si="2"/>
        <v>58</v>
      </c>
      <c r="E71" s="147">
        <v>0</v>
      </c>
      <c r="F71" s="147">
        <v>0</v>
      </c>
      <c r="G71" s="147">
        <v>0</v>
      </c>
      <c r="H71" s="147">
        <v>0</v>
      </c>
      <c r="I71" s="147">
        <v>7</v>
      </c>
      <c r="J71" s="147">
        <v>12</v>
      </c>
      <c r="K71" s="147">
        <v>15</v>
      </c>
      <c r="L71" s="147">
        <v>10</v>
      </c>
      <c r="M71" s="147">
        <v>14</v>
      </c>
      <c r="N71" s="148"/>
    </row>
    <row r="72" spans="2:14" ht="15.75">
      <c r="B72" s="149" t="s">
        <v>450</v>
      </c>
      <c r="C72" s="145" t="s">
        <v>451</v>
      </c>
      <c r="D72" s="146">
        <f t="shared" si="2"/>
        <v>336</v>
      </c>
      <c r="E72" s="147">
        <v>0</v>
      </c>
      <c r="F72" s="147">
        <v>0</v>
      </c>
      <c r="G72" s="147">
        <v>0</v>
      </c>
      <c r="H72" s="147">
        <v>2</v>
      </c>
      <c r="I72" s="147">
        <v>24</v>
      </c>
      <c r="J72" s="147">
        <v>50</v>
      </c>
      <c r="K72" s="147">
        <v>81</v>
      </c>
      <c r="L72" s="147">
        <v>52</v>
      </c>
      <c r="M72" s="147">
        <v>127</v>
      </c>
      <c r="N72" s="148"/>
    </row>
    <row r="73" spans="2:14" ht="16.5" thickBot="1">
      <c r="B73" s="150" t="s">
        <v>452</v>
      </c>
      <c r="C73" s="151" t="s">
        <v>453</v>
      </c>
      <c r="D73" s="146">
        <f t="shared" si="2"/>
        <v>64</v>
      </c>
      <c r="E73" s="147">
        <v>0</v>
      </c>
      <c r="F73" s="147">
        <v>0</v>
      </c>
      <c r="G73" s="147">
        <v>0</v>
      </c>
      <c r="H73" s="147">
        <v>0</v>
      </c>
      <c r="I73" s="147">
        <v>2</v>
      </c>
      <c r="J73" s="147">
        <v>3</v>
      </c>
      <c r="K73" s="147">
        <v>16</v>
      </c>
      <c r="L73" s="147">
        <v>9</v>
      </c>
      <c r="M73" s="147">
        <v>34</v>
      </c>
      <c r="N73" s="148"/>
    </row>
    <row r="74" spans="2:14" ht="15.75">
      <c r="B74" s="144" t="s">
        <v>454</v>
      </c>
      <c r="C74" s="145" t="s">
        <v>455</v>
      </c>
      <c r="D74" s="146">
        <f t="shared" si="2"/>
        <v>216</v>
      </c>
      <c r="E74" s="147">
        <v>0</v>
      </c>
      <c r="F74" s="147">
        <v>0</v>
      </c>
      <c r="G74" s="147">
        <v>7</v>
      </c>
      <c r="H74" s="147">
        <v>17</v>
      </c>
      <c r="I74" s="147">
        <v>36</v>
      </c>
      <c r="J74" s="147">
        <v>60</v>
      </c>
      <c r="K74" s="147">
        <v>47</v>
      </c>
      <c r="L74" s="147">
        <v>17</v>
      </c>
      <c r="M74" s="147">
        <v>32</v>
      </c>
      <c r="N74" s="148"/>
    </row>
    <row r="75" spans="2:14" ht="15.75">
      <c r="B75" s="149" t="s">
        <v>456</v>
      </c>
      <c r="C75" s="145" t="s">
        <v>457</v>
      </c>
      <c r="D75" s="146">
        <f t="shared" si="2"/>
        <v>36</v>
      </c>
      <c r="E75" s="147">
        <v>0</v>
      </c>
      <c r="F75" s="147">
        <v>0</v>
      </c>
      <c r="G75" s="147">
        <v>5</v>
      </c>
      <c r="H75" s="147">
        <v>7</v>
      </c>
      <c r="I75" s="147">
        <v>11</v>
      </c>
      <c r="J75" s="147">
        <v>5</v>
      </c>
      <c r="K75" s="147">
        <v>3</v>
      </c>
      <c r="L75" s="147">
        <v>2</v>
      </c>
      <c r="M75" s="147">
        <v>3</v>
      </c>
      <c r="N75" s="148"/>
    </row>
    <row r="76" spans="2:14" ht="15.75">
      <c r="B76" s="144" t="s">
        <v>458</v>
      </c>
      <c r="C76" s="145" t="s">
        <v>459</v>
      </c>
      <c r="D76" s="146">
        <f t="shared" si="2"/>
        <v>5</v>
      </c>
      <c r="E76" s="147">
        <v>0</v>
      </c>
      <c r="F76" s="147">
        <v>0</v>
      </c>
      <c r="G76" s="147">
        <v>0</v>
      </c>
      <c r="H76" s="147">
        <v>0</v>
      </c>
      <c r="I76" s="147">
        <v>3</v>
      </c>
      <c r="J76" s="147">
        <v>0</v>
      </c>
      <c r="K76" s="147">
        <v>2</v>
      </c>
      <c r="L76" s="147">
        <v>0</v>
      </c>
      <c r="M76" s="147">
        <v>0</v>
      </c>
      <c r="N76" s="148"/>
    </row>
    <row r="77" spans="2:14" ht="15.75">
      <c r="B77" s="149" t="s">
        <v>460</v>
      </c>
      <c r="C77" s="145" t="s">
        <v>461</v>
      </c>
      <c r="D77" s="146">
        <f t="shared" si="2"/>
        <v>31</v>
      </c>
      <c r="E77" s="147">
        <v>0</v>
      </c>
      <c r="F77" s="147">
        <v>0</v>
      </c>
      <c r="G77" s="147">
        <v>6</v>
      </c>
      <c r="H77" s="147">
        <v>11</v>
      </c>
      <c r="I77" s="147">
        <v>4</v>
      </c>
      <c r="J77" s="147">
        <v>5</v>
      </c>
      <c r="K77" s="147">
        <v>3</v>
      </c>
      <c r="L77" s="147">
        <v>1</v>
      </c>
      <c r="M77" s="147">
        <v>1</v>
      </c>
      <c r="N77" s="148"/>
    </row>
    <row r="78" spans="2:14" ht="16.5" thickBot="1">
      <c r="B78" s="154" t="s">
        <v>462</v>
      </c>
      <c r="C78" s="151" t="s">
        <v>463</v>
      </c>
      <c r="D78" s="146">
        <f t="shared" si="2"/>
        <v>13</v>
      </c>
      <c r="E78" s="147">
        <v>0</v>
      </c>
      <c r="F78" s="147">
        <v>0</v>
      </c>
      <c r="G78" s="147">
        <v>1</v>
      </c>
      <c r="H78" s="147">
        <v>0</v>
      </c>
      <c r="I78" s="147">
        <v>1</v>
      </c>
      <c r="J78" s="147">
        <v>3</v>
      </c>
      <c r="K78" s="147">
        <v>4</v>
      </c>
      <c r="L78" s="147">
        <v>3</v>
      </c>
      <c r="M78" s="147">
        <v>1</v>
      </c>
      <c r="N78" s="148"/>
    </row>
    <row r="79" spans="2:14" ht="15.75">
      <c r="B79" s="144" t="s">
        <v>464</v>
      </c>
      <c r="C79" s="145" t="s">
        <v>465</v>
      </c>
      <c r="D79" s="146">
        <f t="shared" si="2"/>
        <v>5</v>
      </c>
      <c r="E79" s="147">
        <v>0</v>
      </c>
      <c r="F79" s="147">
        <v>0</v>
      </c>
      <c r="G79" s="147">
        <v>0</v>
      </c>
      <c r="H79" s="147">
        <v>2</v>
      </c>
      <c r="I79" s="147">
        <v>2</v>
      </c>
      <c r="J79" s="147">
        <v>1</v>
      </c>
      <c r="K79" s="147">
        <v>0</v>
      </c>
      <c r="L79" s="147">
        <v>0</v>
      </c>
      <c r="M79" s="147">
        <v>0</v>
      </c>
      <c r="N79" s="148"/>
    </row>
    <row r="80" spans="2:14" ht="15.75">
      <c r="B80" s="144" t="s">
        <v>466</v>
      </c>
      <c r="C80" s="145" t="s">
        <v>467</v>
      </c>
      <c r="D80" s="146">
        <f t="shared" si="2"/>
        <v>47</v>
      </c>
      <c r="E80" s="147">
        <v>0</v>
      </c>
      <c r="F80" s="147">
        <v>0</v>
      </c>
      <c r="G80" s="147">
        <v>1</v>
      </c>
      <c r="H80" s="147">
        <v>7</v>
      </c>
      <c r="I80" s="147">
        <v>10</v>
      </c>
      <c r="J80" s="147">
        <v>12</v>
      </c>
      <c r="K80" s="147">
        <v>9</v>
      </c>
      <c r="L80" s="147">
        <v>6</v>
      </c>
      <c r="M80" s="147">
        <v>2</v>
      </c>
      <c r="N80" s="148"/>
    </row>
    <row r="81" spans="2:14" ht="15.75">
      <c r="B81" s="149" t="s">
        <v>468</v>
      </c>
      <c r="C81" s="145" t="s">
        <v>469</v>
      </c>
      <c r="D81" s="146">
        <f t="shared" si="2"/>
        <v>207</v>
      </c>
      <c r="E81" s="147">
        <v>0</v>
      </c>
      <c r="F81" s="147">
        <v>12</v>
      </c>
      <c r="G81" s="147">
        <v>29</v>
      </c>
      <c r="H81" s="147">
        <v>27</v>
      </c>
      <c r="I81" s="147">
        <v>42</v>
      </c>
      <c r="J81" s="147">
        <v>28</v>
      </c>
      <c r="K81" s="147">
        <v>38</v>
      </c>
      <c r="L81" s="147">
        <v>12</v>
      </c>
      <c r="M81" s="147">
        <v>19</v>
      </c>
      <c r="N81" s="148"/>
    </row>
    <row r="82" spans="2:14" ht="15.75">
      <c r="B82" s="149" t="s">
        <v>470</v>
      </c>
      <c r="C82" s="145" t="s">
        <v>471</v>
      </c>
      <c r="D82" s="146">
        <f t="shared" si="2"/>
        <v>4</v>
      </c>
      <c r="E82" s="147">
        <v>0</v>
      </c>
      <c r="F82" s="147">
        <v>0</v>
      </c>
      <c r="G82" s="147">
        <v>0</v>
      </c>
      <c r="H82" s="147">
        <v>0</v>
      </c>
      <c r="I82" s="147">
        <v>0</v>
      </c>
      <c r="J82" s="147">
        <v>1</v>
      </c>
      <c r="K82" s="147">
        <v>3</v>
      </c>
      <c r="L82" s="147">
        <v>0</v>
      </c>
      <c r="M82" s="147">
        <v>0</v>
      </c>
      <c r="N82" s="148"/>
    </row>
    <row r="83" spans="2:14" ht="16.5" thickBot="1">
      <c r="B83" s="152" t="s">
        <v>472</v>
      </c>
      <c r="C83" s="151" t="s">
        <v>473</v>
      </c>
      <c r="D83" s="146">
        <f t="shared" si="2"/>
        <v>0</v>
      </c>
      <c r="E83" s="147">
        <v>0</v>
      </c>
      <c r="F83" s="147"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8"/>
    </row>
    <row r="84" spans="2:14" ht="15.75">
      <c r="B84" s="149" t="s">
        <v>474</v>
      </c>
      <c r="C84" s="145" t="s">
        <v>475</v>
      </c>
      <c r="D84" s="146">
        <f t="shared" si="2"/>
        <v>15</v>
      </c>
      <c r="E84" s="147">
        <v>0</v>
      </c>
      <c r="F84" s="147">
        <v>0</v>
      </c>
      <c r="G84" s="147">
        <v>10</v>
      </c>
      <c r="H84" s="147">
        <v>4</v>
      </c>
      <c r="I84" s="147">
        <v>1</v>
      </c>
      <c r="J84" s="147">
        <v>0</v>
      </c>
      <c r="K84" s="147">
        <v>0</v>
      </c>
      <c r="L84" s="147">
        <v>0</v>
      </c>
      <c r="M84" s="147">
        <v>0</v>
      </c>
      <c r="N84" s="148"/>
    </row>
    <row r="85" spans="2:14" ht="15.75">
      <c r="B85" s="153" t="s">
        <v>476</v>
      </c>
      <c r="C85" s="145" t="s">
        <v>477</v>
      </c>
      <c r="D85" s="146">
        <f t="shared" si="2"/>
        <v>2</v>
      </c>
      <c r="E85" s="147">
        <v>0</v>
      </c>
      <c r="F85" s="147">
        <v>0</v>
      </c>
      <c r="G85" s="147">
        <v>1</v>
      </c>
      <c r="H85" s="147">
        <v>0</v>
      </c>
      <c r="I85" s="147">
        <v>1</v>
      </c>
      <c r="J85" s="147">
        <v>0</v>
      </c>
      <c r="K85" s="147">
        <v>0</v>
      </c>
      <c r="L85" s="147">
        <v>0</v>
      </c>
      <c r="M85" s="147">
        <v>0</v>
      </c>
      <c r="N85" s="148"/>
    </row>
    <row r="86" spans="2:14" ht="15.75">
      <c r="B86" s="149" t="s">
        <v>478</v>
      </c>
      <c r="C86" s="145" t="s">
        <v>479</v>
      </c>
      <c r="D86" s="146">
        <f t="shared" si="2"/>
        <v>2</v>
      </c>
      <c r="E86" s="147"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1</v>
      </c>
      <c r="K86" s="147">
        <v>0</v>
      </c>
      <c r="L86" s="147">
        <v>0</v>
      </c>
      <c r="M86" s="147">
        <v>1</v>
      </c>
      <c r="N86" s="148"/>
    </row>
    <row r="87" spans="2:14" ht="15.75">
      <c r="B87" s="144" t="s">
        <v>480</v>
      </c>
      <c r="C87" s="145" t="s">
        <v>481</v>
      </c>
      <c r="D87" s="146">
        <f t="shared" si="2"/>
        <v>118</v>
      </c>
      <c r="E87" s="147">
        <v>0</v>
      </c>
      <c r="F87" s="147">
        <v>0</v>
      </c>
      <c r="G87" s="147">
        <v>2</v>
      </c>
      <c r="H87" s="147">
        <v>4</v>
      </c>
      <c r="I87" s="147">
        <v>9</v>
      </c>
      <c r="J87" s="147">
        <v>23</v>
      </c>
      <c r="K87" s="147">
        <v>42</v>
      </c>
      <c r="L87" s="147">
        <v>16</v>
      </c>
      <c r="M87" s="147">
        <v>22</v>
      </c>
      <c r="N87" s="148"/>
    </row>
    <row r="88" spans="2:14" ht="16.5" thickBot="1">
      <c r="B88" s="150" t="s">
        <v>482</v>
      </c>
      <c r="C88" s="151" t="s">
        <v>483</v>
      </c>
      <c r="D88" s="146">
        <f t="shared" si="2"/>
        <v>168</v>
      </c>
      <c r="E88" s="147">
        <v>0</v>
      </c>
      <c r="F88" s="147">
        <v>0</v>
      </c>
      <c r="G88" s="147">
        <v>1</v>
      </c>
      <c r="H88" s="147">
        <v>0</v>
      </c>
      <c r="I88" s="147">
        <v>1</v>
      </c>
      <c r="J88" s="147">
        <v>12</v>
      </c>
      <c r="K88" s="147">
        <v>43</v>
      </c>
      <c r="L88" s="147">
        <v>36</v>
      </c>
      <c r="M88" s="147">
        <v>75</v>
      </c>
      <c r="N88" s="148"/>
    </row>
    <row r="89" spans="2:14" ht="15.75">
      <c r="B89" s="144" t="s">
        <v>484</v>
      </c>
      <c r="C89" s="145" t="s">
        <v>485</v>
      </c>
      <c r="D89" s="146">
        <f t="shared" si="2"/>
        <v>52</v>
      </c>
      <c r="E89" s="147">
        <v>0</v>
      </c>
      <c r="F89" s="147">
        <v>0</v>
      </c>
      <c r="G89" s="147">
        <v>6</v>
      </c>
      <c r="H89" s="147">
        <v>3</v>
      </c>
      <c r="I89" s="147">
        <v>5</v>
      </c>
      <c r="J89" s="147">
        <v>12</v>
      </c>
      <c r="K89" s="147">
        <v>11</v>
      </c>
      <c r="L89" s="147">
        <v>6</v>
      </c>
      <c r="M89" s="147">
        <v>9</v>
      </c>
      <c r="N89" s="148"/>
    </row>
    <row r="90" spans="2:14" ht="15.75">
      <c r="B90" s="144" t="s">
        <v>486</v>
      </c>
      <c r="C90" s="145" t="s">
        <v>487</v>
      </c>
      <c r="D90" s="146">
        <f t="shared" si="2"/>
        <v>0</v>
      </c>
      <c r="E90" s="147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47">
        <v>0</v>
      </c>
      <c r="M90" s="147">
        <v>0</v>
      </c>
      <c r="N90" s="148"/>
    </row>
    <row r="91" spans="2:14" ht="15.75">
      <c r="B91" s="144" t="s">
        <v>488</v>
      </c>
      <c r="C91" s="145" t="s">
        <v>489</v>
      </c>
      <c r="D91" s="146">
        <f t="shared" si="2"/>
        <v>41</v>
      </c>
      <c r="E91" s="147">
        <v>0</v>
      </c>
      <c r="F91" s="147">
        <v>0</v>
      </c>
      <c r="G91" s="147">
        <v>0</v>
      </c>
      <c r="H91" s="147">
        <v>0</v>
      </c>
      <c r="I91" s="147">
        <v>2</v>
      </c>
      <c r="J91" s="147">
        <v>14</v>
      </c>
      <c r="K91" s="147">
        <v>5</v>
      </c>
      <c r="L91" s="147">
        <v>7</v>
      </c>
      <c r="M91" s="147">
        <v>13</v>
      </c>
      <c r="N91" s="148"/>
    </row>
    <row r="92" spans="2:14" ht="15.75">
      <c r="B92" s="144" t="s">
        <v>490</v>
      </c>
      <c r="C92" s="145" t="s">
        <v>491</v>
      </c>
      <c r="D92" s="146">
        <f t="shared" si="2"/>
        <v>11</v>
      </c>
      <c r="E92" s="147">
        <v>0</v>
      </c>
      <c r="F92" s="147">
        <v>0</v>
      </c>
      <c r="G92" s="147">
        <v>0</v>
      </c>
      <c r="H92" s="147">
        <v>1</v>
      </c>
      <c r="I92" s="147">
        <v>9</v>
      </c>
      <c r="J92" s="147">
        <v>0</v>
      </c>
      <c r="K92" s="147">
        <v>1</v>
      </c>
      <c r="L92" s="147">
        <v>0</v>
      </c>
      <c r="M92" s="147">
        <v>0</v>
      </c>
      <c r="N92" s="148"/>
    </row>
    <row r="93" spans="2:14" ht="16.5" thickBot="1">
      <c r="B93" s="152" t="s">
        <v>492</v>
      </c>
      <c r="C93" s="151" t="s">
        <v>493</v>
      </c>
      <c r="D93" s="146">
        <f t="shared" si="2"/>
        <v>198</v>
      </c>
      <c r="E93" s="147">
        <v>0</v>
      </c>
      <c r="F93" s="147">
        <v>0</v>
      </c>
      <c r="G93" s="147">
        <v>4</v>
      </c>
      <c r="H93" s="147">
        <v>9</v>
      </c>
      <c r="I93" s="147">
        <v>13</v>
      </c>
      <c r="J93" s="147">
        <v>29</v>
      </c>
      <c r="K93" s="147">
        <v>49</v>
      </c>
      <c r="L93" s="147">
        <v>36</v>
      </c>
      <c r="M93" s="147">
        <v>58</v>
      </c>
      <c r="N93" s="148"/>
    </row>
    <row r="94" spans="2:14" ht="15.75">
      <c r="B94" s="144" t="s">
        <v>494</v>
      </c>
      <c r="C94" s="145" t="s">
        <v>495</v>
      </c>
      <c r="D94" s="146">
        <f t="shared" si="2"/>
        <v>1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7">
        <v>0</v>
      </c>
      <c r="K94" s="147">
        <v>1</v>
      </c>
      <c r="L94" s="147">
        <v>0</v>
      </c>
      <c r="M94" s="147">
        <v>0</v>
      </c>
      <c r="N94" s="148"/>
    </row>
    <row r="95" spans="2:14" ht="15.75">
      <c r="B95" s="144" t="s">
        <v>496</v>
      </c>
      <c r="C95" s="145" t="s">
        <v>497</v>
      </c>
      <c r="D95" s="146">
        <f t="shared" si="2"/>
        <v>2</v>
      </c>
      <c r="E95" s="147">
        <v>0</v>
      </c>
      <c r="F95" s="147">
        <v>0</v>
      </c>
      <c r="G95" s="147">
        <v>0</v>
      </c>
      <c r="H95" s="147">
        <v>0</v>
      </c>
      <c r="I95" s="147">
        <v>1</v>
      </c>
      <c r="J95" s="147">
        <v>0</v>
      </c>
      <c r="K95" s="147">
        <v>0</v>
      </c>
      <c r="L95" s="147">
        <v>0</v>
      </c>
      <c r="M95" s="147">
        <v>1</v>
      </c>
      <c r="N95" s="148"/>
    </row>
    <row r="96" spans="2:14" ht="15.75">
      <c r="B96" s="144" t="s">
        <v>498</v>
      </c>
      <c r="C96" s="145" t="s">
        <v>499</v>
      </c>
      <c r="D96" s="146">
        <f t="shared" si="2"/>
        <v>247</v>
      </c>
      <c r="E96" s="147">
        <v>0</v>
      </c>
      <c r="F96" s="147">
        <v>0</v>
      </c>
      <c r="G96" s="147">
        <v>0</v>
      </c>
      <c r="H96" s="147">
        <v>3</v>
      </c>
      <c r="I96" s="147">
        <v>18</v>
      </c>
      <c r="J96" s="147">
        <v>46</v>
      </c>
      <c r="K96" s="147">
        <v>81</v>
      </c>
      <c r="L96" s="147">
        <v>42</v>
      </c>
      <c r="M96" s="147">
        <v>57</v>
      </c>
      <c r="N96" s="148"/>
    </row>
    <row r="97" spans="2:14" ht="15.75">
      <c r="B97" s="155" t="s">
        <v>500</v>
      </c>
      <c r="C97" s="145" t="s">
        <v>501</v>
      </c>
      <c r="D97" s="146">
        <f t="shared" si="2"/>
        <v>14</v>
      </c>
      <c r="E97" s="147">
        <v>0</v>
      </c>
      <c r="F97" s="147">
        <v>0</v>
      </c>
      <c r="G97" s="147">
        <v>5</v>
      </c>
      <c r="H97" s="147">
        <v>2</v>
      </c>
      <c r="I97" s="147">
        <v>4</v>
      </c>
      <c r="J97" s="147">
        <v>1</v>
      </c>
      <c r="K97" s="147">
        <v>2</v>
      </c>
      <c r="L97" s="147">
        <v>0</v>
      </c>
      <c r="M97" s="147">
        <v>0</v>
      </c>
      <c r="N97" s="148"/>
    </row>
    <row r="98" spans="2:14" ht="16.5" thickBot="1">
      <c r="B98" s="155" t="s">
        <v>502</v>
      </c>
      <c r="C98" s="151" t="s">
        <v>503</v>
      </c>
      <c r="D98" s="146">
        <f t="shared" si="2"/>
        <v>51</v>
      </c>
      <c r="E98" s="147">
        <v>0</v>
      </c>
      <c r="F98" s="147">
        <v>0</v>
      </c>
      <c r="G98" s="147">
        <v>1</v>
      </c>
      <c r="H98" s="147">
        <v>0</v>
      </c>
      <c r="I98" s="147">
        <v>9</v>
      </c>
      <c r="J98" s="147">
        <v>10</v>
      </c>
      <c r="K98" s="147">
        <v>16</v>
      </c>
      <c r="L98" s="147">
        <v>8</v>
      </c>
      <c r="M98" s="147">
        <v>7</v>
      </c>
      <c r="N98" s="148"/>
    </row>
    <row r="99" spans="2:14" ht="15.75">
      <c r="B99" s="156" t="s">
        <v>504</v>
      </c>
      <c r="C99" s="145" t="s">
        <v>505</v>
      </c>
      <c r="D99" s="146">
        <f t="shared" si="2"/>
        <v>663</v>
      </c>
      <c r="E99" s="147">
        <v>0</v>
      </c>
      <c r="F99" s="147">
        <v>3</v>
      </c>
      <c r="G99" s="147">
        <v>121</v>
      </c>
      <c r="H99" s="147">
        <v>154</v>
      </c>
      <c r="I99" s="147">
        <v>187</v>
      </c>
      <c r="J99" s="147">
        <v>109</v>
      </c>
      <c r="K99" s="147">
        <v>60</v>
      </c>
      <c r="L99" s="147">
        <v>18</v>
      </c>
      <c r="M99" s="147">
        <v>11</v>
      </c>
      <c r="N99" s="148"/>
    </row>
    <row r="100" spans="2:14" ht="15.75">
      <c r="B100" s="144" t="s">
        <v>506</v>
      </c>
      <c r="C100" s="145" t="s">
        <v>507</v>
      </c>
      <c r="D100" s="146">
        <f t="shared" si="2"/>
        <v>1267</v>
      </c>
      <c r="E100" s="147">
        <v>0</v>
      </c>
      <c r="F100" s="147">
        <v>15</v>
      </c>
      <c r="G100" s="147">
        <v>147</v>
      </c>
      <c r="H100" s="147">
        <v>206</v>
      </c>
      <c r="I100" s="147">
        <v>308</v>
      </c>
      <c r="J100" s="147">
        <v>261</v>
      </c>
      <c r="K100" s="147">
        <v>192</v>
      </c>
      <c r="L100" s="147">
        <v>72</v>
      </c>
      <c r="M100" s="147">
        <v>66</v>
      </c>
      <c r="N100" s="148"/>
    </row>
    <row r="101" spans="2:14" ht="15.75">
      <c r="B101" s="144" t="s">
        <v>508</v>
      </c>
      <c r="C101" s="145" t="s">
        <v>509</v>
      </c>
      <c r="D101" s="146">
        <f t="shared" si="2"/>
        <v>5</v>
      </c>
      <c r="E101" s="147">
        <v>0</v>
      </c>
      <c r="F101" s="147">
        <v>0</v>
      </c>
      <c r="G101" s="147">
        <v>0</v>
      </c>
      <c r="H101" s="147">
        <v>2</v>
      </c>
      <c r="I101" s="147">
        <v>0</v>
      </c>
      <c r="J101" s="147">
        <v>1</v>
      </c>
      <c r="K101" s="147">
        <v>0</v>
      </c>
      <c r="L101" s="147">
        <v>1</v>
      </c>
      <c r="M101" s="147">
        <v>1</v>
      </c>
      <c r="N101" s="148"/>
    </row>
    <row r="102" spans="2:14" ht="15.75">
      <c r="B102" s="144" t="s">
        <v>510</v>
      </c>
      <c r="C102" s="145" t="s">
        <v>511</v>
      </c>
      <c r="D102" s="146">
        <f t="shared" si="2"/>
        <v>1</v>
      </c>
      <c r="E102" s="147">
        <v>0</v>
      </c>
      <c r="F102" s="147">
        <v>0</v>
      </c>
      <c r="G102" s="147">
        <v>0</v>
      </c>
      <c r="H102" s="147">
        <v>0</v>
      </c>
      <c r="I102" s="147">
        <v>0</v>
      </c>
      <c r="J102" s="147">
        <v>1</v>
      </c>
      <c r="K102" s="147">
        <v>0</v>
      </c>
      <c r="L102" s="147">
        <v>0</v>
      </c>
      <c r="M102" s="147">
        <v>0</v>
      </c>
      <c r="N102" s="148"/>
    </row>
    <row r="103" spans="2:14" ht="16.5" thickBot="1">
      <c r="B103" s="150" t="s">
        <v>512</v>
      </c>
      <c r="C103" s="151" t="s">
        <v>513</v>
      </c>
      <c r="D103" s="146">
        <f t="shared" si="2"/>
        <v>0</v>
      </c>
      <c r="E103" s="147">
        <v>0</v>
      </c>
      <c r="F103" s="147">
        <v>0</v>
      </c>
      <c r="G103" s="147">
        <v>0</v>
      </c>
      <c r="H103" s="147">
        <v>0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  <c r="N103" s="148"/>
    </row>
    <row r="104" spans="2:14" ht="15.75">
      <c r="B104" s="144" t="s">
        <v>514</v>
      </c>
      <c r="C104" s="145" t="s">
        <v>515</v>
      </c>
      <c r="D104" s="146">
        <f t="shared" si="2"/>
        <v>0</v>
      </c>
      <c r="E104" s="147">
        <v>0</v>
      </c>
      <c r="F104" s="147">
        <v>0</v>
      </c>
      <c r="G104" s="147">
        <v>0</v>
      </c>
      <c r="H104" s="147">
        <v>0</v>
      </c>
      <c r="I104" s="147">
        <v>0</v>
      </c>
      <c r="J104" s="147">
        <v>0</v>
      </c>
      <c r="K104" s="147">
        <v>0</v>
      </c>
      <c r="L104" s="147">
        <v>0</v>
      </c>
      <c r="M104" s="147">
        <v>0</v>
      </c>
      <c r="N104" s="148"/>
    </row>
    <row r="105" spans="2:14" ht="15.75">
      <c r="B105" s="144" t="s">
        <v>516</v>
      </c>
      <c r="C105" s="145" t="s">
        <v>517</v>
      </c>
      <c r="D105" s="146">
        <f t="shared" si="2"/>
        <v>0</v>
      </c>
      <c r="E105" s="147">
        <v>0</v>
      </c>
      <c r="F105" s="147">
        <v>0</v>
      </c>
      <c r="G105" s="147">
        <v>0</v>
      </c>
      <c r="H105" s="147">
        <v>0</v>
      </c>
      <c r="I105" s="147">
        <v>0</v>
      </c>
      <c r="J105" s="147">
        <v>0</v>
      </c>
      <c r="K105" s="147">
        <v>0</v>
      </c>
      <c r="L105" s="147">
        <v>0</v>
      </c>
      <c r="M105" s="147">
        <v>0</v>
      </c>
      <c r="N105" s="148"/>
    </row>
    <row r="106" spans="2:14" ht="15.75">
      <c r="B106" s="144" t="s">
        <v>518</v>
      </c>
      <c r="C106" s="145" t="s">
        <v>519</v>
      </c>
      <c r="D106" s="146">
        <f t="shared" si="2"/>
        <v>0</v>
      </c>
      <c r="E106" s="147">
        <v>0</v>
      </c>
      <c r="F106" s="147">
        <v>0</v>
      </c>
      <c r="G106" s="147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7">
        <v>0</v>
      </c>
      <c r="N106" s="148"/>
    </row>
    <row r="107" spans="2:14" ht="15.75">
      <c r="B107" s="149" t="s">
        <v>520</v>
      </c>
      <c r="C107" s="145" t="s">
        <v>521</v>
      </c>
      <c r="D107" s="146">
        <f t="shared" si="2"/>
        <v>0</v>
      </c>
      <c r="E107" s="147">
        <v>0</v>
      </c>
      <c r="F107" s="147">
        <v>0</v>
      </c>
      <c r="G107" s="147">
        <v>0</v>
      </c>
      <c r="H107" s="147">
        <v>0</v>
      </c>
      <c r="I107" s="147">
        <v>0</v>
      </c>
      <c r="J107" s="147">
        <v>0</v>
      </c>
      <c r="K107" s="147">
        <v>0</v>
      </c>
      <c r="L107" s="147">
        <v>0</v>
      </c>
      <c r="M107" s="147">
        <v>0</v>
      </c>
      <c r="N107" s="148"/>
    </row>
    <row r="108" spans="2:14" ht="16.5" thickBot="1">
      <c r="B108" s="150" t="s">
        <v>522</v>
      </c>
      <c r="C108" s="151" t="s">
        <v>523</v>
      </c>
      <c r="D108" s="146">
        <f t="shared" si="2"/>
        <v>0</v>
      </c>
      <c r="E108" s="147">
        <v>0</v>
      </c>
      <c r="F108" s="147">
        <v>0</v>
      </c>
      <c r="G108" s="147">
        <v>0</v>
      </c>
      <c r="H108" s="147">
        <v>0</v>
      </c>
      <c r="I108" s="147">
        <v>0</v>
      </c>
      <c r="J108" s="147">
        <v>0</v>
      </c>
      <c r="K108" s="147">
        <v>0</v>
      </c>
      <c r="L108" s="147">
        <v>0</v>
      </c>
      <c r="M108" s="147">
        <v>0</v>
      </c>
      <c r="N108" s="148"/>
    </row>
    <row r="109" spans="2:14" ht="15.75">
      <c r="B109" s="144" t="s">
        <v>524</v>
      </c>
      <c r="C109" s="145" t="s">
        <v>525</v>
      </c>
      <c r="D109" s="146">
        <f t="shared" si="2"/>
        <v>0</v>
      </c>
      <c r="E109" s="147">
        <v>0</v>
      </c>
      <c r="F109" s="147">
        <v>0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8"/>
    </row>
    <row r="110" spans="2:14" ht="15.75">
      <c r="B110" s="157" t="s">
        <v>526</v>
      </c>
      <c r="C110" s="145" t="s">
        <v>527</v>
      </c>
      <c r="D110" s="146">
        <f t="shared" si="2"/>
        <v>1</v>
      </c>
      <c r="E110" s="147">
        <v>0</v>
      </c>
      <c r="F110" s="147">
        <v>0</v>
      </c>
      <c r="G110" s="147">
        <v>1</v>
      </c>
      <c r="H110" s="147">
        <v>0</v>
      </c>
      <c r="I110" s="147">
        <v>0</v>
      </c>
      <c r="J110" s="147">
        <v>0</v>
      </c>
      <c r="K110" s="147">
        <v>0</v>
      </c>
      <c r="L110" s="147">
        <v>0</v>
      </c>
      <c r="M110" s="147">
        <v>0</v>
      </c>
      <c r="N110" s="148"/>
    </row>
    <row r="111" spans="2:14" ht="15.75">
      <c r="B111" s="144" t="s">
        <v>528</v>
      </c>
      <c r="C111" s="145" t="s">
        <v>529</v>
      </c>
      <c r="D111" s="146">
        <f t="shared" si="2"/>
        <v>0</v>
      </c>
      <c r="E111" s="147">
        <v>0</v>
      </c>
      <c r="F111" s="147">
        <v>0</v>
      </c>
      <c r="G111" s="147">
        <v>0</v>
      </c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  <c r="N111" s="148"/>
    </row>
    <row r="112" spans="2:14" ht="15.75">
      <c r="B112" s="144" t="s">
        <v>530</v>
      </c>
      <c r="C112" s="145" t="s">
        <v>531</v>
      </c>
      <c r="D112" s="146">
        <f t="shared" si="2"/>
        <v>0</v>
      </c>
      <c r="E112" s="147">
        <v>0</v>
      </c>
      <c r="F112" s="147">
        <v>0</v>
      </c>
      <c r="G112" s="147">
        <v>0</v>
      </c>
      <c r="H112" s="147">
        <v>0</v>
      </c>
      <c r="I112" s="147">
        <v>0</v>
      </c>
      <c r="J112" s="147">
        <v>0</v>
      </c>
      <c r="K112" s="147">
        <v>0</v>
      </c>
      <c r="L112" s="147">
        <v>0</v>
      </c>
      <c r="M112" s="147">
        <v>0</v>
      </c>
      <c r="N112" s="148"/>
    </row>
    <row r="113" spans="2:14" ht="16.5" thickBot="1">
      <c r="B113" s="152" t="s">
        <v>532</v>
      </c>
      <c r="C113" s="151" t="s">
        <v>533</v>
      </c>
      <c r="D113" s="146">
        <f t="shared" si="2"/>
        <v>1</v>
      </c>
      <c r="E113" s="147">
        <v>0</v>
      </c>
      <c r="F113" s="147">
        <v>0</v>
      </c>
      <c r="G113" s="147">
        <v>1</v>
      </c>
      <c r="H113" s="147">
        <v>0</v>
      </c>
      <c r="I113" s="147">
        <v>0</v>
      </c>
      <c r="J113" s="147">
        <v>0</v>
      </c>
      <c r="K113" s="147">
        <v>0</v>
      </c>
      <c r="L113" s="147">
        <v>0</v>
      </c>
      <c r="M113" s="147">
        <v>0</v>
      </c>
      <c r="N113" s="148"/>
    </row>
    <row r="114" spans="2:14" ht="15.75">
      <c r="B114" s="149" t="s">
        <v>534</v>
      </c>
      <c r="C114" s="145" t="s">
        <v>535</v>
      </c>
      <c r="D114" s="146">
        <f t="shared" si="2"/>
        <v>3</v>
      </c>
      <c r="E114" s="147">
        <v>0</v>
      </c>
      <c r="F114" s="147">
        <v>1</v>
      </c>
      <c r="G114" s="147">
        <v>0</v>
      </c>
      <c r="H114" s="147">
        <v>0</v>
      </c>
      <c r="I114" s="147">
        <v>1</v>
      </c>
      <c r="J114" s="147">
        <v>1</v>
      </c>
      <c r="K114" s="147">
        <v>0</v>
      </c>
      <c r="L114" s="147">
        <v>0</v>
      </c>
      <c r="M114" s="147">
        <v>0</v>
      </c>
      <c r="N114" s="148"/>
    </row>
    <row r="115" spans="2:14" ht="15.75">
      <c r="B115" s="144" t="s">
        <v>536</v>
      </c>
      <c r="C115" s="145" t="s">
        <v>537</v>
      </c>
      <c r="D115" s="146">
        <f t="shared" si="2"/>
        <v>0</v>
      </c>
      <c r="E115" s="147">
        <v>0</v>
      </c>
      <c r="F115" s="147">
        <v>0</v>
      </c>
      <c r="G115" s="147">
        <v>0</v>
      </c>
      <c r="H115" s="147">
        <v>0</v>
      </c>
      <c r="I115" s="147">
        <v>0</v>
      </c>
      <c r="J115" s="147">
        <v>0</v>
      </c>
      <c r="K115" s="147">
        <v>0</v>
      </c>
      <c r="L115" s="147">
        <v>0</v>
      </c>
      <c r="M115" s="147">
        <v>0</v>
      </c>
      <c r="N115" s="148"/>
    </row>
    <row r="116" spans="2:14" ht="15.75">
      <c r="B116" s="144" t="s">
        <v>538</v>
      </c>
      <c r="C116" s="145" t="s">
        <v>539</v>
      </c>
      <c r="D116" s="146">
        <f t="shared" si="2"/>
        <v>25</v>
      </c>
      <c r="E116" s="147">
        <v>0</v>
      </c>
      <c r="F116" s="147">
        <v>0</v>
      </c>
      <c r="G116" s="147">
        <v>2</v>
      </c>
      <c r="H116" s="147">
        <v>4</v>
      </c>
      <c r="I116" s="147">
        <v>3</v>
      </c>
      <c r="J116" s="147">
        <v>6</v>
      </c>
      <c r="K116" s="147">
        <v>7</v>
      </c>
      <c r="L116" s="147">
        <v>1</v>
      </c>
      <c r="M116" s="147">
        <v>2</v>
      </c>
      <c r="N116" s="148"/>
    </row>
    <row r="117" spans="2:14" ht="15.75">
      <c r="B117" s="149" t="s">
        <v>540</v>
      </c>
      <c r="C117" s="145" t="s">
        <v>541</v>
      </c>
      <c r="D117" s="146">
        <f t="shared" si="2"/>
        <v>0</v>
      </c>
      <c r="E117" s="147">
        <v>0</v>
      </c>
      <c r="F117" s="147">
        <v>0</v>
      </c>
      <c r="G117" s="147">
        <v>0</v>
      </c>
      <c r="H117" s="147">
        <v>0</v>
      </c>
      <c r="I117" s="147">
        <v>0</v>
      </c>
      <c r="J117" s="147">
        <v>0</v>
      </c>
      <c r="K117" s="147">
        <v>0</v>
      </c>
      <c r="L117" s="147">
        <v>0</v>
      </c>
      <c r="M117" s="147">
        <v>0</v>
      </c>
      <c r="N117" s="148"/>
    </row>
    <row r="118" spans="2:14" ht="16.5" thickBot="1">
      <c r="B118" s="150" t="s">
        <v>542</v>
      </c>
      <c r="C118" s="151" t="s">
        <v>543</v>
      </c>
      <c r="D118" s="146">
        <f t="shared" si="2"/>
        <v>0</v>
      </c>
      <c r="E118" s="147">
        <v>0</v>
      </c>
      <c r="F118" s="147">
        <v>0</v>
      </c>
      <c r="G118" s="147">
        <v>0</v>
      </c>
      <c r="H118" s="147">
        <v>0</v>
      </c>
      <c r="I118" s="147">
        <v>0</v>
      </c>
      <c r="J118" s="147">
        <v>0</v>
      </c>
      <c r="K118" s="147">
        <v>0</v>
      </c>
      <c r="L118" s="147">
        <v>0</v>
      </c>
      <c r="M118" s="147">
        <v>0</v>
      </c>
      <c r="N118" s="148"/>
    </row>
    <row r="119" spans="2:14" ht="15.75">
      <c r="B119" s="144" t="s">
        <v>544</v>
      </c>
      <c r="C119" s="145" t="s">
        <v>545</v>
      </c>
      <c r="D119" s="146">
        <f t="shared" si="2"/>
        <v>0</v>
      </c>
      <c r="E119" s="147">
        <v>0</v>
      </c>
      <c r="F119" s="147">
        <v>0</v>
      </c>
      <c r="G119" s="147">
        <v>0</v>
      </c>
      <c r="H119" s="147">
        <v>0</v>
      </c>
      <c r="I119" s="147">
        <v>0</v>
      </c>
      <c r="J119" s="147">
        <v>0</v>
      </c>
      <c r="K119" s="147">
        <v>0</v>
      </c>
      <c r="L119" s="147">
        <v>0</v>
      </c>
      <c r="M119" s="147">
        <v>0</v>
      </c>
      <c r="N119" s="148"/>
    </row>
    <row r="120" spans="2:14" ht="15.75">
      <c r="B120" s="149" t="s">
        <v>546</v>
      </c>
      <c r="C120" s="145" t="s">
        <v>547</v>
      </c>
      <c r="D120" s="146">
        <f t="shared" si="2"/>
        <v>9</v>
      </c>
      <c r="E120" s="147">
        <v>0</v>
      </c>
      <c r="F120" s="147">
        <v>0</v>
      </c>
      <c r="G120" s="147">
        <v>0</v>
      </c>
      <c r="H120" s="147">
        <v>1</v>
      </c>
      <c r="I120" s="147">
        <v>3</v>
      </c>
      <c r="J120" s="147">
        <v>2</v>
      </c>
      <c r="K120" s="147">
        <v>0</v>
      </c>
      <c r="L120" s="147">
        <v>1</v>
      </c>
      <c r="M120" s="147">
        <v>2</v>
      </c>
      <c r="N120" s="148"/>
    </row>
    <row r="121" spans="2:14" ht="15.75">
      <c r="B121" s="144" t="s">
        <v>548</v>
      </c>
      <c r="C121" s="145" t="s">
        <v>549</v>
      </c>
      <c r="D121" s="146">
        <f t="shared" si="2"/>
        <v>1</v>
      </c>
      <c r="E121" s="147">
        <v>0</v>
      </c>
      <c r="F121" s="147">
        <v>0</v>
      </c>
      <c r="G121" s="147">
        <v>1</v>
      </c>
      <c r="H121" s="147">
        <v>0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8"/>
    </row>
    <row r="122" spans="2:14" ht="15.75">
      <c r="B122" s="149" t="s">
        <v>550</v>
      </c>
      <c r="C122" s="145" t="s">
        <v>551</v>
      </c>
      <c r="D122" s="146">
        <f t="shared" si="2"/>
        <v>1</v>
      </c>
      <c r="E122" s="147">
        <v>0</v>
      </c>
      <c r="F122" s="147">
        <v>0</v>
      </c>
      <c r="G122" s="147">
        <v>0</v>
      </c>
      <c r="H122" s="147">
        <v>0</v>
      </c>
      <c r="I122" s="147">
        <v>1</v>
      </c>
      <c r="J122" s="147">
        <v>0</v>
      </c>
      <c r="K122" s="147">
        <v>0</v>
      </c>
      <c r="L122" s="147">
        <v>0</v>
      </c>
      <c r="M122" s="147">
        <v>0</v>
      </c>
      <c r="N122" s="148"/>
    </row>
    <row r="123" spans="2:14" ht="16.5" thickBot="1">
      <c r="B123" s="154" t="s">
        <v>552</v>
      </c>
      <c r="C123" s="151" t="s">
        <v>553</v>
      </c>
      <c r="D123" s="146">
        <f t="shared" si="2"/>
        <v>1</v>
      </c>
      <c r="E123" s="147">
        <v>0</v>
      </c>
      <c r="F123" s="147">
        <v>0</v>
      </c>
      <c r="G123" s="147">
        <v>0</v>
      </c>
      <c r="H123" s="147">
        <v>1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8"/>
    </row>
    <row r="124" spans="2:14" ht="15.75">
      <c r="B124" s="144" t="s">
        <v>554</v>
      </c>
      <c r="C124" s="145" t="s">
        <v>555</v>
      </c>
      <c r="D124" s="146">
        <f t="shared" si="2"/>
        <v>0</v>
      </c>
      <c r="E124" s="147">
        <v>0</v>
      </c>
      <c r="F124" s="147">
        <v>0</v>
      </c>
      <c r="G124" s="147">
        <v>0</v>
      </c>
      <c r="H124" s="147">
        <v>0</v>
      </c>
      <c r="I124" s="147">
        <v>0</v>
      </c>
      <c r="J124" s="147">
        <v>0</v>
      </c>
      <c r="K124" s="147">
        <v>0</v>
      </c>
      <c r="L124" s="147">
        <v>0</v>
      </c>
      <c r="M124" s="147">
        <v>0</v>
      </c>
      <c r="N124" s="148"/>
    </row>
    <row r="125" spans="2:14" ht="15.75">
      <c r="B125" s="144" t="s">
        <v>556</v>
      </c>
      <c r="C125" s="145" t="s">
        <v>557</v>
      </c>
      <c r="D125" s="146">
        <f t="shared" si="2"/>
        <v>0</v>
      </c>
      <c r="E125" s="147">
        <v>0</v>
      </c>
      <c r="F125" s="147">
        <v>0</v>
      </c>
      <c r="G125" s="147">
        <v>0</v>
      </c>
      <c r="H125" s="147">
        <v>0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8"/>
    </row>
    <row r="126" spans="2:14" ht="28.5">
      <c r="B126" s="153" t="s">
        <v>558</v>
      </c>
      <c r="C126" s="145" t="s">
        <v>559</v>
      </c>
      <c r="D126" s="146">
        <f t="shared" si="2"/>
        <v>0</v>
      </c>
      <c r="E126" s="147">
        <v>0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47">
        <v>0</v>
      </c>
      <c r="L126" s="147">
        <v>0</v>
      </c>
      <c r="M126" s="147">
        <v>0</v>
      </c>
      <c r="N126" s="148"/>
    </row>
    <row r="127" spans="2:14" ht="28.5">
      <c r="B127" s="153" t="s">
        <v>560</v>
      </c>
      <c r="C127" s="145" t="s">
        <v>561</v>
      </c>
      <c r="D127" s="146">
        <f t="shared" si="2"/>
        <v>0</v>
      </c>
      <c r="E127" s="147">
        <v>0</v>
      </c>
      <c r="F127" s="147">
        <v>0</v>
      </c>
      <c r="G127" s="147">
        <v>0</v>
      </c>
      <c r="H127" s="147">
        <v>0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8"/>
    </row>
    <row r="128" spans="2:14" ht="29.25" thickBot="1">
      <c r="B128" s="154" t="s">
        <v>562</v>
      </c>
      <c r="C128" s="151" t="s">
        <v>563</v>
      </c>
      <c r="D128" s="146">
        <f t="shared" si="2"/>
        <v>0</v>
      </c>
      <c r="E128" s="147">
        <v>0</v>
      </c>
      <c r="F128" s="147">
        <v>0</v>
      </c>
      <c r="G128" s="147">
        <v>0</v>
      </c>
      <c r="H128" s="147">
        <v>0</v>
      </c>
      <c r="I128" s="147">
        <v>0</v>
      </c>
      <c r="J128" s="147">
        <v>0</v>
      </c>
      <c r="K128" s="147">
        <v>0</v>
      </c>
      <c r="L128" s="147">
        <v>0</v>
      </c>
      <c r="M128" s="147">
        <v>0</v>
      </c>
      <c r="N128" s="148"/>
    </row>
    <row r="129" spans="2:14" ht="15.75">
      <c r="B129" s="149" t="s">
        <v>564</v>
      </c>
      <c r="C129" s="145" t="s">
        <v>565</v>
      </c>
      <c r="D129" s="146">
        <f t="shared" si="2"/>
        <v>0</v>
      </c>
      <c r="E129" s="147">
        <v>0</v>
      </c>
      <c r="F129" s="147">
        <v>0</v>
      </c>
      <c r="G129" s="147">
        <v>0</v>
      </c>
      <c r="H129" s="147">
        <v>0</v>
      </c>
      <c r="I129" s="147">
        <v>0</v>
      </c>
      <c r="J129" s="147">
        <v>0</v>
      </c>
      <c r="K129" s="147">
        <v>0</v>
      </c>
      <c r="L129" s="147">
        <v>0</v>
      </c>
      <c r="M129" s="147">
        <v>0</v>
      </c>
      <c r="N129" s="148"/>
    </row>
    <row r="130" spans="2:14" ht="15.75">
      <c r="B130" s="153" t="s">
        <v>566</v>
      </c>
      <c r="C130" s="145" t="s">
        <v>567</v>
      </c>
      <c r="D130" s="146">
        <f t="shared" si="2"/>
        <v>15</v>
      </c>
      <c r="E130" s="147">
        <v>0</v>
      </c>
      <c r="F130" s="147">
        <v>0</v>
      </c>
      <c r="G130" s="147">
        <v>0</v>
      </c>
      <c r="H130" s="147">
        <v>0</v>
      </c>
      <c r="I130" s="147">
        <v>0</v>
      </c>
      <c r="J130" s="147">
        <v>2</v>
      </c>
      <c r="K130" s="147">
        <v>6</v>
      </c>
      <c r="L130" s="147">
        <v>5</v>
      </c>
      <c r="M130" s="147">
        <v>2</v>
      </c>
      <c r="N130" s="148"/>
    </row>
    <row r="131" spans="2:14" ht="15.75">
      <c r="B131" s="149" t="s">
        <v>568</v>
      </c>
      <c r="C131" s="145" t="s">
        <v>569</v>
      </c>
      <c r="D131" s="146">
        <f t="shared" si="2"/>
        <v>3</v>
      </c>
      <c r="E131" s="147">
        <v>0</v>
      </c>
      <c r="F131" s="147">
        <v>0</v>
      </c>
      <c r="G131" s="147">
        <v>2</v>
      </c>
      <c r="H131" s="147">
        <v>0</v>
      </c>
      <c r="I131" s="147">
        <v>1</v>
      </c>
      <c r="J131" s="147">
        <v>0</v>
      </c>
      <c r="K131" s="147">
        <v>0</v>
      </c>
      <c r="L131" s="147">
        <v>0</v>
      </c>
      <c r="M131" s="147">
        <v>0</v>
      </c>
      <c r="N131" s="148"/>
    </row>
    <row r="132" spans="2:14" ht="15.75">
      <c r="B132" s="144" t="s">
        <v>570</v>
      </c>
      <c r="C132" s="145" t="s">
        <v>571</v>
      </c>
      <c r="D132" s="146">
        <f t="shared" si="2"/>
        <v>0</v>
      </c>
      <c r="E132" s="147">
        <v>0</v>
      </c>
      <c r="F132" s="147">
        <v>0</v>
      </c>
      <c r="G132" s="147">
        <v>0</v>
      </c>
      <c r="H132" s="147">
        <v>0</v>
      </c>
      <c r="I132" s="147">
        <v>0</v>
      </c>
      <c r="J132" s="147">
        <v>0</v>
      </c>
      <c r="K132" s="147">
        <v>0</v>
      </c>
      <c r="L132" s="147">
        <v>0</v>
      </c>
      <c r="M132" s="147">
        <v>0</v>
      </c>
      <c r="N132" s="148"/>
    </row>
    <row r="133" spans="2:14" ht="16.5" thickBot="1">
      <c r="B133" s="150" t="s">
        <v>572</v>
      </c>
      <c r="C133" s="151" t="s">
        <v>573</v>
      </c>
      <c r="D133" s="146">
        <f aca="true" t="shared" si="3" ref="D133:D196">SUM(E133:M133)</f>
        <v>0</v>
      </c>
      <c r="E133" s="147">
        <v>0</v>
      </c>
      <c r="F133" s="147">
        <v>0</v>
      </c>
      <c r="G133" s="147">
        <v>0</v>
      </c>
      <c r="H133" s="147">
        <v>0</v>
      </c>
      <c r="I133" s="147">
        <v>0</v>
      </c>
      <c r="J133" s="147">
        <v>0</v>
      </c>
      <c r="K133" s="147">
        <v>0</v>
      </c>
      <c r="L133" s="147">
        <v>0</v>
      </c>
      <c r="M133" s="147">
        <v>0</v>
      </c>
      <c r="N133" s="148"/>
    </row>
    <row r="134" spans="2:14" ht="15.75">
      <c r="B134" s="144" t="s">
        <v>574</v>
      </c>
      <c r="C134" s="145" t="s">
        <v>575</v>
      </c>
      <c r="D134" s="146">
        <f t="shared" si="3"/>
        <v>0</v>
      </c>
      <c r="E134" s="147">
        <v>0</v>
      </c>
      <c r="F134" s="147">
        <v>0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8"/>
    </row>
    <row r="135" spans="2:14" ht="15.75">
      <c r="B135" s="144" t="s">
        <v>576</v>
      </c>
      <c r="C135" s="145" t="s">
        <v>577</v>
      </c>
      <c r="D135" s="146">
        <f t="shared" si="3"/>
        <v>0</v>
      </c>
      <c r="E135" s="147">
        <v>0</v>
      </c>
      <c r="F135" s="147">
        <v>0</v>
      </c>
      <c r="G135" s="147">
        <v>0</v>
      </c>
      <c r="H135" s="147">
        <v>0</v>
      </c>
      <c r="I135" s="147">
        <v>0</v>
      </c>
      <c r="J135" s="147">
        <v>0</v>
      </c>
      <c r="K135" s="147">
        <v>0</v>
      </c>
      <c r="L135" s="147">
        <v>0</v>
      </c>
      <c r="M135" s="147">
        <v>0</v>
      </c>
      <c r="N135" s="148"/>
    </row>
    <row r="136" spans="2:14" ht="15.75">
      <c r="B136" s="144" t="s">
        <v>578</v>
      </c>
      <c r="C136" s="145" t="s">
        <v>579</v>
      </c>
      <c r="D136" s="146">
        <f t="shared" si="3"/>
        <v>0</v>
      </c>
      <c r="E136" s="147">
        <v>0</v>
      </c>
      <c r="F136" s="147">
        <v>0</v>
      </c>
      <c r="G136" s="147">
        <v>0</v>
      </c>
      <c r="H136" s="147">
        <v>0</v>
      </c>
      <c r="I136" s="147">
        <v>0</v>
      </c>
      <c r="J136" s="147">
        <v>0</v>
      </c>
      <c r="K136" s="147">
        <v>0</v>
      </c>
      <c r="L136" s="147">
        <v>0</v>
      </c>
      <c r="M136" s="147">
        <v>0</v>
      </c>
      <c r="N136" s="148"/>
    </row>
    <row r="137" spans="2:14" ht="15.75">
      <c r="B137" s="144" t="s">
        <v>580</v>
      </c>
      <c r="C137" s="145" t="s">
        <v>581</v>
      </c>
      <c r="D137" s="146">
        <f t="shared" si="3"/>
        <v>0</v>
      </c>
      <c r="E137" s="147">
        <v>0</v>
      </c>
      <c r="F137" s="147">
        <v>0</v>
      </c>
      <c r="G137" s="147">
        <v>0</v>
      </c>
      <c r="H137" s="147">
        <v>0</v>
      </c>
      <c r="I137" s="147">
        <v>0</v>
      </c>
      <c r="J137" s="147">
        <v>0</v>
      </c>
      <c r="K137" s="147">
        <v>0</v>
      </c>
      <c r="L137" s="147">
        <v>0</v>
      </c>
      <c r="M137" s="147">
        <v>0</v>
      </c>
      <c r="N137" s="148"/>
    </row>
    <row r="138" spans="2:14" ht="16.5" thickBot="1">
      <c r="B138" s="152" t="s">
        <v>582</v>
      </c>
      <c r="C138" s="151" t="s">
        <v>583</v>
      </c>
      <c r="D138" s="146">
        <f t="shared" si="3"/>
        <v>0</v>
      </c>
      <c r="E138" s="147">
        <v>0</v>
      </c>
      <c r="F138" s="147">
        <v>0</v>
      </c>
      <c r="G138" s="147">
        <v>0</v>
      </c>
      <c r="H138" s="147">
        <v>0</v>
      </c>
      <c r="I138" s="147">
        <v>0</v>
      </c>
      <c r="J138" s="147">
        <v>0</v>
      </c>
      <c r="K138" s="147">
        <v>0</v>
      </c>
      <c r="L138" s="147">
        <v>0</v>
      </c>
      <c r="M138" s="147">
        <v>0</v>
      </c>
      <c r="N138" s="148"/>
    </row>
    <row r="139" spans="2:14" ht="15.75">
      <c r="B139" s="144" t="s">
        <v>584</v>
      </c>
      <c r="C139" s="145" t="s">
        <v>585</v>
      </c>
      <c r="D139" s="146">
        <f t="shared" si="3"/>
        <v>0</v>
      </c>
      <c r="E139" s="147">
        <v>0</v>
      </c>
      <c r="F139" s="147">
        <v>0</v>
      </c>
      <c r="G139" s="147">
        <v>0</v>
      </c>
      <c r="H139" s="147">
        <v>0</v>
      </c>
      <c r="I139" s="147">
        <v>0</v>
      </c>
      <c r="J139" s="147">
        <v>0</v>
      </c>
      <c r="K139" s="147">
        <v>0</v>
      </c>
      <c r="L139" s="147">
        <v>0</v>
      </c>
      <c r="M139" s="147">
        <v>0</v>
      </c>
      <c r="N139" s="148"/>
    </row>
    <row r="140" spans="2:14" ht="15.75">
      <c r="B140" s="144" t="s">
        <v>586</v>
      </c>
      <c r="C140" s="145" t="s">
        <v>587</v>
      </c>
      <c r="D140" s="146">
        <f t="shared" si="3"/>
        <v>1</v>
      </c>
      <c r="E140" s="147">
        <v>1</v>
      </c>
      <c r="F140" s="147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8"/>
    </row>
    <row r="141" spans="2:14" ht="15.75">
      <c r="B141" s="144" t="s">
        <v>588</v>
      </c>
      <c r="C141" s="145" t="s">
        <v>589</v>
      </c>
      <c r="D141" s="146">
        <f t="shared" si="3"/>
        <v>0</v>
      </c>
      <c r="E141" s="147">
        <v>0</v>
      </c>
      <c r="F141" s="147">
        <v>0</v>
      </c>
      <c r="G141" s="147">
        <v>0</v>
      </c>
      <c r="H141" s="147">
        <v>0</v>
      </c>
      <c r="I141" s="147">
        <v>0</v>
      </c>
      <c r="J141" s="147">
        <v>0</v>
      </c>
      <c r="K141" s="147">
        <v>0</v>
      </c>
      <c r="L141" s="147">
        <v>0</v>
      </c>
      <c r="M141" s="147">
        <v>0</v>
      </c>
      <c r="N141" s="148"/>
    </row>
    <row r="142" spans="2:14" ht="15.75">
      <c r="B142" s="155" t="s">
        <v>590</v>
      </c>
      <c r="C142" s="145" t="s">
        <v>591</v>
      </c>
      <c r="D142" s="146">
        <f t="shared" si="3"/>
        <v>0</v>
      </c>
      <c r="E142" s="147">
        <v>0</v>
      </c>
      <c r="F142" s="147">
        <v>0</v>
      </c>
      <c r="G142" s="147">
        <v>0</v>
      </c>
      <c r="H142" s="147">
        <v>0</v>
      </c>
      <c r="I142" s="147">
        <v>0</v>
      </c>
      <c r="J142" s="147">
        <v>0</v>
      </c>
      <c r="K142" s="147">
        <v>0</v>
      </c>
      <c r="L142" s="147">
        <v>0</v>
      </c>
      <c r="M142" s="147">
        <v>0</v>
      </c>
      <c r="N142" s="148"/>
    </row>
    <row r="143" spans="2:14" ht="16.5" thickBot="1">
      <c r="B143" s="155" t="s">
        <v>592</v>
      </c>
      <c r="C143" s="151" t="s">
        <v>593</v>
      </c>
      <c r="D143" s="146">
        <f t="shared" si="3"/>
        <v>0</v>
      </c>
      <c r="E143" s="147">
        <v>0</v>
      </c>
      <c r="F143" s="147">
        <v>0</v>
      </c>
      <c r="G143" s="147">
        <v>0</v>
      </c>
      <c r="H143" s="147">
        <v>0</v>
      </c>
      <c r="I143" s="147">
        <v>0</v>
      </c>
      <c r="J143" s="147">
        <v>0</v>
      </c>
      <c r="K143" s="147">
        <v>0</v>
      </c>
      <c r="L143" s="147">
        <v>0</v>
      </c>
      <c r="M143" s="147">
        <v>0</v>
      </c>
      <c r="N143" s="148"/>
    </row>
    <row r="144" spans="2:14" ht="15.75">
      <c r="B144" s="156" t="s">
        <v>594</v>
      </c>
      <c r="C144" s="145" t="s">
        <v>595</v>
      </c>
      <c r="D144" s="146">
        <f t="shared" si="3"/>
        <v>1</v>
      </c>
      <c r="E144" s="147">
        <v>0</v>
      </c>
      <c r="F144" s="147">
        <v>0</v>
      </c>
      <c r="G144" s="147">
        <v>0</v>
      </c>
      <c r="H144" s="147">
        <v>0</v>
      </c>
      <c r="I144" s="147">
        <v>1</v>
      </c>
      <c r="J144" s="147">
        <v>0</v>
      </c>
      <c r="K144" s="147">
        <v>0</v>
      </c>
      <c r="L144" s="147">
        <v>0</v>
      </c>
      <c r="M144" s="147">
        <v>0</v>
      </c>
      <c r="N144" s="148"/>
    </row>
    <row r="145" spans="2:14" ht="15.75">
      <c r="B145" s="144" t="s">
        <v>596</v>
      </c>
      <c r="C145" s="145" t="s">
        <v>597</v>
      </c>
      <c r="D145" s="146">
        <f t="shared" si="3"/>
        <v>0</v>
      </c>
      <c r="E145" s="147">
        <v>0</v>
      </c>
      <c r="F145" s="147">
        <v>0</v>
      </c>
      <c r="G145" s="147">
        <v>0</v>
      </c>
      <c r="H145" s="147">
        <v>0</v>
      </c>
      <c r="I145" s="147">
        <v>0</v>
      </c>
      <c r="J145" s="147">
        <v>0</v>
      </c>
      <c r="K145" s="147">
        <v>0</v>
      </c>
      <c r="L145" s="147">
        <v>0</v>
      </c>
      <c r="M145" s="147">
        <v>0</v>
      </c>
      <c r="N145" s="148"/>
    </row>
    <row r="146" spans="2:14" ht="15.75">
      <c r="B146" s="144" t="s">
        <v>598</v>
      </c>
      <c r="C146" s="145" t="s">
        <v>599</v>
      </c>
      <c r="D146" s="146">
        <f t="shared" si="3"/>
        <v>0</v>
      </c>
      <c r="E146" s="147">
        <v>0</v>
      </c>
      <c r="F146" s="147">
        <v>0</v>
      </c>
      <c r="G146" s="147">
        <v>0</v>
      </c>
      <c r="H146" s="147">
        <v>0</v>
      </c>
      <c r="I146" s="147">
        <v>0</v>
      </c>
      <c r="J146" s="147">
        <v>0</v>
      </c>
      <c r="K146" s="147">
        <v>0</v>
      </c>
      <c r="L146" s="147">
        <v>0</v>
      </c>
      <c r="M146" s="147">
        <v>0</v>
      </c>
      <c r="N146" s="148"/>
    </row>
    <row r="147" spans="2:14" ht="15.75">
      <c r="B147" s="144" t="s">
        <v>600</v>
      </c>
      <c r="C147" s="145" t="s">
        <v>601</v>
      </c>
      <c r="D147" s="146">
        <f t="shared" si="3"/>
        <v>1</v>
      </c>
      <c r="E147" s="147">
        <v>0</v>
      </c>
      <c r="F147" s="147">
        <v>1</v>
      </c>
      <c r="G147" s="147">
        <v>0</v>
      </c>
      <c r="H147" s="147">
        <v>0</v>
      </c>
      <c r="I147" s="147">
        <v>0</v>
      </c>
      <c r="J147" s="147">
        <v>0</v>
      </c>
      <c r="K147" s="147">
        <v>0</v>
      </c>
      <c r="L147" s="147">
        <v>0</v>
      </c>
      <c r="M147" s="147">
        <v>0</v>
      </c>
      <c r="N147" s="148"/>
    </row>
    <row r="148" spans="2:14" ht="16.5" thickBot="1">
      <c r="B148" s="150" t="s">
        <v>602</v>
      </c>
      <c r="C148" s="151" t="s">
        <v>603</v>
      </c>
      <c r="D148" s="146">
        <f t="shared" si="3"/>
        <v>0</v>
      </c>
      <c r="E148" s="147">
        <v>0</v>
      </c>
      <c r="F148" s="147">
        <v>0</v>
      </c>
      <c r="G148" s="147">
        <v>0</v>
      </c>
      <c r="H148" s="147">
        <v>0</v>
      </c>
      <c r="I148" s="147">
        <v>0</v>
      </c>
      <c r="J148" s="147">
        <v>0</v>
      </c>
      <c r="K148" s="147">
        <v>0</v>
      </c>
      <c r="L148" s="147">
        <v>0</v>
      </c>
      <c r="M148" s="147">
        <v>0</v>
      </c>
      <c r="N148" s="148"/>
    </row>
    <row r="149" spans="2:14" ht="15.75">
      <c r="B149" s="156" t="s">
        <v>604</v>
      </c>
      <c r="C149" s="145" t="s">
        <v>605</v>
      </c>
      <c r="D149" s="146">
        <f t="shared" si="3"/>
        <v>0</v>
      </c>
      <c r="E149" s="147">
        <v>0</v>
      </c>
      <c r="F149" s="147">
        <v>0</v>
      </c>
      <c r="G149" s="147">
        <v>0</v>
      </c>
      <c r="H149" s="147">
        <v>0</v>
      </c>
      <c r="I149" s="147">
        <v>0</v>
      </c>
      <c r="J149" s="147">
        <v>0</v>
      </c>
      <c r="K149" s="147">
        <v>0</v>
      </c>
      <c r="L149" s="147">
        <v>0</v>
      </c>
      <c r="M149" s="147">
        <v>0</v>
      </c>
      <c r="N149" s="148"/>
    </row>
    <row r="150" spans="2:14" ht="15.75">
      <c r="B150" s="144" t="s">
        <v>606</v>
      </c>
      <c r="C150" s="145" t="s">
        <v>607</v>
      </c>
      <c r="D150" s="146">
        <f t="shared" si="3"/>
        <v>0</v>
      </c>
      <c r="E150" s="147">
        <v>0</v>
      </c>
      <c r="F150" s="147">
        <v>0</v>
      </c>
      <c r="G150" s="147">
        <v>0</v>
      </c>
      <c r="H150" s="147">
        <v>0</v>
      </c>
      <c r="I150" s="147">
        <v>0</v>
      </c>
      <c r="J150" s="147">
        <v>0</v>
      </c>
      <c r="K150" s="147">
        <v>0</v>
      </c>
      <c r="L150" s="147">
        <v>0</v>
      </c>
      <c r="M150" s="147">
        <v>0</v>
      </c>
      <c r="N150" s="148"/>
    </row>
    <row r="151" spans="2:14" ht="15.75">
      <c r="B151" s="144" t="s">
        <v>608</v>
      </c>
      <c r="C151" s="145" t="s">
        <v>609</v>
      </c>
      <c r="D151" s="146">
        <f t="shared" si="3"/>
        <v>2</v>
      </c>
      <c r="E151" s="147">
        <v>1</v>
      </c>
      <c r="F151" s="147">
        <v>1</v>
      </c>
      <c r="G151" s="147">
        <v>0</v>
      </c>
      <c r="H151" s="147">
        <v>0</v>
      </c>
      <c r="I151" s="147">
        <v>0</v>
      </c>
      <c r="J151" s="147">
        <v>0</v>
      </c>
      <c r="K151" s="147">
        <v>0</v>
      </c>
      <c r="L151" s="147">
        <v>0</v>
      </c>
      <c r="M151" s="147">
        <v>0</v>
      </c>
      <c r="N151" s="148"/>
    </row>
    <row r="152" spans="2:14" ht="15.75">
      <c r="B152" s="144" t="s">
        <v>610</v>
      </c>
      <c r="C152" s="145" t="s">
        <v>611</v>
      </c>
      <c r="D152" s="146">
        <f t="shared" si="3"/>
        <v>0</v>
      </c>
      <c r="E152" s="147">
        <v>0</v>
      </c>
      <c r="F152" s="147">
        <v>0</v>
      </c>
      <c r="G152" s="147">
        <v>0</v>
      </c>
      <c r="H152" s="147">
        <v>0</v>
      </c>
      <c r="I152" s="147">
        <v>0</v>
      </c>
      <c r="J152" s="147">
        <v>0</v>
      </c>
      <c r="K152" s="147">
        <v>0</v>
      </c>
      <c r="L152" s="147">
        <v>0</v>
      </c>
      <c r="M152" s="147">
        <v>0</v>
      </c>
      <c r="N152" s="148"/>
    </row>
    <row r="153" spans="2:14" ht="16.5" thickBot="1">
      <c r="B153" s="150" t="s">
        <v>612</v>
      </c>
      <c r="C153" s="151" t="s">
        <v>613</v>
      </c>
      <c r="D153" s="146">
        <f t="shared" si="3"/>
        <v>0</v>
      </c>
      <c r="E153" s="147">
        <v>0</v>
      </c>
      <c r="F153" s="147">
        <v>0</v>
      </c>
      <c r="G153" s="147">
        <v>0</v>
      </c>
      <c r="H153" s="147">
        <v>0</v>
      </c>
      <c r="I153" s="147">
        <v>0</v>
      </c>
      <c r="J153" s="147">
        <v>0</v>
      </c>
      <c r="K153" s="147">
        <v>0</v>
      </c>
      <c r="L153" s="147">
        <v>0</v>
      </c>
      <c r="M153" s="147">
        <v>0</v>
      </c>
      <c r="N153" s="148"/>
    </row>
    <row r="154" spans="2:14" ht="15.75">
      <c r="B154" s="156" t="s">
        <v>614</v>
      </c>
      <c r="C154" s="145" t="s">
        <v>615</v>
      </c>
      <c r="D154" s="146">
        <f t="shared" si="3"/>
        <v>1</v>
      </c>
      <c r="E154" s="147">
        <v>0</v>
      </c>
      <c r="F154" s="147">
        <v>0</v>
      </c>
      <c r="G154" s="147">
        <v>0</v>
      </c>
      <c r="H154" s="147">
        <v>1</v>
      </c>
      <c r="I154" s="147">
        <v>0</v>
      </c>
      <c r="J154" s="147">
        <v>0</v>
      </c>
      <c r="K154" s="147">
        <v>0</v>
      </c>
      <c r="L154" s="147">
        <v>0</v>
      </c>
      <c r="M154" s="147">
        <v>0</v>
      </c>
      <c r="N154" s="148"/>
    </row>
    <row r="155" spans="2:14" ht="15.75">
      <c r="B155" s="144" t="s">
        <v>616</v>
      </c>
      <c r="C155" s="145" t="s">
        <v>617</v>
      </c>
      <c r="D155" s="146">
        <f t="shared" si="3"/>
        <v>0</v>
      </c>
      <c r="E155" s="147">
        <v>0</v>
      </c>
      <c r="F155" s="147">
        <v>0</v>
      </c>
      <c r="G155" s="147">
        <v>0</v>
      </c>
      <c r="H155" s="147">
        <v>0</v>
      </c>
      <c r="I155" s="147">
        <v>0</v>
      </c>
      <c r="J155" s="147">
        <v>0</v>
      </c>
      <c r="K155" s="147">
        <v>0</v>
      </c>
      <c r="L155" s="147">
        <v>0</v>
      </c>
      <c r="M155" s="147">
        <v>0</v>
      </c>
      <c r="N155" s="148"/>
    </row>
    <row r="156" spans="2:14" ht="15.75">
      <c r="B156" s="144" t="s">
        <v>618</v>
      </c>
      <c r="C156" s="145" t="s">
        <v>619</v>
      </c>
      <c r="D156" s="146">
        <f t="shared" si="3"/>
        <v>0</v>
      </c>
      <c r="E156" s="147">
        <v>0</v>
      </c>
      <c r="F156" s="147">
        <v>0</v>
      </c>
      <c r="G156" s="147">
        <v>0</v>
      </c>
      <c r="H156" s="147">
        <v>0</v>
      </c>
      <c r="I156" s="147">
        <v>0</v>
      </c>
      <c r="J156" s="147">
        <v>0</v>
      </c>
      <c r="K156" s="147">
        <v>0</v>
      </c>
      <c r="L156" s="147">
        <v>0</v>
      </c>
      <c r="M156" s="147">
        <v>0</v>
      </c>
      <c r="N156" s="148"/>
    </row>
    <row r="157" spans="2:14" ht="15.75">
      <c r="B157" s="144" t="s">
        <v>620</v>
      </c>
      <c r="C157" s="145" t="s">
        <v>621</v>
      </c>
      <c r="D157" s="146">
        <f t="shared" si="3"/>
        <v>0</v>
      </c>
      <c r="E157" s="147">
        <v>0</v>
      </c>
      <c r="F157" s="147">
        <v>0</v>
      </c>
      <c r="G157" s="147">
        <v>0</v>
      </c>
      <c r="H157" s="147">
        <v>0</v>
      </c>
      <c r="I157" s="147">
        <v>0</v>
      </c>
      <c r="J157" s="147">
        <v>0</v>
      </c>
      <c r="K157" s="147">
        <v>0</v>
      </c>
      <c r="L157" s="147">
        <v>0</v>
      </c>
      <c r="M157" s="147">
        <v>0</v>
      </c>
      <c r="N157" s="148"/>
    </row>
    <row r="158" spans="2:14" ht="16.5" thickBot="1">
      <c r="B158" s="150" t="s">
        <v>622</v>
      </c>
      <c r="C158" s="151" t="s">
        <v>623</v>
      </c>
      <c r="D158" s="146">
        <f t="shared" si="3"/>
        <v>0</v>
      </c>
      <c r="E158" s="147">
        <v>0</v>
      </c>
      <c r="F158" s="147">
        <v>0</v>
      </c>
      <c r="G158" s="147">
        <v>0</v>
      </c>
      <c r="H158" s="147">
        <v>0</v>
      </c>
      <c r="I158" s="147">
        <v>0</v>
      </c>
      <c r="J158" s="147">
        <v>0</v>
      </c>
      <c r="K158" s="147">
        <v>0</v>
      </c>
      <c r="L158" s="147">
        <v>0</v>
      </c>
      <c r="M158" s="147">
        <v>0</v>
      </c>
      <c r="N158" s="148"/>
    </row>
    <row r="159" spans="2:14" ht="15.75">
      <c r="B159" s="144" t="s">
        <v>624</v>
      </c>
      <c r="C159" s="145" t="s">
        <v>625</v>
      </c>
      <c r="D159" s="146">
        <f t="shared" si="3"/>
        <v>0</v>
      </c>
      <c r="E159" s="147">
        <v>0</v>
      </c>
      <c r="F159" s="147">
        <v>0</v>
      </c>
      <c r="G159" s="147">
        <v>0</v>
      </c>
      <c r="H159" s="147">
        <v>0</v>
      </c>
      <c r="I159" s="147">
        <v>0</v>
      </c>
      <c r="J159" s="147">
        <v>0</v>
      </c>
      <c r="K159" s="147">
        <v>0</v>
      </c>
      <c r="L159" s="147">
        <v>0</v>
      </c>
      <c r="M159" s="147">
        <v>0</v>
      </c>
      <c r="N159" s="148"/>
    </row>
    <row r="160" spans="2:14" ht="15.75">
      <c r="B160" s="144" t="s">
        <v>626</v>
      </c>
      <c r="C160" s="145" t="s">
        <v>627</v>
      </c>
      <c r="D160" s="146">
        <f t="shared" si="3"/>
        <v>0</v>
      </c>
      <c r="E160" s="147">
        <v>0</v>
      </c>
      <c r="F160" s="147">
        <v>0</v>
      </c>
      <c r="G160" s="147">
        <v>0</v>
      </c>
      <c r="H160" s="147">
        <v>0</v>
      </c>
      <c r="I160" s="147">
        <v>0</v>
      </c>
      <c r="J160" s="147">
        <v>0</v>
      </c>
      <c r="K160" s="147">
        <v>0</v>
      </c>
      <c r="L160" s="147">
        <v>0</v>
      </c>
      <c r="M160" s="147">
        <v>0</v>
      </c>
      <c r="N160" s="148"/>
    </row>
    <row r="161" spans="2:14" ht="15.75">
      <c r="B161" s="144" t="s">
        <v>628</v>
      </c>
      <c r="C161" s="145" t="s">
        <v>629</v>
      </c>
      <c r="D161" s="146">
        <f t="shared" si="3"/>
        <v>6</v>
      </c>
      <c r="E161" s="147">
        <v>0</v>
      </c>
      <c r="F161" s="147">
        <v>0</v>
      </c>
      <c r="G161" s="147">
        <v>2</v>
      </c>
      <c r="H161" s="147">
        <v>1</v>
      </c>
      <c r="I161" s="147">
        <v>2</v>
      </c>
      <c r="J161" s="147">
        <v>1</v>
      </c>
      <c r="K161" s="147">
        <v>0</v>
      </c>
      <c r="L161" s="147">
        <v>0</v>
      </c>
      <c r="M161" s="147">
        <v>0</v>
      </c>
      <c r="N161" s="148"/>
    </row>
    <row r="162" spans="2:14" ht="15.75">
      <c r="B162" s="149" t="s">
        <v>630</v>
      </c>
      <c r="C162" s="145" t="s">
        <v>631</v>
      </c>
      <c r="D162" s="146">
        <f t="shared" si="3"/>
        <v>0</v>
      </c>
      <c r="E162" s="147">
        <v>0</v>
      </c>
      <c r="F162" s="147">
        <v>0</v>
      </c>
      <c r="G162" s="147">
        <v>0</v>
      </c>
      <c r="H162" s="147">
        <v>0</v>
      </c>
      <c r="I162" s="147">
        <v>0</v>
      </c>
      <c r="J162" s="147">
        <v>0</v>
      </c>
      <c r="K162" s="147">
        <v>0</v>
      </c>
      <c r="L162" s="147">
        <v>0</v>
      </c>
      <c r="M162" s="147">
        <v>0</v>
      </c>
      <c r="N162" s="148"/>
    </row>
    <row r="163" spans="2:14" ht="16.5" thickBot="1">
      <c r="B163" s="150" t="s">
        <v>632</v>
      </c>
      <c r="C163" s="151" t="s">
        <v>633</v>
      </c>
      <c r="D163" s="146">
        <f t="shared" si="3"/>
        <v>1</v>
      </c>
      <c r="E163" s="147">
        <v>0</v>
      </c>
      <c r="F163" s="147">
        <v>0</v>
      </c>
      <c r="G163" s="147">
        <v>0</v>
      </c>
      <c r="H163" s="147">
        <v>0</v>
      </c>
      <c r="I163" s="147">
        <v>0</v>
      </c>
      <c r="J163" s="147">
        <v>0</v>
      </c>
      <c r="K163" s="147">
        <v>1</v>
      </c>
      <c r="L163" s="147">
        <v>0</v>
      </c>
      <c r="M163" s="147">
        <v>0</v>
      </c>
      <c r="N163" s="148"/>
    </row>
    <row r="164" spans="2:14" ht="15.75">
      <c r="B164" s="144" t="s">
        <v>634</v>
      </c>
      <c r="C164" s="145" t="s">
        <v>635</v>
      </c>
      <c r="D164" s="146">
        <f t="shared" si="3"/>
        <v>0</v>
      </c>
      <c r="E164" s="147">
        <v>0</v>
      </c>
      <c r="F164" s="147">
        <v>0</v>
      </c>
      <c r="G164" s="147">
        <v>0</v>
      </c>
      <c r="H164" s="147">
        <v>0</v>
      </c>
      <c r="I164" s="147">
        <v>0</v>
      </c>
      <c r="J164" s="147">
        <v>0</v>
      </c>
      <c r="K164" s="147">
        <v>0</v>
      </c>
      <c r="L164" s="147">
        <v>0</v>
      </c>
      <c r="M164" s="147">
        <v>0</v>
      </c>
      <c r="N164" s="148"/>
    </row>
    <row r="165" spans="2:14" ht="15.75">
      <c r="B165" s="144" t="s">
        <v>636</v>
      </c>
      <c r="C165" s="145" t="s">
        <v>637</v>
      </c>
      <c r="D165" s="146">
        <f t="shared" si="3"/>
        <v>22</v>
      </c>
      <c r="E165" s="147">
        <v>0</v>
      </c>
      <c r="F165" s="147">
        <v>0</v>
      </c>
      <c r="G165" s="147">
        <v>0</v>
      </c>
      <c r="H165" s="147">
        <v>0</v>
      </c>
      <c r="I165" s="147">
        <v>2</v>
      </c>
      <c r="J165" s="147">
        <v>4</v>
      </c>
      <c r="K165" s="147">
        <v>4</v>
      </c>
      <c r="L165" s="147">
        <v>7</v>
      </c>
      <c r="M165" s="147">
        <v>5</v>
      </c>
      <c r="N165" s="148"/>
    </row>
    <row r="166" spans="2:14" ht="15.75">
      <c r="B166" s="144" t="s">
        <v>638</v>
      </c>
      <c r="C166" s="145" t="s">
        <v>639</v>
      </c>
      <c r="D166" s="146">
        <f t="shared" si="3"/>
        <v>1</v>
      </c>
      <c r="E166" s="147">
        <v>0</v>
      </c>
      <c r="F166" s="147">
        <v>0</v>
      </c>
      <c r="G166" s="147">
        <v>0</v>
      </c>
      <c r="H166" s="147">
        <v>0</v>
      </c>
      <c r="I166" s="147">
        <v>1</v>
      </c>
      <c r="J166" s="147">
        <v>0</v>
      </c>
      <c r="K166" s="147">
        <v>0</v>
      </c>
      <c r="L166" s="147">
        <v>0</v>
      </c>
      <c r="M166" s="147">
        <v>0</v>
      </c>
      <c r="N166" s="148"/>
    </row>
    <row r="167" spans="2:14" ht="15.75">
      <c r="B167" s="144" t="s">
        <v>640</v>
      </c>
      <c r="C167" s="145" t="s">
        <v>641</v>
      </c>
      <c r="D167" s="146">
        <f t="shared" si="3"/>
        <v>0</v>
      </c>
      <c r="E167" s="147">
        <v>0</v>
      </c>
      <c r="F167" s="147">
        <v>0</v>
      </c>
      <c r="G167" s="147">
        <v>0</v>
      </c>
      <c r="H167" s="147">
        <v>0</v>
      </c>
      <c r="I167" s="147">
        <v>0</v>
      </c>
      <c r="J167" s="147">
        <v>0</v>
      </c>
      <c r="K167" s="147">
        <v>0</v>
      </c>
      <c r="L167" s="147">
        <v>0</v>
      </c>
      <c r="M167" s="147">
        <v>0</v>
      </c>
      <c r="N167" s="148"/>
    </row>
    <row r="168" spans="2:14" ht="16.5" thickBot="1">
      <c r="B168" s="152" t="s">
        <v>642</v>
      </c>
      <c r="C168" s="151" t="s">
        <v>643</v>
      </c>
      <c r="D168" s="146">
        <f t="shared" si="3"/>
        <v>0</v>
      </c>
      <c r="E168" s="147">
        <v>0</v>
      </c>
      <c r="F168" s="147">
        <v>0</v>
      </c>
      <c r="G168" s="147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7">
        <v>0</v>
      </c>
      <c r="N168" s="148"/>
    </row>
    <row r="169" spans="2:14" ht="15.75">
      <c r="B169" s="149" t="s">
        <v>644</v>
      </c>
      <c r="C169" s="145" t="s">
        <v>645</v>
      </c>
      <c r="D169" s="146">
        <f t="shared" si="3"/>
        <v>3</v>
      </c>
      <c r="E169" s="147">
        <v>0</v>
      </c>
      <c r="F169" s="147">
        <v>0</v>
      </c>
      <c r="G169" s="147">
        <v>0</v>
      </c>
      <c r="H169" s="147">
        <v>0</v>
      </c>
      <c r="I169" s="147">
        <v>0</v>
      </c>
      <c r="J169" s="147">
        <v>3</v>
      </c>
      <c r="K169" s="147">
        <v>0</v>
      </c>
      <c r="L169" s="147">
        <v>0</v>
      </c>
      <c r="M169" s="147">
        <v>0</v>
      </c>
      <c r="N169" s="148"/>
    </row>
    <row r="170" spans="2:14" ht="15.75">
      <c r="B170" s="144" t="s">
        <v>646</v>
      </c>
      <c r="C170" s="145" t="s">
        <v>647</v>
      </c>
      <c r="D170" s="146">
        <f t="shared" si="3"/>
        <v>5</v>
      </c>
      <c r="E170" s="147">
        <v>0</v>
      </c>
      <c r="F170" s="147">
        <v>0</v>
      </c>
      <c r="G170" s="147">
        <v>0</v>
      </c>
      <c r="H170" s="147">
        <v>2</v>
      </c>
      <c r="I170" s="147">
        <v>0</v>
      </c>
      <c r="J170" s="147">
        <v>2</v>
      </c>
      <c r="K170" s="147">
        <v>1</v>
      </c>
      <c r="L170" s="147">
        <v>0</v>
      </c>
      <c r="M170" s="147">
        <v>0</v>
      </c>
      <c r="N170" s="148"/>
    </row>
    <row r="171" spans="2:14" ht="15.75">
      <c r="B171" s="144" t="s">
        <v>648</v>
      </c>
      <c r="C171" s="145" t="s">
        <v>649</v>
      </c>
      <c r="D171" s="146">
        <f t="shared" si="3"/>
        <v>0</v>
      </c>
      <c r="E171" s="147">
        <v>0</v>
      </c>
      <c r="F171" s="147">
        <v>0</v>
      </c>
      <c r="G171" s="147">
        <v>0</v>
      </c>
      <c r="H171" s="147">
        <v>0</v>
      </c>
      <c r="I171" s="147">
        <v>0</v>
      </c>
      <c r="J171" s="147">
        <v>0</v>
      </c>
      <c r="K171" s="147">
        <v>0</v>
      </c>
      <c r="L171" s="147">
        <v>0</v>
      </c>
      <c r="M171" s="147">
        <v>0</v>
      </c>
      <c r="N171" s="148"/>
    </row>
    <row r="172" spans="2:14" ht="15.75">
      <c r="B172" s="149" t="s">
        <v>650</v>
      </c>
      <c r="C172" s="145" t="s">
        <v>651</v>
      </c>
      <c r="D172" s="146">
        <f t="shared" si="3"/>
        <v>0</v>
      </c>
      <c r="E172" s="147">
        <v>0</v>
      </c>
      <c r="F172" s="147">
        <v>0</v>
      </c>
      <c r="G172" s="147">
        <v>0</v>
      </c>
      <c r="H172" s="147">
        <v>0</v>
      </c>
      <c r="I172" s="147">
        <v>0</v>
      </c>
      <c r="J172" s="147">
        <v>0</v>
      </c>
      <c r="K172" s="147">
        <v>0</v>
      </c>
      <c r="L172" s="147">
        <v>0</v>
      </c>
      <c r="M172" s="147">
        <v>0</v>
      </c>
      <c r="N172" s="148"/>
    </row>
    <row r="173" spans="2:14" ht="16.5" thickBot="1">
      <c r="B173" s="150" t="s">
        <v>652</v>
      </c>
      <c r="C173" s="151" t="s">
        <v>653</v>
      </c>
      <c r="D173" s="146">
        <f t="shared" si="3"/>
        <v>0</v>
      </c>
      <c r="E173" s="147">
        <v>0</v>
      </c>
      <c r="F173" s="147">
        <v>0</v>
      </c>
      <c r="G173" s="147">
        <v>0</v>
      </c>
      <c r="H173" s="147">
        <v>0</v>
      </c>
      <c r="I173" s="147">
        <v>0</v>
      </c>
      <c r="J173" s="147">
        <v>0</v>
      </c>
      <c r="K173" s="147">
        <v>0</v>
      </c>
      <c r="L173" s="147">
        <v>0</v>
      </c>
      <c r="M173" s="147">
        <v>0</v>
      </c>
      <c r="N173" s="148"/>
    </row>
    <row r="174" spans="2:14" ht="15.75">
      <c r="B174" s="144" t="s">
        <v>654</v>
      </c>
      <c r="C174" s="145" t="s">
        <v>655</v>
      </c>
      <c r="D174" s="146">
        <f t="shared" si="3"/>
        <v>5</v>
      </c>
      <c r="E174" s="147">
        <v>0</v>
      </c>
      <c r="F174" s="147">
        <v>1</v>
      </c>
      <c r="G174" s="147">
        <v>1</v>
      </c>
      <c r="H174" s="147">
        <v>1</v>
      </c>
      <c r="I174" s="147">
        <v>1</v>
      </c>
      <c r="J174" s="147">
        <v>0</v>
      </c>
      <c r="K174" s="147">
        <v>1</v>
      </c>
      <c r="L174" s="147">
        <v>0</v>
      </c>
      <c r="M174" s="147">
        <v>0</v>
      </c>
      <c r="N174" s="148"/>
    </row>
    <row r="175" spans="2:14" ht="15.75">
      <c r="B175" s="149" t="s">
        <v>656</v>
      </c>
      <c r="C175" s="145" t="s">
        <v>657</v>
      </c>
      <c r="D175" s="146">
        <f t="shared" si="3"/>
        <v>0</v>
      </c>
      <c r="E175" s="147">
        <v>0</v>
      </c>
      <c r="F175" s="147">
        <v>0</v>
      </c>
      <c r="G175" s="147">
        <v>0</v>
      </c>
      <c r="H175" s="147">
        <v>0</v>
      </c>
      <c r="I175" s="147">
        <v>0</v>
      </c>
      <c r="J175" s="147">
        <v>0</v>
      </c>
      <c r="K175" s="147">
        <v>0</v>
      </c>
      <c r="L175" s="147">
        <v>0</v>
      </c>
      <c r="M175" s="147">
        <v>0</v>
      </c>
      <c r="N175" s="148"/>
    </row>
    <row r="176" spans="2:14" ht="15.75">
      <c r="B176" s="144" t="s">
        <v>658</v>
      </c>
      <c r="C176" s="145" t="s">
        <v>659</v>
      </c>
      <c r="D176" s="146">
        <f t="shared" si="3"/>
        <v>0</v>
      </c>
      <c r="E176" s="147">
        <v>0</v>
      </c>
      <c r="F176" s="147">
        <v>0</v>
      </c>
      <c r="G176" s="147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7">
        <v>0</v>
      </c>
      <c r="N176" s="148"/>
    </row>
    <row r="177" spans="2:14" ht="15.75">
      <c r="B177" s="149" t="s">
        <v>660</v>
      </c>
      <c r="C177" s="145" t="s">
        <v>661</v>
      </c>
      <c r="D177" s="146">
        <f t="shared" si="3"/>
        <v>0</v>
      </c>
      <c r="E177" s="147">
        <v>0</v>
      </c>
      <c r="F177" s="147">
        <v>0</v>
      </c>
      <c r="G177" s="147">
        <v>0</v>
      </c>
      <c r="H177" s="147">
        <v>0</v>
      </c>
      <c r="I177" s="147">
        <v>0</v>
      </c>
      <c r="J177" s="147">
        <v>0</v>
      </c>
      <c r="K177" s="147">
        <v>0</v>
      </c>
      <c r="L177" s="147">
        <v>0</v>
      </c>
      <c r="M177" s="147">
        <v>0</v>
      </c>
      <c r="N177" s="148"/>
    </row>
    <row r="178" spans="2:14" ht="16.5" thickBot="1">
      <c r="B178" s="154" t="s">
        <v>662</v>
      </c>
      <c r="C178" s="151" t="s">
        <v>663</v>
      </c>
      <c r="D178" s="146">
        <f t="shared" si="3"/>
        <v>0</v>
      </c>
      <c r="E178" s="147">
        <v>0</v>
      </c>
      <c r="F178" s="147">
        <v>0</v>
      </c>
      <c r="G178" s="147">
        <v>0</v>
      </c>
      <c r="H178" s="147">
        <v>0</v>
      </c>
      <c r="I178" s="147">
        <v>0</v>
      </c>
      <c r="J178" s="147">
        <v>0</v>
      </c>
      <c r="K178" s="147">
        <v>0</v>
      </c>
      <c r="L178" s="147">
        <v>0</v>
      </c>
      <c r="M178" s="147">
        <v>0</v>
      </c>
      <c r="N178" s="148"/>
    </row>
    <row r="179" spans="2:14" ht="15.75">
      <c r="B179" s="144" t="s">
        <v>664</v>
      </c>
      <c r="C179" s="145" t="s">
        <v>665</v>
      </c>
      <c r="D179" s="146">
        <f t="shared" si="3"/>
        <v>0</v>
      </c>
      <c r="E179" s="147">
        <v>0</v>
      </c>
      <c r="F179" s="147">
        <v>0</v>
      </c>
      <c r="G179" s="147">
        <v>0</v>
      </c>
      <c r="H179" s="147">
        <v>0</v>
      </c>
      <c r="I179" s="147">
        <v>0</v>
      </c>
      <c r="J179" s="147">
        <v>0</v>
      </c>
      <c r="K179" s="147">
        <v>0</v>
      </c>
      <c r="L179" s="147">
        <v>0</v>
      </c>
      <c r="M179" s="147">
        <v>0</v>
      </c>
      <c r="N179" s="148"/>
    </row>
    <row r="180" spans="2:14" ht="15.75">
      <c r="B180" s="157" t="s">
        <v>666</v>
      </c>
      <c r="C180" s="145" t="s">
        <v>667</v>
      </c>
      <c r="D180" s="146">
        <f t="shared" si="3"/>
        <v>0</v>
      </c>
      <c r="E180" s="147">
        <v>0</v>
      </c>
      <c r="F180" s="147">
        <v>0</v>
      </c>
      <c r="G180" s="147">
        <v>0</v>
      </c>
      <c r="H180" s="147">
        <v>0</v>
      </c>
      <c r="I180" s="147">
        <v>0</v>
      </c>
      <c r="J180" s="147">
        <v>0</v>
      </c>
      <c r="K180" s="147">
        <v>0</v>
      </c>
      <c r="L180" s="147">
        <v>0</v>
      </c>
      <c r="M180" s="147">
        <v>0</v>
      </c>
      <c r="N180" s="148"/>
    </row>
    <row r="181" spans="2:14" ht="15.75">
      <c r="B181" s="149" t="s">
        <v>668</v>
      </c>
      <c r="C181" s="145" t="s">
        <v>669</v>
      </c>
      <c r="D181" s="146">
        <f t="shared" si="3"/>
        <v>0</v>
      </c>
      <c r="E181" s="147">
        <v>0</v>
      </c>
      <c r="F181" s="147">
        <v>0</v>
      </c>
      <c r="G181" s="147">
        <v>0</v>
      </c>
      <c r="H181" s="147">
        <v>0</v>
      </c>
      <c r="I181" s="147">
        <v>0</v>
      </c>
      <c r="J181" s="147">
        <v>0</v>
      </c>
      <c r="K181" s="147">
        <v>0</v>
      </c>
      <c r="L181" s="147">
        <v>0</v>
      </c>
      <c r="M181" s="147">
        <v>0</v>
      </c>
      <c r="N181" s="148"/>
    </row>
    <row r="182" spans="2:14" ht="15.75">
      <c r="B182" s="149" t="s">
        <v>670</v>
      </c>
      <c r="C182" s="145" t="s">
        <v>671</v>
      </c>
      <c r="D182" s="146">
        <f t="shared" si="3"/>
        <v>2</v>
      </c>
      <c r="E182" s="147">
        <v>0</v>
      </c>
      <c r="F182" s="147">
        <v>0</v>
      </c>
      <c r="G182" s="147">
        <v>1</v>
      </c>
      <c r="H182" s="147">
        <v>0</v>
      </c>
      <c r="I182" s="147">
        <v>1</v>
      </c>
      <c r="J182" s="147">
        <v>0</v>
      </c>
      <c r="K182" s="147">
        <v>0</v>
      </c>
      <c r="L182" s="147">
        <v>0</v>
      </c>
      <c r="M182" s="147">
        <v>0</v>
      </c>
      <c r="N182" s="148"/>
    </row>
    <row r="183" spans="2:14" ht="16.5" thickBot="1">
      <c r="B183" s="152" t="s">
        <v>672</v>
      </c>
      <c r="C183" s="151" t="s">
        <v>673</v>
      </c>
      <c r="D183" s="146">
        <f t="shared" si="3"/>
        <v>0</v>
      </c>
      <c r="E183" s="147">
        <v>0</v>
      </c>
      <c r="F183" s="147">
        <v>0</v>
      </c>
      <c r="G183" s="147">
        <v>0</v>
      </c>
      <c r="H183" s="147">
        <v>0</v>
      </c>
      <c r="I183" s="147">
        <v>0</v>
      </c>
      <c r="J183" s="147">
        <v>0</v>
      </c>
      <c r="K183" s="147">
        <v>0</v>
      </c>
      <c r="L183" s="147">
        <v>0</v>
      </c>
      <c r="M183" s="147">
        <v>0</v>
      </c>
      <c r="N183" s="148"/>
    </row>
    <row r="184" spans="2:14" ht="15.75">
      <c r="B184" s="149" t="s">
        <v>674</v>
      </c>
      <c r="C184" s="145" t="s">
        <v>675</v>
      </c>
      <c r="D184" s="146">
        <f t="shared" si="3"/>
        <v>0</v>
      </c>
      <c r="E184" s="147">
        <v>0</v>
      </c>
      <c r="F184" s="147">
        <v>0</v>
      </c>
      <c r="G184" s="147">
        <v>0</v>
      </c>
      <c r="H184" s="147">
        <v>0</v>
      </c>
      <c r="I184" s="147">
        <v>0</v>
      </c>
      <c r="J184" s="147">
        <v>0</v>
      </c>
      <c r="K184" s="147">
        <v>0</v>
      </c>
      <c r="L184" s="147">
        <v>0</v>
      </c>
      <c r="M184" s="147">
        <v>0</v>
      </c>
      <c r="N184" s="148"/>
    </row>
    <row r="185" spans="2:14" ht="15.75">
      <c r="B185" s="153" t="s">
        <v>676</v>
      </c>
      <c r="C185" s="145" t="s">
        <v>677</v>
      </c>
      <c r="D185" s="146">
        <f t="shared" si="3"/>
        <v>0</v>
      </c>
      <c r="E185" s="147">
        <v>0</v>
      </c>
      <c r="F185" s="147">
        <v>0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7">
        <v>0</v>
      </c>
      <c r="M185" s="147">
        <v>0</v>
      </c>
      <c r="N185" s="148"/>
    </row>
    <row r="186" spans="2:14" ht="15.75">
      <c r="B186" s="149" t="s">
        <v>678</v>
      </c>
      <c r="C186" s="145" t="s">
        <v>679</v>
      </c>
      <c r="D186" s="146">
        <f t="shared" si="3"/>
        <v>0</v>
      </c>
      <c r="E186" s="147">
        <v>0</v>
      </c>
      <c r="F186" s="147">
        <v>0</v>
      </c>
      <c r="G186" s="147">
        <v>0</v>
      </c>
      <c r="H186" s="147">
        <v>0</v>
      </c>
      <c r="I186" s="147">
        <v>0</v>
      </c>
      <c r="J186" s="147">
        <v>0</v>
      </c>
      <c r="K186" s="147">
        <v>0</v>
      </c>
      <c r="L186" s="147">
        <v>0</v>
      </c>
      <c r="M186" s="147">
        <v>0</v>
      </c>
      <c r="N186" s="148"/>
    </row>
    <row r="187" spans="2:14" ht="15.75">
      <c r="B187" s="144" t="s">
        <v>680</v>
      </c>
      <c r="C187" s="145" t="s">
        <v>681</v>
      </c>
      <c r="D187" s="146">
        <f t="shared" si="3"/>
        <v>0</v>
      </c>
      <c r="E187" s="147">
        <v>0</v>
      </c>
      <c r="F187" s="147">
        <v>0</v>
      </c>
      <c r="G187" s="147">
        <v>0</v>
      </c>
      <c r="H187" s="147">
        <v>0</v>
      </c>
      <c r="I187" s="147">
        <v>0</v>
      </c>
      <c r="J187" s="147">
        <v>0</v>
      </c>
      <c r="K187" s="147">
        <v>0</v>
      </c>
      <c r="L187" s="147">
        <v>0</v>
      </c>
      <c r="M187" s="147">
        <v>0</v>
      </c>
      <c r="N187" s="148"/>
    </row>
    <row r="188" spans="2:14" ht="16.5" thickBot="1">
      <c r="B188" s="150" t="s">
        <v>682</v>
      </c>
      <c r="C188" s="151" t="s">
        <v>683</v>
      </c>
      <c r="D188" s="146">
        <f t="shared" si="3"/>
        <v>0</v>
      </c>
      <c r="E188" s="147">
        <v>0</v>
      </c>
      <c r="F188" s="147">
        <v>0</v>
      </c>
      <c r="G188" s="147">
        <v>0</v>
      </c>
      <c r="H188" s="147">
        <v>0</v>
      </c>
      <c r="I188" s="147">
        <v>0</v>
      </c>
      <c r="J188" s="147">
        <v>0</v>
      </c>
      <c r="K188" s="147">
        <v>0</v>
      </c>
      <c r="L188" s="147">
        <v>0</v>
      </c>
      <c r="M188" s="147">
        <v>0</v>
      </c>
      <c r="N188" s="148"/>
    </row>
    <row r="189" spans="2:14" ht="15.75">
      <c r="B189" s="144" t="s">
        <v>684</v>
      </c>
      <c r="C189" s="145" t="s">
        <v>685</v>
      </c>
      <c r="D189" s="146">
        <f t="shared" si="3"/>
        <v>0</v>
      </c>
      <c r="E189" s="147">
        <v>0</v>
      </c>
      <c r="F189" s="147">
        <v>0</v>
      </c>
      <c r="G189" s="147">
        <v>0</v>
      </c>
      <c r="H189" s="147">
        <v>0</v>
      </c>
      <c r="I189" s="147">
        <v>0</v>
      </c>
      <c r="J189" s="147">
        <v>0</v>
      </c>
      <c r="K189" s="147">
        <v>0</v>
      </c>
      <c r="L189" s="147">
        <v>0</v>
      </c>
      <c r="M189" s="147">
        <v>0</v>
      </c>
      <c r="N189" s="148"/>
    </row>
    <row r="190" spans="2:14" ht="15.75">
      <c r="B190" s="144" t="s">
        <v>686</v>
      </c>
      <c r="C190" s="145" t="s">
        <v>687</v>
      </c>
      <c r="D190" s="146">
        <f t="shared" si="3"/>
        <v>0</v>
      </c>
      <c r="E190" s="147">
        <v>0</v>
      </c>
      <c r="F190" s="147">
        <v>0</v>
      </c>
      <c r="G190" s="147">
        <v>0</v>
      </c>
      <c r="H190" s="147">
        <v>0</v>
      </c>
      <c r="I190" s="147">
        <v>0</v>
      </c>
      <c r="J190" s="147">
        <v>0</v>
      </c>
      <c r="K190" s="147">
        <v>0</v>
      </c>
      <c r="L190" s="147">
        <v>0</v>
      </c>
      <c r="M190" s="147">
        <v>0</v>
      </c>
      <c r="N190" s="148"/>
    </row>
    <row r="191" spans="2:14" ht="15.75">
      <c r="B191" s="144" t="s">
        <v>688</v>
      </c>
      <c r="C191" s="145" t="s">
        <v>689</v>
      </c>
      <c r="D191" s="146">
        <f t="shared" si="3"/>
        <v>1</v>
      </c>
      <c r="E191" s="147">
        <v>0</v>
      </c>
      <c r="F191" s="147">
        <v>0</v>
      </c>
      <c r="G191" s="147">
        <v>0</v>
      </c>
      <c r="H191" s="147">
        <v>1</v>
      </c>
      <c r="I191" s="147">
        <v>0</v>
      </c>
      <c r="J191" s="147">
        <v>0</v>
      </c>
      <c r="K191" s="147">
        <v>0</v>
      </c>
      <c r="L191" s="147">
        <v>0</v>
      </c>
      <c r="M191" s="147">
        <v>0</v>
      </c>
      <c r="N191" s="148"/>
    </row>
    <row r="192" spans="2:14" ht="15.75">
      <c r="B192" s="144" t="s">
        <v>690</v>
      </c>
      <c r="C192" s="145" t="s">
        <v>691</v>
      </c>
      <c r="D192" s="146">
        <f t="shared" si="3"/>
        <v>0</v>
      </c>
      <c r="E192" s="147">
        <v>0</v>
      </c>
      <c r="F192" s="147">
        <v>0</v>
      </c>
      <c r="G192" s="147">
        <v>0</v>
      </c>
      <c r="H192" s="147">
        <v>0</v>
      </c>
      <c r="I192" s="147">
        <v>0</v>
      </c>
      <c r="J192" s="147">
        <v>0</v>
      </c>
      <c r="K192" s="147">
        <v>0</v>
      </c>
      <c r="L192" s="147">
        <v>0</v>
      </c>
      <c r="M192" s="147">
        <v>0</v>
      </c>
      <c r="N192" s="148"/>
    </row>
    <row r="193" spans="2:14" ht="16.5" thickBot="1">
      <c r="B193" s="152" t="s">
        <v>692</v>
      </c>
      <c r="C193" s="151" t="s">
        <v>693</v>
      </c>
      <c r="D193" s="146">
        <f t="shared" si="3"/>
        <v>1</v>
      </c>
      <c r="E193" s="147">
        <v>0</v>
      </c>
      <c r="F193" s="147">
        <v>0</v>
      </c>
      <c r="G193" s="147">
        <v>1</v>
      </c>
      <c r="H193" s="147">
        <v>0</v>
      </c>
      <c r="I193" s="147">
        <v>0</v>
      </c>
      <c r="J193" s="147">
        <v>0</v>
      </c>
      <c r="K193" s="147">
        <v>0</v>
      </c>
      <c r="L193" s="147">
        <v>0</v>
      </c>
      <c r="M193" s="147">
        <v>0</v>
      </c>
      <c r="N193" s="148"/>
    </row>
    <row r="194" spans="2:14" ht="15.75">
      <c r="B194" s="144" t="s">
        <v>694</v>
      </c>
      <c r="C194" s="145" t="s">
        <v>695</v>
      </c>
      <c r="D194" s="146">
        <f t="shared" si="3"/>
        <v>1</v>
      </c>
      <c r="E194" s="147">
        <v>0</v>
      </c>
      <c r="F194" s="147">
        <v>0</v>
      </c>
      <c r="G194" s="147">
        <v>0</v>
      </c>
      <c r="H194" s="147">
        <v>0</v>
      </c>
      <c r="I194" s="147">
        <v>0</v>
      </c>
      <c r="J194" s="147">
        <v>1</v>
      </c>
      <c r="K194" s="147">
        <v>0</v>
      </c>
      <c r="L194" s="147">
        <v>0</v>
      </c>
      <c r="M194" s="147">
        <v>0</v>
      </c>
      <c r="N194" s="148"/>
    </row>
    <row r="195" spans="2:14" ht="15.75">
      <c r="B195" s="144" t="s">
        <v>696</v>
      </c>
      <c r="C195" s="145" t="s">
        <v>697</v>
      </c>
      <c r="D195" s="146">
        <f t="shared" si="3"/>
        <v>0</v>
      </c>
      <c r="E195" s="147">
        <v>0</v>
      </c>
      <c r="F195" s="147">
        <v>0</v>
      </c>
      <c r="G195" s="147">
        <v>0</v>
      </c>
      <c r="H195" s="147">
        <v>0</v>
      </c>
      <c r="I195" s="147">
        <v>0</v>
      </c>
      <c r="J195" s="147">
        <v>0</v>
      </c>
      <c r="K195" s="147">
        <v>0</v>
      </c>
      <c r="L195" s="147">
        <v>0</v>
      </c>
      <c r="M195" s="147">
        <v>0</v>
      </c>
      <c r="N195" s="148"/>
    </row>
    <row r="196" spans="2:14" ht="15.75">
      <c r="B196" s="144" t="s">
        <v>698</v>
      </c>
      <c r="C196" s="145" t="s">
        <v>699</v>
      </c>
      <c r="D196" s="146">
        <f t="shared" si="3"/>
        <v>0</v>
      </c>
      <c r="E196" s="147">
        <v>0</v>
      </c>
      <c r="F196" s="147">
        <v>0</v>
      </c>
      <c r="G196" s="147">
        <v>0</v>
      </c>
      <c r="H196" s="147">
        <v>0</v>
      </c>
      <c r="I196" s="147">
        <v>0</v>
      </c>
      <c r="J196" s="147">
        <v>0</v>
      </c>
      <c r="K196" s="147">
        <v>0</v>
      </c>
      <c r="L196" s="147">
        <v>0</v>
      </c>
      <c r="M196" s="147">
        <v>0</v>
      </c>
      <c r="N196" s="148"/>
    </row>
    <row r="197" spans="2:14" ht="15.75">
      <c r="B197" s="155" t="s">
        <v>700</v>
      </c>
      <c r="C197" s="145" t="s">
        <v>701</v>
      </c>
      <c r="D197" s="146">
        <f aca="true" t="shared" si="4" ref="D197:D260">SUM(E197:M197)</f>
        <v>0</v>
      </c>
      <c r="E197" s="147">
        <v>0</v>
      </c>
      <c r="F197" s="147">
        <v>0</v>
      </c>
      <c r="G197" s="147">
        <v>0</v>
      </c>
      <c r="H197" s="147">
        <v>0</v>
      </c>
      <c r="I197" s="147">
        <v>0</v>
      </c>
      <c r="J197" s="147">
        <v>0</v>
      </c>
      <c r="K197" s="147">
        <v>0</v>
      </c>
      <c r="L197" s="147">
        <v>0</v>
      </c>
      <c r="M197" s="147">
        <v>0</v>
      </c>
      <c r="N197" s="148"/>
    </row>
    <row r="198" spans="2:14" ht="16.5" thickBot="1">
      <c r="B198" s="155" t="s">
        <v>702</v>
      </c>
      <c r="C198" s="151" t="s">
        <v>703</v>
      </c>
      <c r="D198" s="146">
        <f t="shared" si="4"/>
        <v>1</v>
      </c>
      <c r="E198" s="147">
        <v>0</v>
      </c>
      <c r="F198" s="147">
        <v>0</v>
      </c>
      <c r="G198" s="147">
        <v>0</v>
      </c>
      <c r="H198" s="147">
        <v>0</v>
      </c>
      <c r="I198" s="147">
        <v>1</v>
      </c>
      <c r="J198" s="147">
        <v>0</v>
      </c>
      <c r="K198" s="147">
        <v>0</v>
      </c>
      <c r="L198" s="147">
        <v>0</v>
      </c>
      <c r="M198" s="147">
        <v>0</v>
      </c>
      <c r="N198" s="148"/>
    </row>
    <row r="199" spans="2:14" ht="15.75">
      <c r="B199" s="156" t="s">
        <v>704</v>
      </c>
      <c r="C199" s="145" t="s">
        <v>705</v>
      </c>
      <c r="D199" s="146">
        <f t="shared" si="4"/>
        <v>0</v>
      </c>
      <c r="E199" s="147">
        <v>0</v>
      </c>
      <c r="F199" s="147">
        <v>0</v>
      </c>
      <c r="G199" s="147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7">
        <v>0</v>
      </c>
      <c r="N199" s="148"/>
    </row>
    <row r="200" spans="2:14" ht="15.75">
      <c r="B200" s="144" t="s">
        <v>706</v>
      </c>
      <c r="C200" s="145" t="s">
        <v>707</v>
      </c>
      <c r="D200" s="146">
        <f t="shared" si="4"/>
        <v>0</v>
      </c>
      <c r="E200" s="147">
        <v>0</v>
      </c>
      <c r="F200" s="147">
        <v>0</v>
      </c>
      <c r="G200" s="147">
        <v>0</v>
      </c>
      <c r="H200" s="147">
        <v>0</v>
      </c>
      <c r="I200" s="147">
        <v>0</v>
      </c>
      <c r="J200" s="147">
        <v>0</v>
      </c>
      <c r="K200" s="147">
        <v>0</v>
      </c>
      <c r="L200" s="147">
        <v>0</v>
      </c>
      <c r="M200" s="147">
        <v>0</v>
      </c>
      <c r="N200" s="148"/>
    </row>
    <row r="201" spans="2:14" ht="15.75">
      <c r="B201" s="144" t="s">
        <v>708</v>
      </c>
      <c r="C201" s="145" t="s">
        <v>709</v>
      </c>
      <c r="D201" s="146">
        <f t="shared" si="4"/>
        <v>0</v>
      </c>
      <c r="E201" s="147">
        <v>0</v>
      </c>
      <c r="F201" s="147">
        <v>0</v>
      </c>
      <c r="G201" s="147">
        <v>0</v>
      </c>
      <c r="H201" s="147">
        <v>0</v>
      </c>
      <c r="I201" s="147">
        <v>0</v>
      </c>
      <c r="J201" s="147">
        <v>0</v>
      </c>
      <c r="K201" s="147">
        <v>0</v>
      </c>
      <c r="L201" s="147">
        <v>0</v>
      </c>
      <c r="M201" s="147">
        <v>0</v>
      </c>
      <c r="N201" s="148"/>
    </row>
    <row r="202" spans="2:14" ht="15.75">
      <c r="B202" s="144" t="s">
        <v>710</v>
      </c>
      <c r="C202" s="145" t="s">
        <v>711</v>
      </c>
      <c r="D202" s="146">
        <f t="shared" si="4"/>
        <v>0</v>
      </c>
      <c r="E202" s="147">
        <v>0</v>
      </c>
      <c r="F202" s="147">
        <v>0</v>
      </c>
      <c r="G202" s="147">
        <v>0</v>
      </c>
      <c r="H202" s="147">
        <v>0</v>
      </c>
      <c r="I202" s="147">
        <v>0</v>
      </c>
      <c r="J202" s="147">
        <v>0</v>
      </c>
      <c r="K202" s="147">
        <v>0</v>
      </c>
      <c r="L202" s="147">
        <v>0</v>
      </c>
      <c r="M202" s="147">
        <v>0</v>
      </c>
      <c r="N202" s="148"/>
    </row>
    <row r="203" spans="2:14" ht="16.5" thickBot="1">
      <c r="B203" s="150" t="s">
        <v>712</v>
      </c>
      <c r="C203" s="151" t="s">
        <v>713</v>
      </c>
      <c r="D203" s="146">
        <f t="shared" si="4"/>
        <v>0</v>
      </c>
      <c r="E203" s="147">
        <v>0</v>
      </c>
      <c r="F203" s="147">
        <v>0</v>
      </c>
      <c r="G203" s="147">
        <v>0</v>
      </c>
      <c r="H203" s="147">
        <v>0</v>
      </c>
      <c r="I203" s="147">
        <v>0</v>
      </c>
      <c r="J203" s="147">
        <v>0</v>
      </c>
      <c r="K203" s="147">
        <v>0</v>
      </c>
      <c r="L203" s="147">
        <v>0</v>
      </c>
      <c r="M203" s="147">
        <v>0</v>
      </c>
      <c r="N203" s="148"/>
    </row>
    <row r="204" spans="2:14" ht="15.75">
      <c r="B204" s="144" t="s">
        <v>714</v>
      </c>
      <c r="C204" s="145" t="s">
        <v>715</v>
      </c>
      <c r="D204" s="146">
        <f t="shared" si="4"/>
        <v>0</v>
      </c>
      <c r="E204" s="147">
        <v>0</v>
      </c>
      <c r="F204" s="147">
        <v>0</v>
      </c>
      <c r="G204" s="147">
        <v>0</v>
      </c>
      <c r="H204" s="147">
        <v>0</v>
      </c>
      <c r="I204" s="147">
        <v>0</v>
      </c>
      <c r="J204" s="147">
        <v>0</v>
      </c>
      <c r="K204" s="147">
        <v>0</v>
      </c>
      <c r="L204" s="147">
        <v>0</v>
      </c>
      <c r="M204" s="147">
        <v>0</v>
      </c>
      <c r="N204" s="148"/>
    </row>
    <row r="205" spans="2:14" ht="15.75">
      <c r="B205" s="144" t="s">
        <v>716</v>
      </c>
      <c r="C205" s="145" t="s">
        <v>717</v>
      </c>
      <c r="D205" s="146">
        <f t="shared" si="4"/>
        <v>0</v>
      </c>
      <c r="E205" s="147">
        <v>0</v>
      </c>
      <c r="F205" s="147">
        <v>0</v>
      </c>
      <c r="G205" s="147">
        <v>0</v>
      </c>
      <c r="H205" s="147">
        <v>0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8"/>
    </row>
    <row r="206" spans="2:14" ht="15.75">
      <c r="B206" s="157" t="s">
        <v>718</v>
      </c>
      <c r="C206" s="145" t="s">
        <v>719</v>
      </c>
      <c r="D206" s="146">
        <f t="shared" si="4"/>
        <v>1</v>
      </c>
      <c r="E206" s="147">
        <v>0</v>
      </c>
      <c r="F206" s="147">
        <v>0</v>
      </c>
      <c r="G206" s="147">
        <v>0</v>
      </c>
      <c r="H206" s="147">
        <v>1</v>
      </c>
      <c r="I206" s="147">
        <v>0</v>
      </c>
      <c r="J206" s="147">
        <v>0</v>
      </c>
      <c r="K206" s="147">
        <v>0</v>
      </c>
      <c r="L206" s="147">
        <v>0</v>
      </c>
      <c r="M206" s="147">
        <v>0</v>
      </c>
      <c r="N206" s="148"/>
    </row>
    <row r="207" spans="2:14" ht="15.75">
      <c r="B207" s="149" t="s">
        <v>720</v>
      </c>
      <c r="C207" s="145" t="s">
        <v>721</v>
      </c>
      <c r="D207" s="146">
        <f t="shared" si="4"/>
        <v>0</v>
      </c>
      <c r="E207" s="147">
        <v>0</v>
      </c>
      <c r="F207" s="147">
        <v>0</v>
      </c>
      <c r="G207" s="147">
        <v>0</v>
      </c>
      <c r="H207" s="147">
        <v>0</v>
      </c>
      <c r="I207" s="147">
        <v>0</v>
      </c>
      <c r="J207" s="147">
        <v>0</v>
      </c>
      <c r="K207" s="147">
        <v>0</v>
      </c>
      <c r="L207" s="147">
        <v>0</v>
      </c>
      <c r="M207" s="147">
        <v>0</v>
      </c>
      <c r="N207" s="148"/>
    </row>
    <row r="208" spans="2:14" ht="16.5" thickBot="1">
      <c r="B208" s="150" t="s">
        <v>722</v>
      </c>
      <c r="C208" s="151" t="s">
        <v>723</v>
      </c>
      <c r="D208" s="146">
        <f t="shared" si="4"/>
        <v>0</v>
      </c>
      <c r="E208" s="147">
        <v>0</v>
      </c>
      <c r="F208" s="147">
        <v>0</v>
      </c>
      <c r="G208" s="147">
        <v>0</v>
      </c>
      <c r="H208" s="147">
        <v>0</v>
      </c>
      <c r="I208" s="147">
        <v>0</v>
      </c>
      <c r="J208" s="147">
        <v>0</v>
      </c>
      <c r="K208" s="147">
        <v>0</v>
      </c>
      <c r="L208" s="147">
        <v>0</v>
      </c>
      <c r="M208" s="147">
        <v>0</v>
      </c>
      <c r="N208" s="148"/>
    </row>
    <row r="209" spans="2:14" ht="15.75">
      <c r="B209" s="144" t="s">
        <v>724</v>
      </c>
      <c r="C209" s="145" t="s">
        <v>725</v>
      </c>
      <c r="D209" s="146">
        <f t="shared" si="4"/>
        <v>0</v>
      </c>
      <c r="E209" s="147">
        <v>0</v>
      </c>
      <c r="F209" s="147">
        <v>0</v>
      </c>
      <c r="G209" s="147">
        <v>0</v>
      </c>
      <c r="H209" s="147">
        <v>0</v>
      </c>
      <c r="I209" s="147">
        <v>0</v>
      </c>
      <c r="J209" s="147">
        <v>0</v>
      </c>
      <c r="K209" s="147">
        <v>0</v>
      </c>
      <c r="L209" s="147">
        <v>0</v>
      </c>
      <c r="M209" s="147">
        <v>0</v>
      </c>
      <c r="N209" s="148"/>
    </row>
    <row r="210" spans="2:14" ht="15.75">
      <c r="B210" s="144" t="s">
        <v>726</v>
      </c>
      <c r="C210" s="145" t="s">
        <v>727</v>
      </c>
      <c r="D210" s="146">
        <f t="shared" si="4"/>
        <v>0</v>
      </c>
      <c r="E210" s="147">
        <v>0</v>
      </c>
      <c r="F210" s="147">
        <v>0</v>
      </c>
      <c r="G210" s="147">
        <v>0</v>
      </c>
      <c r="H210" s="147">
        <v>0</v>
      </c>
      <c r="I210" s="147">
        <v>0</v>
      </c>
      <c r="J210" s="147">
        <v>0</v>
      </c>
      <c r="K210" s="147">
        <v>0</v>
      </c>
      <c r="L210" s="147">
        <v>0</v>
      </c>
      <c r="M210" s="147">
        <v>0</v>
      </c>
      <c r="N210" s="148"/>
    </row>
    <row r="211" spans="2:14" ht="15.75">
      <c r="B211" s="144" t="s">
        <v>728</v>
      </c>
      <c r="C211" s="145" t="s">
        <v>729</v>
      </c>
      <c r="D211" s="146">
        <f t="shared" si="4"/>
        <v>4</v>
      </c>
      <c r="E211" s="147">
        <v>0</v>
      </c>
      <c r="F211" s="147">
        <v>1</v>
      </c>
      <c r="G211" s="147">
        <v>1</v>
      </c>
      <c r="H211" s="147">
        <v>1</v>
      </c>
      <c r="I211" s="147">
        <v>1</v>
      </c>
      <c r="J211" s="147">
        <v>0</v>
      </c>
      <c r="K211" s="147">
        <v>0</v>
      </c>
      <c r="L211" s="147">
        <v>0</v>
      </c>
      <c r="M211" s="147">
        <v>0</v>
      </c>
      <c r="N211" s="148"/>
    </row>
    <row r="212" spans="2:14" ht="15.75">
      <c r="B212" s="144" t="s">
        <v>730</v>
      </c>
      <c r="C212" s="145" t="s">
        <v>731</v>
      </c>
      <c r="D212" s="146">
        <f t="shared" si="4"/>
        <v>4</v>
      </c>
      <c r="E212" s="147">
        <v>0</v>
      </c>
      <c r="F212" s="147">
        <v>0</v>
      </c>
      <c r="G212" s="147">
        <v>3</v>
      </c>
      <c r="H212" s="147">
        <v>1</v>
      </c>
      <c r="I212" s="147">
        <v>0</v>
      </c>
      <c r="J212" s="147">
        <v>0</v>
      </c>
      <c r="K212" s="147">
        <v>0</v>
      </c>
      <c r="L212" s="147">
        <v>0</v>
      </c>
      <c r="M212" s="147">
        <v>0</v>
      </c>
      <c r="N212" s="148"/>
    </row>
    <row r="213" spans="2:14" ht="16.5" thickBot="1">
      <c r="B213" s="152" t="s">
        <v>732</v>
      </c>
      <c r="C213" s="151" t="s">
        <v>733</v>
      </c>
      <c r="D213" s="146">
        <f t="shared" si="4"/>
        <v>1</v>
      </c>
      <c r="E213" s="147">
        <v>0</v>
      </c>
      <c r="F213" s="147">
        <v>0</v>
      </c>
      <c r="G213" s="147">
        <v>1</v>
      </c>
      <c r="H213" s="147">
        <v>0</v>
      </c>
      <c r="I213" s="147">
        <v>0</v>
      </c>
      <c r="J213" s="147">
        <v>0</v>
      </c>
      <c r="K213" s="147">
        <v>0</v>
      </c>
      <c r="L213" s="147">
        <v>0</v>
      </c>
      <c r="M213" s="147">
        <v>0</v>
      </c>
      <c r="N213" s="148"/>
    </row>
    <row r="214" spans="2:14" ht="15.75">
      <c r="B214" s="149" t="s">
        <v>734</v>
      </c>
      <c r="C214" s="145" t="s">
        <v>735</v>
      </c>
      <c r="D214" s="146">
        <f t="shared" si="4"/>
        <v>1</v>
      </c>
      <c r="E214" s="147">
        <v>0</v>
      </c>
      <c r="F214" s="147">
        <v>0</v>
      </c>
      <c r="G214" s="147">
        <v>1</v>
      </c>
      <c r="H214" s="147">
        <v>0</v>
      </c>
      <c r="I214" s="147">
        <v>0</v>
      </c>
      <c r="J214" s="147">
        <v>0</v>
      </c>
      <c r="K214" s="147">
        <v>0</v>
      </c>
      <c r="L214" s="147">
        <v>0</v>
      </c>
      <c r="M214" s="147">
        <v>0</v>
      </c>
      <c r="N214" s="148"/>
    </row>
    <row r="215" spans="2:14" ht="15.75">
      <c r="B215" s="144" t="s">
        <v>736</v>
      </c>
      <c r="C215" s="145" t="s">
        <v>737</v>
      </c>
      <c r="D215" s="146">
        <f t="shared" si="4"/>
        <v>3</v>
      </c>
      <c r="E215" s="147">
        <v>0</v>
      </c>
      <c r="F215" s="147">
        <v>0</v>
      </c>
      <c r="G215" s="147">
        <v>1</v>
      </c>
      <c r="H215" s="147">
        <v>1</v>
      </c>
      <c r="I215" s="147">
        <v>1</v>
      </c>
      <c r="J215" s="147">
        <v>0</v>
      </c>
      <c r="K215" s="147">
        <v>0</v>
      </c>
      <c r="L215" s="147">
        <v>0</v>
      </c>
      <c r="M215" s="147">
        <v>0</v>
      </c>
      <c r="N215" s="148"/>
    </row>
    <row r="216" spans="2:14" ht="15.75">
      <c r="B216" s="144" t="s">
        <v>738</v>
      </c>
      <c r="C216" s="145" t="s">
        <v>739</v>
      </c>
      <c r="D216" s="146">
        <f t="shared" si="4"/>
        <v>2</v>
      </c>
      <c r="E216" s="147">
        <v>0</v>
      </c>
      <c r="F216" s="147">
        <v>0</v>
      </c>
      <c r="G216" s="147">
        <v>2</v>
      </c>
      <c r="H216" s="147">
        <v>0</v>
      </c>
      <c r="I216" s="147">
        <v>0</v>
      </c>
      <c r="J216" s="147">
        <v>0</v>
      </c>
      <c r="K216" s="147">
        <v>0</v>
      </c>
      <c r="L216" s="147">
        <v>0</v>
      </c>
      <c r="M216" s="147">
        <v>0</v>
      </c>
      <c r="N216" s="148"/>
    </row>
    <row r="217" spans="2:14" ht="15.75">
      <c r="B217" s="149" t="s">
        <v>740</v>
      </c>
      <c r="C217" s="145" t="s">
        <v>741</v>
      </c>
      <c r="D217" s="146">
        <f t="shared" si="4"/>
        <v>3</v>
      </c>
      <c r="E217" s="147">
        <v>0</v>
      </c>
      <c r="F217" s="147">
        <v>0</v>
      </c>
      <c r="G217" s="147">
        <v>3</v>
      </c>
      <c r="H217" s="147">
        <v>0</v>
      </c>
      <c r="I217" s="147">
        <v>0</v>
      </c>
      <c r="J217" s="147">
        <v>0</v>
      </c>
      <c r="K217" s="147">
        <v>0</v>
      </c>
      <c r="L217" s="147">
        <v>0</v>
      </c>
      <c r="M217" s="147">
        <v>0</v>
      </c>
      <c r="N217" s="148"/>
    </row>
    <row r="218" spans="2:14" ht="16.5" thickBot="1">
      <c r="B218" s="150" t="s">
        <v>742</v>
      </c>
      <c r="C218" s="151" t="s">
        <v>743</v>
      </c>
      <c r="D218" s="146">
        <f t="shared" si="4"/>
        <v>14</v>
      </c>
      <c r="E218" s="147">
        <v>0</v>
      </c>
      <c r="F218" s="147">
        <v>1</v>
      </c>
      <c r="G218" s="147">
        <v>6</v>
      </c>
      <c r="H218" s="147">
        <v>3</v>
      </c>
      <c r="I218" s="147">
        <v>3</v>
      </c>
      <c r="J218" s="147">
        <v>1</v>
      </c>
      <c r="K218" s="147">
        <v>0</v>
      </c>
      <c r="L218" s="147">
        <v>0</v>
      </c>
      <c r="M218" s="147">
        <v>0</v>
      </c>
      <c r="N218" s="148"/>
    </row>
    <row r="219" spans="2:14" ht="15.75">
      <c r="B219" s="144" t="s">
        <v>744</v>
      </c>
      <c r="C219" s="145" t="s">
        <v>745</v>
      </c>
      <c r="D219" s="146">
        <f t="shared" si="4"/>
        <v>0</v>
      </c>
      <c r="E219" s="147">
        <v>0</v>
      </c>
      <c r="F219" s="147">
        <v>0</v>
      </c>
      <c r="G219" s="147">
        <v>0</v>
      </c>
      <c r="H219" s="147">
        <v>0</v>
      </c>
      <c r="I219" s="147">
        <v>0</v>
      </c>
      <c r="J219" s="147">
        <v>0</v>
      </c>
      <c r="K219" s="147">
        <v>0</v>
      </c>
      <c r="L219" s="147">
        <v>0</v>
      </c>
      <c r="M219" s="147">
        <v>0</v>
      </c>
      <c r="N219" s="148"/>
    </row>
    <row r="220" spans="2:14" ht="15.75">
      <c r="B220" s="149" t="s">
        <v>746</v>
      </c>
      <c r="C220" s="145" t="s">
        <v>747</v>
      </c>
      <c r="D220" s="146">
        <f t="shared" si="4"/>
        <v>2</v>
      </c>
      <c r="E220" s="147">
        <v>0</v>
      </c>
      <c r="F220" s="147">
        <v>0</v>
      </c>
      <c r="G220" s="147">
        <v>0</v>
      </c>
      <c r="H220" s="147">
        <v>1</v>
      </c>
      <c r="I220" s="147">
        <v>1</v>
      </c>
      <c r="J220" s="147">
        <v>0</v>
      </c>
      <c r="K220" s="147">
        <v>0</v>
      </c>
      <c r="L220" s="147">
        <v>0</v>
      </c>
      <c r="M220" s="147">
        <v>0</v>
      </c>
      <c r="N220" s="148"/>
    </row>
    <row r="221" spans="2:14" ht="15.75">
      <c r="B221" s="144" t="s">
        <v>748</v>
      </c>
      <c r="C221" s="145" t="s">
        <v>749</v>
      </c>
      <c r="D221" s="146">
        <f t="shared" si="4"/>
        <v>0</v>
      </c>
      <c r="E221" s="147">
        <v>0</v>
      </c>
      <c r="F221" s="147">
        <v>0</v>
      </c>
      <c r="G221" s="147">
        <v>0</v>
      </c>
      <c r="H221" s="147">
        <v>0</v>
      </c>
      <c r="I221" s="147">
        <v>0</v>
      </c>
      <c r="J221" s="147">
        <v>0</v>
      </c>
      <c r="K221" s="147">
        <v>0</v>
      </c>
      <c r="L221" s="147">
        <v>0</v>
      </c>
      <c r="M221" s="147">
        <v>0</v>
      </c>
      <c r="N221" s="148"/>
    </row>
    <row r="222" spans="2:14" ht="15.75">
      <c r="B222" s="149" t="s">
        <v>750</v>
      </c>
      <c r="C222" s="145" t="s">
        <v>751</v>
      </c>
      <c r="D222" s="146">
        <f t="shared" si="4"/>
        <v>0</v>
      </c>
      <c r="E222" s="147">
        <v>0</v>
      </c>
      <c r="F222" s="147">
        <v>0</v>
      </c>
      <c r="G222" s="147">
        <v>0</v>
      </c>
      <c r="H222" s="147">
        <v>0</v>
      </c>
      <c r="I222" s="147">
        <v>0</v>
      </c>
      <c r="J222" s="147">
        <v>0</v>
      </c>
      <c r="K222" s="147">
        <v>0</v>
      </c>
      <c r="L222" s="147">
        <v>0</v>
      </c>
      <c r="M222" s="147">
        <v>0</v>
      </c>
      <c r="N222" s="148"/>
    </row>
    <row r="223" spans="2:14" ht="16.5" thickBot="1">
      <c r="B223" s="154" t="s">
        <v>752</v>
      </c>
      <c r="C223" s="151" t="s">
        <v>753</v>
      </c>
      <c r="D223" s="146">
        <f t="shared" si="4"/>
        <v>4</v>
      </c>
      <c r="E223" s="147">
        <v>0</v>
      </c>
      <c r="F223" s="147">
        <v>0</v>
      </c>
      <c r="G223" s="147">
        <v>0</v>
      </c>
      <c r="H223" s="147">
        <v>1</v>
      </c>
      <c r="I223" s="147">
        <v>0</v>
      </c>
      <c r="J223" s="147">
        <v>0</v>
      </c>
      <c r="K223" s="147">
        <v>0</v>
      </c>
      <c r="L223" s="147">
        <v>0</v>
      </c>
      <c r="M223" s="147">
        <v>3</v>
      </c>
      <c r="N223" s="148"/>
    </row>
    <row r="224" spans="2:14" ht="15.75">
      <c r="B224" s="144" t="s">
        <v>754</v>
      </c>
      <c r="C224" s="145" t="s">
        <v>755</v>
      </c>
      <c r="D224" s="146">
        <f t="shared" si="4"/>
        <v>0</v>
      </c>
      <c r="E224" s="147">
        <v>0</v>
      </c>
      <c r="F224" s="147">
        <v>0</v>
      </c>
      <c r="G224" s="147">
        <v>0</v>
      </c>
      <c r="H224" s="147">
        <v>0</v>
      </c>
      <c r="I224" s="147">
        <v>0</v>
      </c>
      <c r="J224" s="147">
        <v>0</v>
      </c>
      <c r="K224" s="147">
        <v>0</v>
      </c>
      <c r="L224" s="147">
        <v>0</v>
      </c>
      <c r="M224" s="147">
        <v>0</v>
      </c>
      <c r="N224" s="148"/>
    </row>
    <row r="225" spans="2:14" ht="15.75">
      <c r="B225" s="144" t="s">
        <v>756</v>
      </c>
      <c r="C225" s="145" t="s">
        <v>757</v>
      </c>
      <c r="D225" s="146">
        <f t="shared" si="4"/>
        <v>67</v>
      </c>
      <c r="E225" s="147">
        <v>0</v>
      </c>
      <c r="F225" s="147">
        <v>0</v>
      </c>
      <c r="G225" s="147">
        <v>11</v>
      </c>
      <c r="H225" s="147">
        <v>13</v>
      </c>
      <c r="I225" s="147">
        <v>17</v>
      </c>
      <c r="J225" s="147">
        <v>7</v>
      </c>
      <c r="K225" s="147">
        <v>14</v>
      </c>
      <c r="L225" s="147">
        <v>2</v>
      </c>
      <c r="M225" s="147">
        <v>3</v>
      </c>
      <c r="N225" s="148"/>
    </row>
    <row r="226" spans="2:15" ht="15.75">
      <c r="B226" s="149" t="s">
        <v>758</v>
      </c>
      <c r="C226" s="145" t="s">
        <v>759</v>
      </c>
      <c r="D226" s="146">
        <f t="shared" si="4"/>
        <v>3</v>
      </c>
      <c r="E226" s="147">
        <v>0</v>
      </c>
      <c r="F226" s="147">
        <v>0</v>
      </c>
      <c r="G226" s="147">
        <v>0</v>
      </c>
      <c r="H226" s="147">
        <v>0</v>
      </c>
      <c r="I226" s="147">
        <v>0</v>
      </c>
      <c r="J226" s="147">
        <v>1</v>
      </c>
      <c r="K226" s="147">
        <v>1</v>
      </c>
      <c r="L226" s="147">
        <v>0</v>
      </c>
      <c r="M226" s="147">
        <v>1</v>
      </c>
      <c r="N226" s="148"/>
      <c r="O226" s="82"/>
    </row>
    <row r="227" spans="2:14" ht="15.75">
      <c r="B227" s="149" t="s">
        <v>760</v>
      </c>
      <c r="C227" s="145" t="s">
        <v>761</v>
      </c>
      <c r="D227" s="146">
        <f t="shared" si="4"/>
        <v>9</v>
      </c>
      <c r="E227" s="147">
        <v>0</v>
      </c>
      <c r="F227" s="147">
        <v>0</v>
      </c>
      <c r="G227" s="147">
        <v>2</v>
      </c>
      <c r="H227" s="147">
        <v>1</v>
      </c>
      <c r="I227" s="147">
        <v>3</v>
      </c>
      <c r="J227" s="147">
        <v>1</v>
      </c>
      <c r="K227" s="147">
        <v>1</v>
      </c>
      <c r="L227" s="147">
        <v>1</v>
      </c>
      <c r="M227" s="147">
        <v>0</v>
      </c>
      <c r="N227" s="148"/>
    </row>
    <row r="228" spans="2:14" ht="16.5" thickBot="1">
      <c r="B228" s="152" t="s">
        <v>762</v>
      </c>
      <c r="C228" s="151" t="s">
        <v>763</v>
      </c>
      <c r="D228" s="146">
        <f t="shared" si="4"/>
        <v>0</v>
      </c>
      <c r="E228" s="147">
        <v>0</v>
      </c>
      <c r="F228" s="147">
        <v>0</v>
      </c>
      <c r="G228" s="147">
        <v>0</v>
      </c>
      <c r="H228" s="147">
        <v>0</v>
      </c>
      <c r="I228" s="147">
        <v>0</v>
      </c>
      <c r="J228" s="147">
        <v>0</v>
      </c>
      <c r="K228" s="147">
        <v>0</v>
      </c>
      <c r="L228" s="147">
        <v>0</v>
      </c>
      <c r="M228" s="147">
        <v>0</v>
      </c>
      <c r="N228" s="148"/>
    </row>
    <row r="229" spans="2:14" ht="15.75">
      <c r="B229" s="149" t="s">
        <v>764</v>
      </c>
      <c r="C229" s="145" t="s">
        <v>765</v>
      </c>
      <c r="D229" s="146">
        <f t="shared" si="4"/>
        <v>5</v>
      </c>
      <c r="E229" s="147">
        <v>0</v>
      </c>
      <c r="F229" s="147">
        <v>0</v>
      </c>
      <c r="G229" s="147">
        <v>1</v>
      </c>
      <c r="H229" s="147">
        <v>0</v>
      </c>
      <c r="I229" s="147">
        <v>0</v>
      </c>
      <c r="J229" s="147">
        <v>0</v>
      </c>
      <c r="K229" s="147">
        <v>1</v>
      </c>
      <c r="L229" s="147">
        <v>2</v>
      </c>
      <c r="M229" s="147">
        <v>1</v>
      </c>
      <c r="N229" s="148"/>
    </row>
    <row r="230" spans="2:14" ht="15.75">
      <c r="B230" s="153" t="s">
        <v>766</v>
      </c>
      <c r="C230" s="145" t="s">
        <v>767</v>
      </c>
      <c r="D230" s="146">
        <f t="shared" si="4"/>
        <v>5</v>
      </c>
      <c r="E230" s="147">
        <v>0</v>
      </c>
      <c r="F230" s="147">
        <v>0</v>
      </c>
      <c r="G230" s="147">
        <v>0</v>
      </c>
      <c r="H230" s="147">
        <v>1</v>
      </c>
      <c r="I230" s="147">
        <v>0</v>
      </c>
      <c r="J230" s="147">
        <v>1</v>
      </c>
      <c r="K230" s="147">
        <v>0</v>
      </c>
      <c r="L230" s="147">
        <v>2</v>
      </c>
      <c r="M230" s="147">
        <v>1</v>
      </c>
      <c r="N230" s="148"/>
    </row>
    <row r="231" spans="2:14" ht="15.75">
      <c r="B231" s="149" t="s">
        <v>768</v>
      </c>
      <c r="C231" s="145" t="s">
        <v>769</v>
      </c>
      <c r="D231" s="146">
        <f t="shared" si="4"/>
        <v>1</v>
      </c>
      <c r="E231" s="147">
        <v>0</v>
      </c>
      <c r="F231" s="147">
        <v>0</v>
      </c>
      <c r="G231" s="147">
        <v>1</v>
      </c>
      <c r="H231" s="147">
        <v>0</v>
      </c>
      <c r="I231" s="147">
        <v>0</v>
      </c>
      <c r="J231" s="147">
        <v>0</v>
      </c>
      <c r="K231" s="147">
        <v>0</v>
      </c>
      <c r="L231" s="147">
        <v>0</v>
      </c>
      <c r="M231" s="147">
        <v>0</v>
      </c>
      <c r="N231" s="148"/>
    </row>
    <row r="232" spans="2:14" ht="15.75">
      <c r="B232" s="144" t="s">
        <v>770</v>
      </c>
      <c r="C232" s="145" t="s">
        <v>771</v>
      </c>
      <c r="D232" s="146">
        <f t="shared" si="4"/>
        <v>3</v>
      </c>
      <c r="E232" s="147">
        <v>0</v>
      </c>
      <c r="F232" s="147">
        <v>0</v>
      </c>
      <c r="G232" s="147">
        <v>0</v>
      </c>
      <c r="H232" s="147">
        <v>0</v>
      </c>
      <c r="I232" s="147">
        <v>2</v>
      </c>
      <c r="J232" s="147">
        <v>1</v>
      </c>
      <c r="K232" s="147">
        <v>0</v>
      </c>
      <c r="L232" s="147">
        <v>0</v>
      </c>
      <c r="M232" s="147">
        <v>0</v>
      </c>
      <c r="N232" s="148"/>
    </row>
    <row r="233" spans="2:14" ht="16.5" thickBot="1">
      <c r="B233" s="150" t="s">
        <v>772</v>
      </c>
      <c r="C233" s="151" t="s">
        <v>773</v>
      </c>
      <c r="D233" s="146">
        <f t="shared" si="4"/>
        <v>1</v>
      </c>
      <c r="E233" s="147">
        <v>0</v>
      </c>
      <c r="F233" s="147">
        <v>0</v>
      </c>
      <c r="G233" s="147">
        <v>0</v>
      </c>
      <c r="H233" s="147">
        <v>0</v>
      </c>
      <c r="I233" s="147">
        <v>0</v>
      </c>
      <c r="J233" s="147">
        <v>0</v>
      </c>
      <c r="K233" s="147">
        <v>0</v>
      </c>
      <c r="L233" s="147">
        <v>0</v>
      </c>
      <c r="M233" s="147">
        <v>1</v>
      </c>
      <c r="N233" s="148"/>
    </row>
    <row r="234" spans="2:14" ht="15.75">
      <c r="B234" s="144" t="s">
        <v>774</v>
      </c>
      <c r="C234" s="145" t="s">
        <v>775</v>
      </c>
      <c r="D234" s="146">
        <f t="shared" si="4"/>
        <v>0</v>
      </c>
      <c r="E234" s="147">
        <v>0</v>
      </c>
      <c r="F234" s="147">
        <v>0</v>
      </c>
      <c r="G234" s="147">
        <v>0</v>
      </c>
      <c r="H234" s="147">
        <v>0</v>
      </c>
      <c r="I234" s="147">
        <v>0</v>
      </c>
      <c r="J234" s="147">
        <v>0</v>
      </c>
      <c r="K234" s="147">
        <v>0</v>
      </c>
      <c r="L234" s="147">
        <v>0</v>
      </c>
      <c r="M234" s="147">
        <v>0</v>
      </c>
      <c r="N234" s="148"/>
    </row>
    <row r="235" spans="2:14" ht="15.75">
      <c r="B235" s="144" t="s">
        <v>776</v>
      </c>
      <c r="C235" s="145" t="s">
        <v>777</v>
      </c>
      <c r="D235" s="146">
        <f t="shared" si="4"/>
        <v>0</v>
      </c>
      <c r="E235" s="147">
        <v>0</v>
      </c>
      <c r="F235" s="147">
        <v>0</v>
      </c>
      <c r="G235" s="147">
        <v>0</v>
      </c>
      <c r="H235" s="147">
        <v>0</v>
      </c>
      <c r="I235" s="147">
        <v>0</v>
      </c>
      <c r="J235" s="147">
        <v>0</v>
      </c>
      <c r="K235" s="147">
        <v>0</v>
      </c>
      <c r="L235" s="147">
        <v>0</v>
      </c>
      <c r="M235" s="147">
        <v>0</v>
      </c>
      <c r="N235" s="148"/>
    </row>
    <row r="236" spans="2:14" ht="15.75">
      <c r="B236" s="144" t="s">
        <v>778</v>
      </c>
      <c r="C236" s="145" t="s">
        <v>779</v>
      </c>
      <c r="D236" s="146">
        <f t="shared" si="4"/>
        <v>0</v>
      </c>
      <c r="E236" s="147">
        <v>0</v>
      </c>
      <c r="F236" s="147">
        <v>0</v>
      </c>
      <c r="G236" s="147">
        <v>0</v>
      </c>
      <c r="H236" s="147">
        <v>0</v>
      </c>
      <c r="I236" s="147">
        <v>0</v>
      </c>
      <c r="J236" s="147">
        <v>0</v>
      </c>
      <c r="K236" s="147">
        <v>0</v>
      </c>
      <c r="L236" s="147">
        <v>0</v>
      </c>
      <c r="M236" s="147">
        <v>0</v>
      </c>
      <c r="N236" s="148"/>
    </row>
    <row r="237" spans="2:14" ht="28.5">
      <c r="B237" s="158" t="s">
        <v>780</v>
      </c>
      <c r="C237" s="145" t="s">
        <v>781</v>
      </c>
      <c r="D237" s="146">
        <f t="shared" si="4"/>
        <v>0</v>
      </c>
      <c r="E237" s="147">
        <v>0</v>
      </c>
      <c r="F237" s="147">
        <v>0</v>
      </c>
      <c r="G237" s="147">
        <v>0</v>
      </c>
      <c r="H237" s="147">
        <v>0</v>
      </c>
      <c r="I237" s="147">
        <v>0</v>
      </c>
      <c r="J237" s="147">
        <v>0</v>
      </c>
      <c r="K237" s="147">
        <v>0</v>
      </c>
      <c r="L237" s="147">
        <v>0</v>
      </c>
      <c r="M237" s="147">
        <v>0</v>
      </c>
      <c r="N237" s="148"/>
    </row>
    <row r="238" spans="2:14" ht="16.5" thickBot="1">
      <c r="B238" s="152" t="s">
        <v>782</v>
      </c>
      <c r="C238" s="151" t="s">
        <v>783</v>
      </c>
      <c r="D238" s="146">
        <f t="shared" si="4"/>
        <v>2</v>
      </c>
      <c r="E238" s="147">
        <v>0</v>
      </c>
      <c r="F238" s="147">
        <v>0</v>
      </c>
      <c r="G238" s="147">
        <v>0</v>
      </c>
      <c r="H238" s="147">
        <v>0</v>
      </c>
      <c r="I238" s="147">
        <v>0</v>
      </c>
      <c r="J238" s="147">
        <v>1</v>
      </c>
      <c r="K238" s="147">
        <v>1</v>
      </c>
      <c r="L238" s="147">
        <v>0</v>
      </c>
      <c r="M238" s="147">
        <v>0</v>
      </c>
      <c r="N238" s="148"/>
    </row>
    <row r="239" spans="2:14" ht="15.75">
      <c r="B239" s="144" t="s">
        <v>784</v>
      </c>
      <c r="C239" s="145" t="s">
        <v>785</v>
      </c>
      <c r="D239" s="146">
        <f t="shared" si="4"/>
        <v>0</v>
      </c>
      <c r="E239" s="147">
        <v>0</v>
      </c>
      <c r="F239" s="147">
        <v>0</v>
      </c>
      <c r="G239" s="147">
        <v>0</v>
      </c>
      <c r="H239" s="147">
        <v>0</v>
      </c>
      <c r="I239" s="147">
        <v>0</v>
      </c>
      <c r="J239" s="147">
        <v>0</v>
      </c>
      <c r="K239" s="147">
        <v>0</v>
      </c>
      <c r="L239" s="147">
        <v>0</v>
      </c>
      <c r="M239" s="147">
        <v>0</v>
      </c>
      <c r="N239" s="148"/>
    </row>
    <row r="240" spans="2:14" ht="15.75">
      <c r="B240" s="144" t="s">
        <v>786</v>
      </c>
      <c r="C240" s="145" t="s">
        <v>787</v>
      </c>
      <c r="D240" s="146">
        <f t="shared" si="4"/>
        <v>2</v>
      </c>
      <c r="E240" s="147">
        <v>0</v>
      </c>
      <c r="F240" s="147">
        <v>0</v>
      </c>
      <c r="G240" s="147">
        <v>1</v>
      </c>
      <c r="H240" s="147">
        <v>1</v>
      </c>
      <c r="I240" s="147">
        <v>0</v>
      </c>
      <c r="J240" s="147">
        <v>0</v>
      </c>
      <c r="K240" s="147">
        <v>0</v>
      </c>
      <c r="L240" s="147">
        <v>0</v>
      </c>
      <c r="M240" s="147">
        <v>0</v>
      </c>
      <c r="N240" s="148"/>
    </row>
    <row r="241" spans="2:14" ht="15.75">
      <c r="B241" s="144" t="s">
        <v>788</v>
      </c>
      <c r="C241" s="145" t="s">
        <v>789</v>
      </c>
      <c r="D241" s="146">
        <f t="shared" si="4"/>
        <v>3</v>
      </c>
      <c r="E241" s="147">
        <v>0</v>
      </c>
      <c r="F241" s="147">
        <v>0</v>
      </c>
      <c r="G241" s="147">
        <v>2</v>
      </c>
      <c r="H241" s="147">
        <v>0</v>
      </c>
      <c r="I241" s="147">
        <v>0</v>
      </c>
      <c r="J241" s="147">
        <v>1</v>
      </c>
      <c r="K241" s="147">
        <v>0</v>
      </c>
      <c r="L241" s="147">
        <v>0</v>
      </c>
      <c r="M241" s="147">
        <v>0</v>
      </c>
      <c r="N241" s="148"/>
    </row>
    <row r="242" spans="2:14" ht="15.75">
      <c r="B242" s="155" t="s">
        <v>790</v>
      </c>
      <c r="C242" s="145" t="s">
        <v>791</v>
      </c>
      <c r="D242" s="146">
        <f t="shared" si="4"/>
        <v>1</v>
      </c>
      <c r="E242" s="147">
        <v>0</v>
      </c>
      <c r="F242" s="147">
        <v>0</v>
      </c>
      <c r="G242" s="147">
        <v>1</v>
      </c>
      <c r="H242" s="147">
        <v>0</v>
      </c>
      <c r="I242" s="147">
        <v>0</v>
      </c>
      <c r="J242" s="147">
        <v>0</v>
      </c>
      <c r="K242" s="147">
        <v>0</v>
      </c>
      <c r="L242" s="147">
        <v>0</v>
      </c>
      <c r="M242" s="147">
        <v>0</v>
      </c>
      <c r="N242" s="148"/>
    </row>
    <row r="243" spans="1:14" ht="16.5" thickBot="1">
      <c r="A243" s="20"/>
      <c r="B243" s="150" t="s">
        <v>792</v>
      </c>
      <c r="C243" s="151" t="s">
        <v>793</v>
      </c>
      <c r="D243" s="146">
        <f t="shared" si="4"/>
        <v>0</v>
      </c>
      <c r="E243" s="147">
        <v>0</v>
      </c>
      <c r="F243" s="147">
        <v>0</v>
      </c>
      <c r="G243" s="147">
        <v>0</v>
      </c>
      <c r="H243" s="147">
        <v>0</v>
      </c>
      <c r="I243" s="147">
        <v>0</v>
      </c>
      <c r="J243" s="147">
        <v>0</v>
      </c>
      <c r="K243" s="147">
        <v>0</v>
      </c>
      <c r="L243" s="147">
        <v>0</v>
      </c>
      <c r="M243" s="147">
        <v>0</v>
      </c>
      <c r="N243" s="148"/>
    </row>
    <row r="244" spans="1:14" ht="15.75">
      <c r="A244" s="19"/>
      <c r="B244" s="131" t="s">
        <v>794</v>
      </c>
      <c r="C244" s="159" t="s">
        <v>795</v>
      </c>
      <c r="D244" s="146">
        <f t="shared" si="4"/>
        <v>0</v>
      </c>
      <c r="E244" s="147">
        <v>0</v>
      </c>
      <c r="F244" s="147">
        <v>0</v>
      </c>
      <c r="G244" s="147">
        <v>0</v>
      </c>
      <c r="H244" s="147">
        <v>0</v>
      </c>
      <c r="I244" s="147">
        <v>0</v>
      </c>
      <c r="J244" s="147">
        <v>0</v>
      </c>
      <c r="K244" s="147">
        <v>0</v>
      </c>
      <c r="L244" s="147">
        <v>0</v>
      </c>
      <c r="M244" s="147">
        <v>0</v>
      </c>
      <c r="N244" s="148"/>
    </row>
    <row r="245" spans="2:14" ht="15.75">
      <c r="B245" s="144" t="s">
        <v>796</v>
      </c>
      <c r="C245" s="145" t="s">
        <v>797</v>
      </c>
      <c r="D245" s="146">
        <f t="shared" si="4"/>
        <v>0</v>
      </c>
      <c r="E245" s="147">
        <v>0</v>
      </c>
      <c r="F245" s="147">
        <v>0</v>
      </c>
      <c r="G245" s="147">
        <v>0</v>
      </c>
      <c r="H245" s="147">
        <v>0</v>
      </c>
      <c r="I245" s="147">
        <v>0</v>
      </c>
      <c r="J245" s="147">
        <v>0</v>
      </c>
      <c r="K245" s="147">
        <v>0</v>
      </c>
      <c r="L245" s="147">
        <v>0</v>
      </c>
      <c r="M245" s="147">
        <v>0</v>
      </c>
      <c r="N245" s="148"/>
    </row>
    <row r="246" spans="2:14" ht="15.75">
      <c r="B246" s="144" t="s">
        <v>798</v>
      </c>
      <c r="C246" s="145" t="s">
        <v>799</v>
      </c>
      <c r="D246" s="146">
        <f t="shared" si="4"/>
        <v>0</v>
      </c>
      <c r="E246" s="147">
        <v>0</v>
      </c>
      <c r="F246" s="147">
        <v>0</v>
      </c>
      <c r="G246" s="147">
        <v>0</v>
      </c>
      <c r="H246" s="147">
        <v>0</v>
      </c>
      <c r="I246" s="147">
        <v>0</v>
      </c>
      <c r="J246" s="147">
        <v>0</v>
      </c>
      <c r="K246" s="147">
        <v>0</v>
      </c>
      <c r="L246" s="147">
        <v>0</v>
      </c>
      <c r="M246" s="147">
        <v>0</v>
      </c>
      <c r="N246" s="148"/>
    </row>
    <row r="247" spans="2:14" ht="15.75">
      <c r="B247" s="144" t="s">
        <v>800</v>
      </c>
      <c r="C247" s="145" t="s">
        <v>801</v>
      </c>
      <c r="D247" s="146">
        <f t="shared" si="4"/>
        <v>0</v>
      </c>
      <c r="E247" s="147">
        <v>0</v>
      </c>
      <c r="F247" s="147">
        <v>0</v>
      </c>
      <c r="G247" s="147">
        <v>0</v>
      </c>
      <c r="H247" s="147">
        <v>0</v>
      </c>
      <c r="I247" s="147">
        <v>0</v>
      </c>
      <c r="J247" s="147">
        <v>0</v>
      </c>
      <c r="K247" s="147">
        <v>0</v>
      </c>
      <c r="L247" s="147">
        <v>0</v>
      </c>
      <c r="M247" s="147">
        <v>0</v>
      </c>
      <c r="N247" s="148"/>
    </row>
    <row r="248" spans="2:14" ht="16.5" thickBot="1">
      <c r="B248" s="150" t="s">
        <v>802</v>
      </c>
      <c r="C248" s="151" t="s">
        <v>803</v>
      </c>
      <c r="D248" s="146">
        <f t="shared" si="4"/>
        <v>1</v>
      </c>
      <c r="E248" s="147">
        <v>0</v>
      </c>
      <c r="F248" s="147">
        <v>0</v>
      </c>
      <c r="G248" s="147">
        <v>1</v>
      </c>
      <c r="H248" s="147">
        <v>0</v>
      </c>
      <c r="I248" s="147">
        <v>0</v>
      </c>
      <c r="J248" s="147">
        <v>0</v>
      </c>
      <c r="K248" s="147">
        <v>0</v>
      </c>
      <c r="L248" s="147">
        <v>0</v>
      </c>
      <c r="M248" s="147">
        <v>0</v>
      </c>
      <c r="N248" s="148"/>
    </row>
    <row r="249" spans="2:14" ht="15.75">
      <c r="B249" s="156" t="s">
        <v>804</v>
      </c>
      <c r="C249" s="145" t="s">
        <v>805</v>
      </c>
      <c r="D249" s="146">
        <f t="shared" si="4"/>
        <v>0</v>
      </c>
      <c r="E249" s="147">
        <v>0</v>
      </c>
      <c r="F249" s="147">
        <v>0</v>
      </c>
      <c r="G249" s="147">
        <v>0</v>
      </c>
      <c r="H249" s="147">
        <v>0</v>
      </c>
      <c r="I249" s="147">
        <v>0</v>
      </c>
      <c r="J249" s="147">
        <v>0</v>
      </c>
      <c r="K249" s="147">
        <v>0</v>
      </c>
      <c r="L249" s="147">
        <v>0</v>
      </c>
      <c r="M249" s="147">
        <v>0</v>
      </c>
      <c r="N249" s="148"/>
    </row>
    <row r="250" spans="2:14" ht="15.75">
      <c r="B250" s="144" t="s">
        <v>806</v>
      </c>
      <c r="C250" s="145" t="s">
        <v>807</v>
      </c>
      <c r="D250" s="146">
        <f t="shared" si="4"/>
        <v>0</v>
      </c>
      <c r="E250" s="147">
        <v>0</v>
      </c>
      <c r="F250" s="147">
        <v>0</v>
      </c>
      <c r="G250" s="147">
        <v>0</v>
      </c>
      <c r="H250" s="147">
        <v>0</v>
      </c>
      <c r="I250" s="147">
        <v>0</v>
      </c>
      <c r="J250" s="147">
        <v>0</v>
      </c>
      <c r="K250" s="147">
        <v>0</v>
      </c>
      <c r="L250" s="147">
        <v>0</v>
      </c>
      <c r="M250" s="147">
        <v>0</v>
      </c>
      <c r="N250" s="148"/>
    </row>
    <row r="251" spans="2:14" ht="15.75">
      <c r="B251" s="144" t="s">
        <v>808</v>
      </c>
      <c r="C251" s="145" t="s">
        <v>809</v>
      </c>
      <c r="D251" s="146">
        <f t="shared" si="4"/>
        <v>0</v>
      </c>
      <c r="E251" s="147">
        <v>0</v>
      </c>
      <c r="F251" s="147">
        <v>0</v>
      </c>
      <c r="G251" s="147">
        <v>0</v>
      </c>
      <c r="H251" s="147">
        <v>0</v>
      </c>
      <c r="I251" s="147">
        <v>0</v>
      </c>
      <c r="J251" s="147">
        <v>0</v>
      </c>
      <c r="K251" s="147">
        <v>0</v>
      </c>
      <c r="L251" s="147">
        <v>0</v>
      </c>
      <c r="M251" s="147">
        <v>0</v>
      </c>
      <c r="N251" s="148"/>
    </row>
    <row r="252" spans="2:14" ht="15.75">
      <c r="B252" s="144" t="s">
        <v>810</v>
      </c>
      <c r="C252" s="145" t="s">
        <v>811</v>
      </c>
      <c r="D252" s="146">
        <f t="shared" si="4"/>
        <v>0</v>
      </c>
      <c r="E252" s="147">
        <v>0</v>
      </c>
      <c r="F252" s="147">
        <v>0</v>
      </c>
      <c r="G252" s="147">
        <v>0</v>
      </c>
      <c r="H252" s="147">
        <v>0</v>
      </c>
      <c r="I252" s="147">
        <v>0</v>
      </c>
      <c r="J252" s="147">
        <v>0</v>
      </c>
      <c r="K252" s="147">
        <v>0</v>
      </c>
      <c r="L252" s="147">
        <v>0</v>
      </c>
      <c r="M252" s="147">
        <v>0</v>
      </c>
      <c r="N252" s="148"/>
    </row>
    <row r="253" spans="2:14" ht="16.5" thickBot="1">
      <c r="B253" s="150" t="s">
        <v>812</v>
      </c>
      <c r="C253" s="151" t="s">
        <v>813</v>
      </c>
      <c r="D253" s="146">
        <f t="shared" si="4"/>
        <v>0</v>
      </c>
      <c r="E253" s="147">
        <v>0</v>
      </c>
      <c r="F253" s="147">
        <v>0</v>
      </c>
      <c r="G253" s="147">
        <v>0</v>
      </c>
      <c r="H253" s="147">
        <v>0</v>
      </c>
      <c r="I253" s="147">
        <v>0</v>
      </c>
      <c r="J253" s="147">
        <v>0</v>
      </c>
      <c r="K253" s="147">
        <v>0</v>
      </c>
      <c r="L253" s="147">
        <v>0</v>
      </c>
      <c r="M253" s="147">
        <v>0</v>
      </c>
      <c r="N253" s="148"/>
    </row>
    <row r="254" spans="2:14" ht="15.75">
      <c r="B254" s="156" t="s">
        <v>814</v>
      </c>
      <c r="C254" s="145" t="s">
        <v>815</v>
      </c>
      <c r="D254" s="146">
        <f t="shared" si="4"/>
        <v>1</v>
      </c>
      <c r="E254" s="147">
        <v>0</v>
      </c>
      <c r="F254" s="147">
        <v>0</v>
      </c>
      <c r="G254" s="147">
        <v>1</v>
      </c>
      <c r="H254" s="147">
        <v>0</v>
      </c>
      <c r="I254" s="147">
        <v>0</v>
      </c>
      <c r="J254" s="147">
        <v>0</v>
      </c>
      <c r="K254" s="147">
        <v>0</v>
      </c>
      <c r="L254" s="147">
        <v>0</v>
      </c>
      <c r="M254" s="147">
        <v>0</v>
      </c>
      <c r="N254" s="148"/>
    </row>
    <row r="255" spans="2:14" ht="15.75">
      <c r="B255" s="144" t="s">
        <v>816</v>
      </c>
      <c r="C255" s="145" t="s">
        <v>817</v>
      </c>
      <c r="D255" s="146">
        <f t="shared" si="4"/>
        <v>0</v>
      </c>
      <c r="E255" s="147">
        <v>0</v>
      </c>
      <c r="F255" s="147">
        <v>0</v>
      </c>
      <c r="G255" s="147">
        <v>0</v>
      </c>
      <c r="H255" s="147">
        <v>0</v>
      </c>
      <c r="I255" s="147">
        <v>0</v>
      </c>
      <c r="J255" s="147">
        <v>0</v>
      </c>
      <c r="K255" s="147">
        <v>0</v>
      </c>
      <c r="L255" s="147">
        <v>0</v>
      </c>
      <c r="M255" s="147">
        <v>0</v>
      </c>
      <c r="N255" s="148"/>
    </row>
    <row r="256" spans="2:14" ht="15.75">
      <c r="B256" s="144" t="s">
        <v>818</v>
      </c>
      <c r="C256" s="145" t="s">
        <v>819</v>
      </c>
      <c r="D256" s="146">
        <f t="shared" si="4"/>
        <v>0</v>
      </c>
      <c r="E256" s="147">
        <v>0</v>
      </c>
      <c r="F256" s="147">
        <v>0</v>
      </c>
      <c r="G256" s="147">
        <v>0</v>
      </c>
      <c r="H256" s="147">
        <v>0</v>
      </c>
      <c r="I256" s="147">
        <v>0</v>
      </c>
      <c r="J256" s="147">
        <v>0</v>
      </c>
      <c r="K256" s="147">
        <v>0</v>
      </c>
      <c r="L256" s="147">
        <v>0</v>
      </c>
      <c r="M256" s="147">
        <v>0</v>
      </c>
      <c r="N256" s="148"/>
    </row>
    <row r="257" spans="2:14" ht="15.75">
      <c r="B257" s="144" t="s">
        <v>820</v>
      </c>
      <c r="C257" s="145" t="s">
        <v>821</v>
      </c>
      <c r="D257" s="146">
        <f t="shared" si="4"/>
        <v>1</v>
      </c>
      <c r="E257" s="147">
        <v>0</v>
      </c>
      <c r="F257" s="147">
        <v>0</v>
      </c>
      <c r="G257" s="147">
        <v>0</v>
      </c>
      <c r="H257" s="147">
        <v>0</v>
      </c>
      <c r="I257" s="147">
        <v>1</v>
      </c>
      <c r="J257" s="147">
        <v>0</v>
      </c>
      <c r="K257" s="147">
        <v>0</v>
      </c>
      <c r="L257" s="147">
        <v>0</v>
      </c>
      <c r="M257" s="147">
        <v>0</v>
      </c>
      <c r="N257" s="148"/>
    </row>
    <row r="258" spans="2:14" ht="16.5" thickBot="1">
      <c r="B258" s="150" t="s">
        <v>822</v>
      </c>
      <c r="C258" s="151" t="s">
        <v>823</v>
      </c>
      <c r="D258" s="146">
        <f t="shared" si="4"/>
        <v>0</v>
      </c>
      <c r="E258" s="147">
        <v>0</v>
      </c>
      <c r="F258" s="147">
        <v>0</v>
      </c>
      <c r="G258" s="147">
        <v>0</v>
      </c>
      <c r="H258" s="147">
        <v>0</v>
      </c>
      <c r="I258" s="147">
        <v>0</v>
      </c>
      <c r="J258" s="147">
        <v>0</v>
      </c>
      <c r="K258" s="147">
        <v>0</v>
      </c>
      <c r="L258" s="147">
        <v>0</v>
      </c>
      <c r="M258" s="147">
        <v>0</v>
      </c>
      <c r="N258" s="148"/>
    </row>
    <row r="259" spans="2:14" ht="15.75">
      <c r="B259" s="144" t="s">
        <v>824</v>
      </c>
      <c r="C259" s="145" t="s">
        <v>825</v>
      </c>
      <c r="D259" s="146">
        <f t="shared" si="4"/>
        <v>0</v>
      </c>
      <c r="E259" s="147">
        <v>0</v>
      </c>
      <c r="F259" s="147">
        <v>0</v>
      </c>
      <c r="G259" s="147">
        <v>0</v>
      </c>
      <c r="H259" s="147">
        <v>0</v>
      </c>
      <c r="I259" s="147">
        <v>0</v>
      </c>
      <c r="J259" s="147">
        <v>0</v>
      </c>
      <c r="K259" s="147">
        <v>0</v>
      </c>
      <c r="L259" s="147">
        <v>0</v>
      </c>
      <c r="M259" s="147">
        <v>0</v>
      </c>
      <c r="N259" s="148"/>
    </row>
    <row r="260" spans="2:14" ht="15.75">
      <c r="B260" s="144" t="s">
        <v>826</v>
      </c>
      <c r="C260" s="145" t="s">
        <v>827</v>
      </c>
      <c r="D260" s="146">
        <f t="shared" si="4"/>
        <v>1</v>
      </c>
      <c r="E260" s="147">
        <v>0</v>
      </c>
      <c r="F260" s="147">
        <v>0</v>
      </c>
      <c r="G260" s="147">
        <v>0</v>
      </c>
      <c r="H260" s="147">
        <v>1</v>
      </c>
      <c r="I260" s="147">
        <v>0</v>
      </c>
      <c r="J260" s="147">
        <v>0</v>
      </c>
      <c r="K260" s="147">
        <v>0</v>
      </c>
      <c r="L260" s="147">
        <v>0</v>
      </c>
      <c r="M260" s="147">
        <v>0</v>
      </c>
      <c r="N260" s="148"/>
    </row>
    <row r="261" spans="2:14" ht="28.5">
      <c r="B261" s="158" t="s">
        <v>828</v>
      </c>
      <c r="C261" s="145" t="s">
        <v>829</v>
      </c>
      <c r="D261" s="146">
        <f aca="true" t="shared" si="5" ref="D261:D324">SUM(E261:M261)</f>
        <v>0</v>
      </c>
      <c r="E261" s="147">
        <v>0</v>
      </c>
      <c r="F261" s="147">
        <v>0</v>
      </c>
      <c r="G261" s="147">
        <v>0</v>
      </c>
      <c r="H261" s="147">
        <v>0</v>
      </c>
      <c r="I261" s="147">
        <v>0</v>
      </c>
      <c r="J261" s="147">
        <v>0</v>
      </c>
      <c r="K261" s="147">
        <v>0</v>
      </c>
      <c r="L261" s="147">
        <v>0</v>
      </c>
      <c r="M261" s="147">
        <v>0</v>
      </c>
      <c r="N261" s="148"/>
    </row>
    <row r="262" spans="2:14" ht="28.5">
      <c r="B262" s="153" t="s">
        <v>830</v>
      </c>
      <c r="C262" s="145" t="s">
        <v>831</v>
      </c>
      <c r="D262" s="146">
        <f t="shared" si="5"/>
        <v>0</v>
      </c>
      <c r="E262" s="147">
        <v>0</v>
      </c>
      <c r="F262" s="147">
        <v>0</v>
      </c>
      <c r="G262" s="147">
        <v>0</v>
      </c>
      <c r="H262" s="147">
        <v>0</v>
      </c>
      <c r="I262" s="147">
        <v>0</v>
      </c>
      <c r="J262" s="147">
        <v>0</v>
      </c>
      <c r="K262" s="147">
        <v>0</v>
      </c>
      <c r="L262" s="147">
        <v>0</v>
      </c>
      <c r="M262" s="147">
        <v>0</v>
      </c>
      <c r="N262" s="148"/>
    </row>
    <row r="263" spans="2:14" ht="16.5" thickBot="1">
      <c r="B263" s="150" t="s">
        <v>832</v>
      </c>
      <c r="C263" s="151" t="s">
        <v>833</v>
      </c>
      <c r="D263" s="146">
        <f t="shared" si="5"/>
        <v>0</v>
      </c>
      <c r="E263" s="147">
        <v>0</v>
      </c>
      <c r="F263" s="147">
        <v>0</v>
      </c>
      <c r="G263" s="147">
        <v>0</v>
      </c>
      <c r="H263" s="147">
        <v>0</v>
      </c>
      <c r="I263" s="147">
        <v>0</v>
      </c>
      <c r="J263" s="147">
        <v>0</v>
      </c>
      <c r="K263" s="147">
        <v>0</v>
      </c>
      <c r="L263" s="147">
        <v>0</v>
      </c>
      <c r="M263" s="147">
        <v>0</v>
      </c>
      <c r="N263" s="148"/>
    </row>
    <row r="264" spans="2:14" ht="15.75">
      <c r="B264" s="144" t="s">
        <v>834</v>
      </c>
      <c r="C264" s="145" t="s">
        <v>835</v>
      </c>
      <c r="D264" s="146">
        <f t="shared" si="5"/>
        <v>0</v>
      </c>
      <c r="E264" s="147">
        <v>0</v>
      </c>
      <c r="F264" s="147">
        <v>0</v>
      </c>
      <c r="G264" s="147">
        <v>0</v>
      </c>
      <c r="H264" s="147">
        <v>0</v>
      </c>
      <c r="I264" s="147">
        <v>0</v>
      </c>
      <c r="J264" s="147">
        <v>0</v>
      </c>
      <c r="K264" s="147">
        <v>0</v>
      </c>
      <c r="L264" s="147">
        <v>0</v>
      </c>
      <c r="M264" s="147">
        <v>0</v>
      </c>
      <c r="N264" s="148"/>
    </row>
    <row r="265" spans="2:14" ht="15.75">
      <c r="B265" s="144" t="s">
        <v>836</v>
      </c>
      <c r="C265" s="145" t="s">
        <v>837</v>
      </c>
      <c r="D265" s="146">
        <f t="shared" si="5"/>
        <v>0</v>
      </c>
      <c r="E265" s="147">
        <v>0</v>
      </c>
      <c r="F265" s="147">
        <v>0</v>
      </c>
      <c r="G265" s="147">
        <v>0</v>
      </c>
      <c r="H265" s="147">
        <v>0</v>
      </c>
      <c r="I265" s="147">
        <v>0</v>
      </c>
      <c r="J265" s="147">
        <v>0</v>
      </c>
      <c r="K265" s="147">
        <v>0</v>
      </c>
      <c r="L265" s="147">
        <v>0</v>
      </c>
      <c r="M265" s="147">
        <v>0</v>
      </c>
      <c r="N265" s="148"/>
    </row>
    <row r="266" spans="2:14" ht="15.75">
      <c r="B266" s="144" t="s">
        <v>838</v>
      </c>
      <c r="C266" s="145" t="s">
        <v>839</v>
      </c>
      <c r="D266" s="146">
        <f t="shared" si="5"/>
        <v>0</v>
      </c>
      <c r="E266" s="147">
        <v>0</v>
      </c>
      <c r="F266" s="147">
        <v>0</v>
      </c>
      <c r="G266" s="147">
        <v>0</v>
      </c>
      <c r="H266" s="147">
        <v>0</v>
      </c>
      <c r="I266" s="147">
        <v>0</v>
      </c>
      <c r="J266" s="147">
        <v>0</v>
      </c>
      <c r="K266" s="147">
        <v>0</v>
      </c>
      <c r="L266" s="147">
        <v>0</v>
      </c>
      <c r="M266" s="147">
        <v>0</v>
      </c>
      <c r="N266" s="148"/>
    </row>
    <row r="267" spans="2:14" ht="15.75">
      <c r="B267" s="144" t="s">
        <v>840</v>
      </c>
      <c r="C267" s="145" t="s">
        <v>841</v>
      </c>
      <c r="D267" s="146">
        <f t="shared" si="5"/>
        <v>0</v>
      </c>
      <c r="E267" s="147">
        <v>0</v>
      </c>
      <c r="F267" s="147">
        <v>0</v>
      </c>
      <c r="G267" s="147">
        <v>0</v>
      </c>
      <c r="H267" s="147">
        <v>0</v>
      </c>
      <c r="I267" s="147">
        <v>0</v>
      </c>
      <c r="J267" s="147">
        <v>0</v>
      </c>
      <c r="K267" s="147">
        <v>0</v>
      </c>
      <c r="L267" s="147">
        <v>0</v>
      </c>
      <c r="M267" s="147">
        <v>0</v>
      </c>
      <c r="N267" s="148"/>
    </row>
    <row r="268" spans="2:14" ht="16.5" thickBot="1">
      <c r="B268" s="152" t="s">
        <v>842</v>
      </c>
      <c r="C268" s="151" t="s">
        <v>843</v>
      </c>
      <c r="D268" s="146">
        <f t="shared" si="5"/>
        <v>1</v>
      </c>
      <c r="E268" s="147">
        <v>0</v>
      </c>
      <c r="F268" s="147">
        <v>0</v>
      </c>
      <c r="G268" s="147">
        <v>1</v>
      </c>
      <c r="H268" s="147">
        <v>0</v>
      </c>
      <c r="I268" s="147">
        <v>0</v>
      </c>
      <c r="J268" s="147">
        <v>0</v>
      </c>
      <c r="K268" s="147">
        <v>0</v>
      </c>
      <c r="L268" s="147">
        <v>0</v>
      </c>
      <c r="M268" s="147">
        <v>0</v>
      </c>
      <c r="N268" s="148"/>
    </row>
    <row r="269" spans="2:14" ht="15.75">
      <c r="B269" s="149" t="s">
        <v>844</v>
      </c>
      <c r="C269" s="145" t="s">
        <v>845</v>
      </c>
      <c r="D269" s="146">
        <f t="shared" si="5"/>
        <v>1</v>
      </c>
      <c r="E269" s="147">
        <v>0</v>
      </c>
      <c r="F269" s="147">
        <v>0</v>
      </c>
      <c r="G269" s="147">
        <v>0</v>
      </c>
      <c r="H269" s="147">
        <v>1</v>
      </c>
      <c r="I269" s="147">
        <v>0</v>
      </c>
      <c r="J269" s="147">
        <v>0</v>
      </c>
      <c r="K269" s="147">
        <v>0</v>
      </c>
      <c r="L269" s="147">
        <v>0</v>
      </c>
      <c r="M269" s="147">
        <v>0</v>
      </c>
      <c r="N269" s="148"/>
    </row>
    <row r="270" spans="2:14" ht="15.75">
      <c r="B270" s="144" t="s">
        <v>846</v>
      </c>
      <c r="C270" s="145" t="s">
        <v>847</v>
      </c>
      <c r="D270" s="146">
        <f t="shared" si="5"/>
        <v>0</v>
      </c>
      <c r="E270" s="147">
        <v>0</v>
      </c>
      <c r="F270" s="147">
        <v>0</v>
      </c>
      <c r="G270" s="147">
        <v>0</v>
      </c>
      <c r="H270" s="147">
        <v>0</v>
      </c>
      <c r="I270" s="147">
        <v>0</v>
      </c>
      <c r="J270" s="147">
        <v>0</v>
      </c>
      <c r="K270" s="147">
        <v>0</v>
      </c>
      <c r="L270" s="147">
        <v>0</v>
      </c>
      <c r="M270" s="147">
        <v>0</v>
      </c>
      <c r="N270" s="148"/>
    </row>
    <row r="271" spans="2:14" ht="15.75">
      <c r="B271" s="144" t="s">
        <v>848</v>
      </c>
      <c r="C271" s="145" t="s">
        <v>849</v>
      </c>
      <c r="D271" s="146">
        <f t="shared" si="5"/>
        <v>0</v>
      </c>
      <c r="E271" s="147">
        <v>0</v>
      </c>
      <c r="F271" s="147">
        <v>0</v>
      </c>
      <c r="G271" s="147">
        <v>0</v>
      </c>
      <c r="H271" s="147">
        <v>0</v>
      </c>
      <c r="I271" s="147">
        <v>0</v>
      </c>
      <c r="J271" s="147">
        <v>0</v>
      </c>
      <c r="K271" s="147">
        <v>0</v>
      </c>
      <c r="L271" s="147">
        <v>0</v>
      </c>
      <c r="M271" s="147">
        <v>0</v>
      </c>
      <c r="N271" s="148"/>
    </row>
    <row r="272" spans="2:14" ht="34.5" customHeight="1">
      <c r="B272" s="153" t="s">
        <v>850</v>
      </c>
      <c r="C272" s="145" t="s">
        <v>851</v>
      </c>
      <c r="D272" s="146">
        <f t="shared" si="5"/>
        <v>0</v>
      </c>
      <c r="E272" s="147">
        <v>0</v>
      </c>
      <c r="F272" s="147">
        <v>0</v>
      </c>
      <c r="G272" s="147">
        <v>0</v>
      </c>
      <c r="H272" s="147">
        <v>0</v>
      </c>
      <c r="I272" s="147">
        <v>0</v>
      </c>
      <c r="J272" s="147">
        <v>0</v>
      </c>
      <c r="K272" s="147">
        <v>0</v>
      </c>
      <c r="L272" s="147">
        <v>0</v>
      </c>
      <c r="M272" s="147">
        <v>0</v>
      </c>
      <c r="N272" s="148"/>
    </row>
    <row r="273" spans="2:14" ht="16.5" thickBot="1">
      <c r="B273" s="150" t="s">
        <v>852</v>
      </c>
      <c r="C273" s="151" t="s">
        <v>853</v>
      </c>
      <c r="D273" s="146">
        <f t="shared" si="5"/>
        <v>2</v>
      </c>
      <c r="E273" s="147">
        <v>0</v>
      </c>
      <c r="F273" s="147">
        <v>0</v>
      </c>
      <c r="G273" s="147">
        <v>0</v>
      </c>
      <c r="H273" s="147">
        <v>1</v>
      </c>
      <c r="I273" s="147">
        <v>0</v>
      </c>
      <c r="J273" s="147">
        <v>0</v>
      </c>
      <c r="K273" s="147">
        <v>0</v>
      </c>
      <c r="L273" s="147">
        <v>0</v>
      </c>
      <c r="M273" s="147">
        <v>1</v>
      </c>
      <c r="N273" s="148"/>
    </row>
    <row r="274" spans="2:14" ht="15.75">
      <c r="B274" s="144" t="s">
        <v>854</v>
      </c>
      <c r="C274" s="145" t="s">
        <v>855</v>
      </c>
      <c r="D274" s="146">
        <f t="shared" si="5"/>
        <v>43</v>
      </c>
      <c r="E274" s="147">
        <v>0</v>
      </c>
      <c r="F274" s="147">
        <v>0</v>
      </c>
      <c r="G274" s="147">
        <v>3</v>
      </c>
      <c r="H274" s="147">
        <v>15</v>
      </c>
      <c r="I274" s="147">
        <v>12</v>
      </c>
      <c r="J274" s="147">
        <v>3</v>
      </c>
      <c r="K274" s="147">
        <v>6</v>
      </c>
      <c r="L274" s="147">
        <v>4</v>
      </c>
      <c r="M274" s="147">
        <v>0</v>
      </c>
      <c r="N274" s="148"/>
    </row>
    <row r="275" spans="2:14" ht="15.75">
      <c r="B275" s="149" t="s">
        <v>856</v>
      </c>
      <c r="C275" s="145" t="s">
        <v>857</v>
      </c>
      <c r="D275" s="146">
        <f t="shared" si="5"/>
        <v>0</v>
      </c>
      <c r="E275" s="147">
        <v>0</v>
      </c>
      <c r="F275" s="147">
        <v>0</v>
      </c>
      <c r="G275" s="147">
        <v>0</v>
      </c>
      <c r="H275" s="147">
        <v>0</v>
      </c>
      <c r="I275" s="147">
        <v>0</v>
      </c>
      <c r="J275" s="147">
        <v>0</v>
      </c>
      <c r="K275" s="147">
        <v>0</v>
      </c>
      <c r="L275" s="147">
        <v>0</v>
      </c>
      <c r="M275" s="147">
        <v>0</v>
      </c>
      <c r="N275" s="148"/>
    </row>
    <row r="276" spans="2:14" ht="15.75">
      <c r="B276" s="144" t="s">
        <v>858</v>
      </c>
      <c r="C276" s="145" t="s">
        <v>859</v>
      </c>
      <c r="D276" s="146">
        <f t="shared" si="5"/>
        <v>1</v>
      </c>
      <c r="E276" s="147">
        <v>1</v>
      </c>
      <c r="F276" s="147">
        <v>0</v>
      </c>
      <c r="G276" s="147">
        <v>0</v>
      </c>
      <c r="H276" s="147">
        <v>0</v>
      </c>
      <c r="I276" s="147">
        <v>0</v>
      </c>
      <c r="J276" s="147">
        <v>0</v>
      </c>
      <c r="K276" s="147">
        <v>0</v>
      </c>
      <c r="L276" s="147">
        <v>0</v>
      </c>
      <c r="M276" s="147">
        <v>0</v>
      </c>
      <c r="N276" s="148"/>
    </row>
    <row r="277" spans="2:14" ht="15.75">
      <c r="B277" s="149" t="s">
        <v>860</v>
      </c>
      <c r="C277" s="145" t="s">
        <v>861</v>
      </c>
      <c r="D277" s="146">
        <f t="shared" si="5"/>
        <v>0</v>
      </c>
      <c r="E277" s="147">
        <v>0</v>
      </c>
      <c r="F277" s="147">
        <v>0</v>
      </c>
      <c r="G277" s="147">
        <v>0</v>
      </c>
      <c r="H277" s="147">
        <v>0</v>
      </c>
      <c r="I277" s="147">
        <v>0</v>
      </c>
      <c r="J277" s="147">
        <v>0</v>
      </c>
      <c r="K277" s="147">
        <v>0</v>
      </c>
      <c r="L277" s="147">
        <v>0</v>
      </c>
      <c r="M277" s="147">
        <v>0</v>
      </c>
      <c r="N277" s="148"/>
    </row>
    <row r="278" spans="2:14" ht="16.5" thickBot="1">
      <c r="B278" s="154" t="s">
        <v>862</v>
      </c>
      <c r="C278" s="151" t="s">
        <v>863</v>
      </c>
      <c r="D278" s="146">
        <f t="shared" si="5"/>
        <v>0</v>
      </c>
      <c r="E278" s="147">
        <v>0</v>
      </c>
      <c r="F278" s="147">
        <v>0</v>
      </c>
      <c r="G278" s="147">
        <v>0</v>
      </c>
      <c r="H278" s="147">
        <v>0</v>
      </c>
      <c r="I278" s="147">
        <v>0</v>
      </c>
      <c r="J278" s="147">
        <v>0</v>
      </c>
      <c r="K278" s="147">
        <v>0</v>
      </c>
      <c r="L278" s="147">
        <v>0</v>
      </c>
      <c r="M278" s="147">
        <v>0</v>
      </c>
      <c r="N278" s="148"/>
    </row>
    <row r="279" spans="2:14" ht="15.75">
      <c r="B279" s="144" t="s">
        <v>864</v>
      </c>
      <c r="C279" s="145" t="s">
        <v>865</v>
      </c>
      <c r="D279" s="146">
        <f t="shared" si="5"/>
        <v>1</v>
      </c>
      <c r="E279" s="147">
        <v>0</v>
      </c>
      <c r="F279" s="147">
        <v>0</v>
      </c>
      <c r="G279" s="147">
        <v>0</v>
      </c>
      <c r="H279" s="147">
        <v>1</v>
      </c>
      <c r="I279" s="147">
        <v>0</v>
      </c>
      <c r="J279" s="147">
        <v>0</v>
      </c>
      <c r="K279" s="147">
        <v>0</v>
      </c>
      <c r="L279" s="147">
        <v>0</v>
      </c>
      <c r="M279" s="147">
        <v>0</v>
      </c>
      <c r="N279" s="148"/>
    </row>
    <row r="280" spans="2:14" ht="15.75">
      <c r="B280" s="144" t="s">
        <v>866</v>
      </c>
      <c r="C280" s="145" t="s">
        <v>867</v>
      </c>
      <c r="D280" s="146">
        <f t="shared" si="5"/>
        <v>0</v>
      </c>
      <c r="E280" s="147">
        <v>0</v>
      </c>
      <c r="F280" s="147">
        <v>0</v>
      </c>
      <c r="G280" s="147">
        <v>0</v>
      </c>
      <c r="H280" s="147">
        <v>0</v>
      </c>
      <c r="I280" s="147">
        <v>0</v>
      </c>
      <c r="J280" s="147">
        <v>0</v>
      </c>
      <c r="K280" s="147">
        <v>0</v>
      </c>
      <c r="L280" s="147">
        <v>0</v>
      </c>
      <c r="M280" s="147">
        <v>0</v>
      </c>
      <c r="N280" s="148"/>
    </row>
    <row r="281" spans="2:14" ht="15.75">
      <c r="B281" s="149" t="s">
        <v>868</v>
      </c>
      <c r="C281" s="145" t="s">
        <v>869</v>
      </c>
      <c r="D281" s="146">
        <f t="shared" si="5"/>
        <v>1</v>
      </c>
      <c r="E281" s="147">
        <v>0</v>
      </c>
      <c r="F281" s="147">
        <v>0</v>
      </c>
      <c r="G281" s="147">
        <v>0</v>
      </c>
      <c r="H281" s="147">
        <v>1</v>
      </c>
      <c r="I281" s="147">
        <v>0</v>
      </c>
      <c r="J281" s="147">
        <v>0</v>
      </c>
      <c r="K281" s="147">
        <v>0</v>
      </c>
      <c r="L281" s="147">
        <v>0</v>
      </c>
      <c r="M281" s="147">
        <v>0</v>
      </c>
      <c r="N281" s="148"/>
    </row>
    <row r="282" spans="2:14" ht="15.75">
      <c r="B282" s="149" t="s">
        <v>870</v>
      </c>
      <c r="C282" s="145" t="s">
        <v>871</v>
      </c>
      <c r="D282" s="146">
        <f t="shared" si="5"/>
        <v>1</v>
      </c>
      <c r="E282" s="147">
        <v>0</v>
      </c>
      <c r="F282" s="147">
        <v>0</v>
      </c>
      <c r="G282" s="147">
        <v>0</v>
      </c>
      <c r="H282" s="147">
        <v>0</v>
      </c>
      <c r="I282" s="147">
        <v>0</v>
      </c>
      <c r="J282" s="147">
        <v>1</v>
      </c>
      <c r="K282" s="147">
        <v>0</v>
      </c>
      <c r="L282" s="147">
        <v>0</v>
      </c>
      <c r="M282" s="147">
        <v>0</v>
      </c>
      <c r="N282" s="148"/>
    </row>
    <row r="283" spans="2:14" ht="16.5" thickBot="1">
      <c r="B283" s="152" t="s">
        <v>872</v>
      </c>
      <c r="C283" s="151" t="s">
        <v>873</v>
      </c>
      <c r="D283" s="146">
        <f t="shared" si="5"/>
        <v>1</v>
      </c>
      <c r="E283" s="147">
        <v>0</v>
      </c>
      <c r="F283" s="147">
        <v>0</v>
      </c>
      <c r="G283" s="147">
        <v>0</v>
      </c>
      <c r="H283" s="147">
        <v>0</v>
      </c>
      <c r="I283" s="147">
        <v>1</v>
      </c>
      <c r="J283" s="147">
        <v>0</v>
      </c>
      <c r="K283" s="147">
        <v>0</v>
      </c>
      <c r="L283" s="147">
        <v>0</v>
      </c>
      <c r="M283" s="147">
        <v>0</v>
      </c>
      <c r="N283" s="148"/>
    </row>
    <row r="284" spans="2:14" ht="15.75">
      <c r="B284" s="149" t="s">
        <v>874</v>
      </c>
      <c r="C284" s="145" t="s">
        <v>875</v>
      </c>
      <c r="D284" s="146">
        <f t="shared" si="5"/>
        <v>5</v>
      </c>
      <c r="E284" s="147">
        <v>0</v>
      </c>
      <c r="F284" s="147">
        <v>0</v>
      </c>
      <c r="G284" s="147">
        <v>0</v>
      </c>
      <c r="H284" s="147">
        <v>3</v>
      </c>
      <c r="I284" s="147">
        <v>0</v>
      </c>
      <c r="J284" s="147">
        <v>1</v>
      </c>
      <c r="K284" s="147">
        <v>1</v>
      </c>
      <c r="L284" s="147">
        <v>0</v>
      </c>
      <c r="M284" s="147">
        <v>0</v>
      </c>
      <c r="N284" s="148"/>
    </row>
    <row r="285" spans="2:14" ht="15.75">
      <c r="B285" s="153" t="s">
        <v>876</v>
      </c>
      <c r="C285" s="145" t="s">
        <v>877</v>
      </c>
      <c r="D285" s="146">
        <f t="shared" si="5"/>
        <v>0</v>
      </c>
      <c r="E285" s="147">
        <v>0</v>
      </c>
      <c r="F285" s="147">
        <v>0</v>
      </c>
      <c r="G285" s="147">
        <v>0</v>
      </c>
      <c r="H285" s="147">
        <v>0</v>
      </c>
      <c r="I285" s="147">
        <v>0</v>
      </c>
      <c r="J285" s="147">
        <v>0</v>
      </c>
      <c r="K285" s="147">
        <v>0</v>
      </c>
      <c r="L285" s="147">
        <v>0</v>
      </c>
      <c r="M285" s="147">
        <v>0</v>
      </c>
      <c r="N285" s="148"/>
    </row>
    <row r="286" spans="2:14" ht="15.75">
      <c r="B286" s="149" t="s">
        <v>878</v>
      </c>
      <c r="C286" s="145" t="s">
        <v>879</v>
      </c>
      <c r="D286" s="146">
        <f t="shared" si="5"/>
        <v>9</v>
      </c>
      <c r="E286" s="147">
        <v>0</v>
      </c>
      <c r="F286" s="147">
        <v>0</v>
      </c>
      <c r="G286" s="147">
        <v>0</v>
      </c>
      <c r="H286" s="147">
        <v>0</v>
      </c>
      <c r="I286" s="147">
        <v>0</v>
      </c>
      <c r="J286" s="147">
        <v>1</v>
      </c>
      <c r="K286" s="147">
        <v>2</v>
      </c>
      <c r="L286" s="147">
        <v>1</v>
      </c>
      <c r="M286" s="147">
        <v>5</v>
      </c>
      <c r="N286" s="148"/>
    </row>
    <row r="287" spans="2:14" ht="15.75">
      <c r="B287" s="144" t="s">
        <v>880</v>
      </c>
      <c r="C287" s="145" t="s">
        <v>881</v>
      </c>
      <c r="D287" s="146">
        <f t="shared" si="5"/>
        <v>1</v>
      </c>
      <c r="E287" s="147">
        <v>0</v>
      </c>
      <c r="F287" s="147">
        <v>0</v>
      </c>
      <c r="G287" s="147">
        <v>1</v>
      </c>
      <c r="H287" s="147">
        <v>0</v>
      </c>
      <c r="I287" s="147">
        <v>0</v>
      </c>
      <c r="J287" s="147">
        <v>0</v>
      </c>
      <c r="K287" s="147">
        <v>0</v>
      </c>
      <c r="L287" s="147">
        <v>0</v>
      </c>
      <c r="M287" s="147">
        <v>0</v>
      </c>
      <c r="N287" s="148"/>
    </row>
    <row r="288" spans="2:14" ht="16.5" thickBot="1">
      <c r="B288" s="150" t="s">
        <v>882</v>
      </c>
      <c r="C288" s="151" t="s">
        <v>883</v>
      </c>
      <c r="D288" s="146">
        <f t="shared" si="5"/>
        <v>0</v>
      </c>
      <c r="E288" s="147">
        <v>0</v>
      </c>
      <c r="F288" s="147">
        <v>0</v>
      </c>
      <c r="G288" s="147">
        <v>0</v>
      </c>
      <c r="H288" s="147">
        <v>0</v>
      </c>
      <c r="I288" s="147">
        <v>0</v>
      </c>
      <c r="J288" s="147">
        <v>0</v>
      </c>
      <c r="K288" s="147">
        <v>0</v>
      </c>
      <c r="L288" s="147">
        <v>0</v>
      </c>
      <c r="M288" s="147">
        <v>0</v>
      </c>
      <c r="N288" s="148"/>
    </row>
    <row r="289" spans="2:14" ht="15.75">
      <c r="B289" s="144" t="s">
        <v>884</v>
      </c>
      <c r="C289" s="145" t="s">
        <v>885</v>
      </c>
      <c r="D289" s="146">
        <f t="shared" si="5"/>
        <v>0</v>
      </c>
      <c r="E289" s="147">
        <v>0</v>
      </c>
      <c r="F289" s="147">
        <v>0</v>
      </c>
      <c r="G289" s="147">
        <v>0</v>
      </c>
      <c r="H289" s="147">
        <v>0</v>
      </c>
      <c r="I289" s="147">
        <v>0</v>
      </c>
      <c r="J289" s="147">
        <v>0</v>
      </c>
      <c r="K289" s="147">
        <v>0</v>
      </c>
      <c r="L289" s="147">
        <v>0</v>
      </c>
      <c r="M289" s="147">
        <v>0</v>
      </c>
      <c r="N289" s="148"/>
    </row>
    <row r="290" spans="2:14" ht="15.75">
      <c r="B290" s="144" t="s">
        <v>886</v>
      </c>
      <c r="C290" s="145" t="s">
        <v>887</v>
      </c>
      <c r="D290" s="146">
        <f t="shared" si="5"/>
        <v>0</v>
      </c>
      <c r="E290" s="147">
        <v>0</v>
      </c>
      <c r="F290" s="147">
        <v>0</v>
      </c>
      <c r="G290" s="147">
        <v>0</v>
      </c>
      <c r="H290" s="147">
        <v>0</v>
      </c>
      <c r="I290" s="147">
        <v>0</v>
      </c>
      <c r="J290" s="147">
        <v>0</v>
      </c>
      <c r="K290" s="147">
        <v>0</v>
      </c>
      <c r="L290" s="147">
        <v>0</v>
      </c>
      <c r="M290" s="147">
        <v>0</v>
      </c>
      <c r="N290" s="148"/>
    </row>
    <row r="291" spans="2:14" ht="15.75">
      <c r="B291" s="144" t="s">
        <v>888</v>
      </c>
      <c r="C291" s="145" t="s">
        <v>889</v>
      </c>
      <c r="D291" s="146">
        <f t="shared" si="5"/>
        <v>0</v>
      </c>
      <c r="E291" s="147">
        <v>0</v>
      </c>
      <c r="F291" s="147">
        <v>0</v>
      </c>
      <c r="G291" s="147">
        <v>0</v>
      </c>
      <c r="H291" s="147">
        <v>0</v>
      </c>
      <c r="I291" s="147">
        <v>0</v>
      </c>
      <c r="J291" s="147">
        <v>0</v>
      </c>
      <c r="K291" s="147">
        <v>0</v>
      </c>
      <c r="L291" s="147">
        <v>0</v>
      </c>
      <c r="M291" s="147">
        <v>0</v>
      </c>
      <c r="N291" s="148"/>
    </row>
    <row r="292" spans="2:14" ht="15.75">
      <c r="B292" s="144" t="s">
        <v>890</v>
      </c>
      <c r="C292" s="145" t="s">
        <v>891</v>
      </c>
      <c r="D292" s="146">
        <f t="shared" si="5"/>
        <v>1</v>
      </c>
      <c r="E292" s="147">
        <v>0</v>
      </c>
      <c r="F292" s="147">
        <v>0</v>
      </c>
      <c r="G292" s="147">
        <v>0</v>
      </c>
      <c r="H292" s="147">
        <v>0</v>
      </c>
      <c r="I292" s="147">
        <v>0</v>
      </c>
      <c r="J292" s="147">
        <v>0</v>
      </c>
      <c r="K292" s="147">
        <v>0</v>
      </c>
      <c r="L292" s="147">
        <v>1</v>
      </c>
      <c r="M292" s="147">
        <v>0</v>
      </c>
      <c r="N292" s="148"/>
    </row>
    <row r="293" spans="2:14" ht="16.5" thickBot="1">
      <c r="B293" s="152" t="s">
        <v>892</v>
      </c>
      <c r="C293" s="151" t="s">
        <v>893</v>
      </c>
      <c r="D293" s="146">
        <f t="shared" si="5"/>
        <v>3</v>
      </c>
      <c r="E293" s="147">
        <v>0</v>
      </c>
      <c r="F293" s="147">
        <v>0</v>
      </c>
      <c r="G293" s="147">
        <v>0</v>
      </c>
      <c r="H293" s="147">
        <v>1</v>
      </c>
      <c r="I293" s="147">
        <v>0</v>
      </c>
      <c r="J293" s="147">
        <v>0</v>
      </c>
      <c r="K293" s="147">
        <v>2</v>
      </c>
      <c r="L293" s="147">
        <v>0</v>
      </c>
      <c r="M293" s="147">
        <v>0</v>
      </c>
      <c r="N293" s="148"/>
    </row>
    <row r="294" spans="2:14" ht="15.75">
      <c r="B294" s="144" t="s">
        <v>894</v>
      </c>
      <c r="C294" s="145" t="s">
        <v>895</v>
      </c>
      <c r="D294" s="146">
        <f t="shared" si="5"/>
        <v>1</v>
      </c>
      <c r="E294" s="147">
        <v>0</v>
      </c>
      <c r="F294" s="147">
        <v>0</v>
      </c>
      <c r="G294" s="147">
        <v>0</v>
      </c>
      <c r="H294" s="147">
        <v>0</v>
      </c>
      <c r="I294" s="147">
        <v>1</v>
      </c>
      <c r="J294" s="147">
        <v>0</v>
      </c>
      <c r="K294" s="147">
        <v>0</v>
      </c>
      <c r="L294" s="147">
        <v>0</v>
      </c>
      <c r="M294" s="147">
        <v>0</v>
      </c>
      <c r="N294" s="148"/>
    </row>
    <row r="295" spans="2:14" ht="15.75">
      <c r="B295" s="144" t="s">
        <v>896</v>
      </c>
      <c r="C295" s="145" t="s">
        <v>897</v>
      </c>
      <c r="D295" s="146">
        <f t="shared" si="5"/>
        <v>0</v>
      </c>
      <c r="E295" s="147">
        <v>0</v>
      </c>
      <c r="F295" s="147">
        <v>0</v>
      </c>
      <c r="G295" s="147">
        <v>0</v>
      </c>
      <c r="H295" s="147">
        <v>0</v>
      </c>
      <c r="I295" s="147">
        <v>0</v>
      </c>
      <c r="J295" s="147">
        <v>0</v>
      </c>
      <c r="K295" s="147">
        <v>0</v>
      </c>
      <c r="L295" s="147">
        <v>0</v>
      </c>
      <c r="M295" s="147">
        <v>0</v>
      </c>
      <c r="N295" s="148"/>
    </row>
    <row r="296" spans="2:14" ht="15.75">
      <c r="B296" s="144" t="s">
        <v>898</v>
      </c>
      <c r="C296" s="145" t="s">
        <v>899</v>
      </c>
      <c r="D296" s="146">
        <f t="shared" si="5"/>
        <v>2</v>
      </c>
      <c r="E296" s="147">
        <v>0</v>
      </c>
      <c r="F296" s="147">
        <v>0</v>
      </c>
      <c r="G296" s="147">
        <v>1</v>
      </c>
      <c r="H296" s="147">
        <v>0</v>
      </c>
      <c r="I296" s="147">
        <v>1</v>
      </c>
      <c r="J296" s="147">
        <v>0</v>
      </c>
      <c r="K296" s="147">
        <v>0</v>
      </c>
      <c r="L296" s="147">
        <v>0</v>
      </c>
      <c r="M296" s="147">
        <v>0</v>
      </c>
      <c r="N296" s="148"/>
    </row>
    <row r="297" spans="2:14" ht="15.75">
      <c r="B297" s="155" t="s">
        <v>900</v>
      </c>
      <c r="C297" s="145" t="s">
        <v>901</v>
      </c>
      <c r="D297" s="146">
        <f t="shared" si="5"/>
        <v>0</v>
      </c>
      <c r="E297" s="147">
        <v>0</v>
      </c>
      <c r="F297" s="147">
        <v>0</v>
      </c>
      <c r="G297" s="147">
        <v>0</v>
      </c>
      <c r="H297" s="147">
        <v>0</v>
      </c>
      <c r="I297" s="147">
        <v>0</v>
      </c>
      <c r="J297" s="147">
        <v>0</v>
      </c>
      <c r="K297" s="147">
        <v>0</v>
      </c>
      <c r="L297" s="147">
        <v>0</v>
      </c>
      <c r="M297" s="147">
        <v>0</v>
      </c>
      <c r="N297" s="148"/>
    </row>
    <row r="298" spans="2:14" ht="16.5" thickBot="1">
      <c r="B298" s="155" t="s">
        <v>902</v>
      </c>
      <c r="C298" s="151" t="s">
        <v>903</v>
      </c>
      <c r="D298" s="146">
        <f t="shared" si="5"/>
        <v>0</v>
      </c>
      <c r="E298" s="147">
        <v>0</v>
      </c>
      <c r="F298" s="147">
        <v>0</v>
      </c>
      <c r="G298" s="147">
        <v>0</v>
      </c>
      <c r="H298" s="147">
        <v>0</v>
      </c>
      <c r="I298" s="147">
        <v>0</v>
      </c>
      <c r="J298" s="147">
        <v>0</v>
      </c>
      <c r="K298" s="147">
        <v>0</v>
      </c>
      <c r="L298" s="147">
        <v>0</v>
      </c>
      <c r="M298" s="147">
        <v>0</v>
      </c>
      <c r="N298" s="148"/>
    </row>
    <row r="299" spans="2:14" ht="15.75">
      <c r="B299" s="156" t="s">
        <v>904</v>
      </c>
      <c r="C299" s="145" t="s">
        <v>905</v>
      </c>
      <c r="D299" s="146">
        <f t="shared" si="5"/>
        <v>2</v>
      </c>
      <c r="E299" s="147">
        <v>0</v>
      </c>
      <c r="F299" s="147">
        <v>0</v>
      </c>
      <c r="G299" s="147">
        <v>1</v>
      </c>
      <c r="H299" s="147">
        <v>1</v>
      </c>
      <c r="I299" s="147">
        <v>0</v>
      </c>
      <c r="J299" s="147">
        <v>0</v>
      </c>
      <c r="K299" s="147">
        <v>0</v>
      </c>
      <c r="L299" s="147">
        <v>0</v>
      </c>
      <c r="M299" s="147">
        <v>0</v>
      </c>
      <c r="N299" s="148"/>
    </row>
    <row r="300" spans="2:14" ht="15.75">
      <c r="B300" s="144" t="s">
        <v>906</v>
      </c>
      <c r="C300" s="145" t="s">
        <v>907</v>
      </c>
      <c r="D300" s="146">
        <f t="shared" si="5"/>
        <v>0</v>
      </c>
      <c r="E300" s="147">
        <v>0</v>
      </c>
      <c r="F300" s="147">
        <v>0</v>
      </c>
      <c r="G300" s="147">
        <v>0</v>
      </c>
      <c r="H300" s="147">
        <v>0</v>
      </c>
      <c r="I300" s="147">
        <v>0</v>
      </c>
      <c r="J300" s="147">
        <v>0</v>
      </c>
      <c r="K300" s="147">
        <v>0</v>
      </c>
      <c r="L300" s="147">
        <v>0</v>
      </c>
      <c r="M300" s="147">
        <v>0</v>
      </c>
      <c r="N300" s="148"/>
    </row>
    <row r="301" spans="2:14" ht="15.75">
      <c r="B301" s="144" t="s">
        <v>908</v>
      </c>
      <c r="C301" s="145" t="s">
        <v>909</v>
      </c>
      <c r="D301" s="146">
        <f t="shared" si="5"/>
        <v>0</v>
      </c>
      <c r="E301" s="147">
        <v>0</v>
      </c>
      <c r="F301" s="147">
        <v>0</v>
      </c>
      <c r="G301" s="147">
        <v>0</v>
      </c>
      <c r="H301" s="147">
        <v>0</v>
      </c>
      <c r="I301" s="147">
        <v>0</v>
      </c>
      <c r="J301" s="147">
        <v>0</v>
      </c>
      <c r="K301" s="147">
        <v>0</v>
      </c>
      <c r="L301" s="147">
        <v>0</v>
      </c>
      <c r="M301" s="147">
        <v>0</v>
      </c>
      <c r="N301" s="148"/>
    </row>
    <row r="302" spans="2:14" ht="15.75">
      <c r="B302" s="144" t="s">
        <v>910</v>
      </c>
      <c r="C302" s="145" t="s">
        <v>911</v>
      </c>
      <c r="D302" s="146">
        <f t="shared" si="5"/>
        <v>1</v>
      </c>
      <c r="E302" s="147">
        <v>0</v>
      </c>
      <c r="F302" s="147">
        <v>0</v>
      </c>
      <c r="G302" s="147">
        <v>0</v>
      </c>
      <c r="H302" s="147">
        <v>0</v>
      </c>
      <c r="I302" s="147">
        <v>1</v>
      </c>
      <c r="J302" s="147">
        <v>0</v>
      </c>
      <c r="K302" s="147">
        <v>0</v>
      </c>
      <c r="L302" s="147">
        <v>0</v>
      </c>
      <c r="M302" s="147">
        <v>0</v>
      </c>
      <c r="N302" s="148"/>
    </row>
    <row r="303" spans="2:14" ht="16.5" thickBot="1">
      <c r="B303" s="155" t="s">
        <v>912</v>
      </c>
      <c r="C303" s="160" t="s">
        <v>913</v>
      </c>
      <c r="D303" s="146">
        <f t="shared" si="5"/>
        <v>15</v>
      </c>
      <c r="E303" s="147">
        <v>0</v>
      </c>
      <c r="F303" s="147">
        <v>0</v>
      </c>
      <c r="G303" s="147">
        <v>0</v>
      </c>
      <c r="H303" s="147">
        <v>0</v>
      </c>
      <c r="I303" s="147">
        <v>1</v>
      </c>
      <c r="J303" s="147">
        <v>3</v>
      </c>
      <c r="K303" s="147">
        <v>6</v>
      </c>
      <c r="L303" s="147">
        <v>3</v>
      </c>
      <c r="M303" s="147">
        <v>2</v>
      </c>
      <c r="N303" s="148"/>
    </row>
    <row r="304" spans="1:14" ht="15.75">
      <c r="A304" s="19"/>
      <c r="B304" s="156" t="s">
        <v>914</v>
      </c>
      <c r="C304" s="161" t="s">
        <v>915</v>
      </c>
      <c r="D304" s="146">
        <f t="shared" si="5"/>
        <v>3</v>
      </c>
      <c r="E304" s="147">
        <v>0</v>
      </c>
      <c r="F304" s="147">
        <v>0</v>
      </c>
      <c r="G304" s="147">
        <v>0</v>
      </c>
      <c r="H304" s="147">
        <v>1</v>
      </c>
      <c r="I304" s="147">
        <v>0</v>
      </c>
      <c r="J304" s="147">
        <v>0</v>
      </c>
      <c r="K304" s="147">
        <v>1</v>
      </c>
      <c r="L304" s="147">
        <v>1</v>
      </c>
      <c r="M304" s="147">
        <v>0</v>
      </c>
      <c r="N304" s="148"/>
    </row>
    <row r="305" spans="2:14" ht="15.75">
      <c r="B305" s="144" t="s">
        <v>916</v>
      </c>
      <c r="C305" s="145" t="s">
        <v>917</v>
      </c>
      <c r="D305" s="146">
        <f t="shared" si="5"/>
        <v>0</v>
      </c>
      <c r="E305" s="147">
        <v>0</v>
      </c>
      <c r="F305" s="147">
        <v>0</v>
      </c>
      <c r="G305" s="147">
        <v>0</v>
      </c>
      <c r="H305" s="147">
        <v>0</v>
      </c>
      <c r="I305" s="147">
        <v>0</v>
      </c>
      <c r="J305" s="147">
        <v>0</v>
      </c>
      <c r="K305" s="147">
        <v>0</v>
      </c>
      <c r="L305" s="147">
        <v>0</v>
      </c>
      <c r="M305" s="147">
        <v>0</v>
      </c>
      <c r="N305" s="148"/>
    </row>
    <row r="306" spans="2:14" ht="15.75">
      <c r="B306" s="144" t="s">
        <v>918</v>
      </c>
      <c r="C306" s="145" t="s">
        <v>919</v>
      </c>
      <c r="D306" s="146">
        <f t="shared" si="5"/>
        <v>0</v>
      </c>
      <c r="E306" s="147">
        <v>0</v>
      </c>
      <c r="F306" s="147">
        <v>0</v>
      </c>
      <c r="G306" s="147">
        <v>0</v>
      </c>
      <c r="H306" s="147">
        <v>0</v>
      </c>
      <c r="I306" s="147">
        <v>0</v>
      </c>
      <c r="J306" s="147">
        <v>0</v>
      </c>
      <c r="K306" s="147">
        <v>0</v>
      </c>
      <c r="L306" s="147">
        <v>0</v>
      </c>
      <c r="M306" s="147">
        <v>0</v>
      </c>
      <c r="N306" s="148"/>
    </row>
    <row r="307" spans="2:14" ht="15.75">
      <c r="B307" s="144" t="s">
        <v>920</v>
      </c>
      <c r="C307" s="145" t="s">
        <v>921</v>
      </c>
      <c r="D307" s="146">
        <f t="shared" si="5"/>
        <v>0</v>
      </c>
      <c r="E307" s="147">
        <v>0</v>
      </c>
      <c r="F307" s="147">
        <v>0</v>
      </c>
      <c r="G307" s="147">
        <v>0</v>
      </c>
      <c r="H307" s="147">
        <v>0</v>
      </c>
      <c r="I307" s="147">
        <v>0</v>
      </c>
      <c r="J307" s="147">
        <v>0</v>
      </c>
      <c r="K307" s="147">
        <v>0</v>
      </c>
      <c r="L307" s="147">
        <v>0</v>
      </c>
      <c r="M307" s="147">
        <v>0</v>
      </c>
      <c r="N307" s="148"/>
    </row>
    <row r="308" spans="2:14" ht="16.5" thickBot="1">
      <c r="B308" s="155" t="s">
        <v>922</v>
      </c>
      <c r="C308" s="151" t="s">
        <v>923</v>
      </c>
      <c r="D308" s="146">
        <f t="shared" si="5"/>
        <v>1</v>
      </c>
      <c r="E308" s="147">
        <v>0</v>
      </c>
      <c r="F308" s="147">
        <v>0</v>
      </c>
      <c r="G308" s="147">
        <v>0</v>
      </c>
      <c r="H308" s="147">
        <v>0</v>
      </c>
      <c r="I308" s="147">
        <v>0</v>
      </c>
      <c r="J308" s="147">
        <v>0</v>
      </c>
      <c r="K308" s="147">
        <v>1</v>
      </c>
      <c r="L308" s="147">
        <v>0</v>
      </c>
      <c r="M308" s="147">
        <v>0</v>
      </c>
      <c r="N308" s="148"/>
    </row>
    <row r="309" spans="2:14" ht="15.75">
      <c r="B309" s="156" t="s">
        <v>924</v>
      </c>
      <c r="C309" s="145" t="s">
        <v>925</v>
      </c>
      <c r="D309" s="146">
        <f t="shared" si="5"/>
        <v>152</v>
      </c>
      <c r="E309" s="147">
        <v>0</v>
      </c>
      <c r="F309" s="147">
        <v>0</v>
      </c>
      <c r="G309" s="147">
        <v>6</v>
      </c>
      <c r="H309" s="147">
        <v>20</v>
      </c>
      <c r="I309" s="147">
        <v>45</v>
      </c>
      <c r="J309" s="147">
        <v>46</v>
      </c>
      <c r="K309" s="147">
        <v>27</v>
      </c>
      <c r="L309" s="147">
        <v>5</v>
      </c>
      <c r="M309" s="147">
        <v>3</v>
      </c>
      <c r="N309" s="148"/>
    </row>
    <row r="310" spans="2:14" ht="15.75">
      <c r="B310" s="162" t="s">
        <v>926</v>
      </c>
      <c r="C310" s="145" t="s">
        <v>927</v>
      </c>
      <c r="D310" s="146">
        <f t="shared" si="5"/>
        <v>0</v>
      </c>
      <c r="E310" s="147">
        <v>0</v>
      </c>
      <c r="F310" s="147">
        <v>0</v>
      </c>
      <c r="G310" s="147">
        <v>0</v>
      </c>
      <c r="H310" s="147">
        <v>0</v>
      </c>
      <c r="I310" s="147">
        <v>0</v>
      </c>
      <c r="J310" s="147">
        <v>0</v>
      </c>
      <c r="K310" s="147">
        <v>0</v>
      </c>
      <c r="L310" s="147">
        <v>0</v>
      </c>
      <c r="M310" s="147">
        <v>0</v>
      </c>
      <c r="N310" s="148"/>
    </row>
    <row r="311" spans="2:14" ht="15.75">
      <c r="B311" s="162" t="s">
        <v>928</v>
      </c>
      <c r="C311" s="145" t="s">
        <v>929</v>
      </c>
      <c r="D311" s="146">
        <f t="shared" si="5"/>
        <v>0</v>
      </c>
      <c r="E311" s="147">
        <v>0</v>
      </c>
      <c r="F311" s="147">
        <v>0</v>
      </c>
      <c r="G311" s="147">
        <v>0</v>
      </c>
      <c r="H311" s="147">
        <v>0</v>
      </c>
      <c r="I311" s="147">
        <v>0</v>
      </c>
      <c r="J311" s="147">
        <v>0</v>
      </c>
      <c r="K311" s="147">
        <v>0</v>
      </c>
      <c r="L311" s="147">
        <v>0</v>
      </c>
      <c r="M311" s="147">
        <v>0</v>
      </c>
      <c r="N311" s="148"/>
    </row>
    <row r="312" spans="2:14" ht="15.75">
      <c r="B312" s="162" t="s">
        <v>930</v>
      </c>
      <c r="C312" s="145" t="s">
        <v>931</v>
      </c>
      <c r="D312" s="146">
        <f t="shared" si="5"/>
        <v>2</v>
      </c>
      <c r="E312" s="147">
        <v>0</v>
      </c>
      <c r="F312" s="147">
        <v>0</v>
      </c>
      <c r="G312" s="147">
        <v>0</v>
      </c>
      <c r="H312" s="147">
        <v>1</v>
      </c>
      <c r="I312" s="147">
        <v>1</v>
      </c>
      <c r="J312" s="147">
        <v>0</v>
      </c>
      <c r="K312" s="147">
        <v>0</v>
      </c>
      <c r="L312" s="147">
        <v>0</v>
      </c>
      <c r="M312" s="147">
        <v>0</v>
      </c>
      <c r="N312" s="148"/>
    </row>
    <row r="313" spans="2:14" ht="16.5" thickBot="1">
      <c r="B313" s="163" t="s">
        <v>932</v>
      </c>
      <c r="C313" s="151" t="s">
        <v>933</v>
      </c>
      <c r="D313" s="146">
        <f t="shared" si="5"/>
        <v>0</v>
      </c>
      <c r="E313" s="147">
        <v>0</v>
      </c>
      <c r="F313" s="147">
        <v>0</v>
      </c>
      <c r="G313" s="147">
        <v>0</v>
      </c>
      <c r="H313" s="147">
        <v>0</v>
      </c>
      <c r="I313" s="147">
        <v>0</v>
      </c>
      <c r="J313" s="147">
        <v>0</v>
      </c>
      <c r="K313" s="147">
        <v>0</v>
      </c>
      <c r="L313" s="147">
        <v>0</v>
      </c>
      <c r="M313" s="147">
        <v>0</v>
      </c>
      <c r="N313" s="148"/>
    </row>
    <row r="314" spans="2:14" ht="15.75">
      <c r="B314" s="164" t="s">
        <v>934</v>
      </c>
      <c r="C314" s="161" t="s">
        <v>935</v>
      </c>
      <c r="D314" s="146">
        <f t="shared" si="5"/>
        <v>0</v>
      </c>
      <c r="E314" s="147">
        <v>0</v>
      </c>
      <c r="F314" s="147">
        <v>0</v>
      </c>
      <c r="G314" s="147">
        <v>0</v>
      </c>
      <c r="H314" s="147">
        <v>0</v>
      </c>
      <c r="I314" s="147">
        <v>0</v>
      </c>
      <c r="J314" s="147">
        <v>0</v>
      </c>
      <c r="K314" s="147">
        <v>0</v>
      </c>
      <c r="L314" s="147">
        <v>0</v>
      </c>
      <c r="M314" s="147">
        <v>0</v>
      </c>
      <c r="N314" s="148"/>
    </row>
    <row r="315" spans="2:14" ht="15.75">
      <c r="B315" s="162" t="s">
        <v>936</v>
      </c>
      <c r="C315" s="145" t="s">
        <v>937</v>
      </c>
      <c r="D315" s="146">
        <f t="shared" si="5"/>
        <v>0</v>
      </c>
      <c r="E315" s="147">
        <v>0</v>
      </c>
      <c r="F315" s="147">
        <v>0</v>
      </c>
      <c r="G315" s="147">
        <v>0</v>
      </c>
      <c r="H315" s="147">
        <v>0</v>
      </c>
      <c r="I315" s="147">
        <v>0</v>
      </c>
      <c r="J315" s="147">
        <v>0</v>
      </c>
      <c r="K315" s="147">
        <v>0</v>
      </c>
      <c r="L315" s="147">
        <v>0</v>
      </c>
      <c r="M315" s="147">
        <v>0</v>
      </c>
      <c r="N315" s="148"/>
    </row>
    <row r="316" spans="2:14" ht="15.75">
      <c r="B316" s="162" t="s">
        <v>938</v>
      </c>
      <c r="C316" s="145" t="s">
        <v>939</v>
      </c>
      <c r="D316" s="146">
        <f t="shared" si="5"/>
        <v>0</v>
      </c>
      <c r="E316" s="147">
        <v>0</v>
      </c>
      <c r="F316" s="147">
        <v>0</v>
      </c>
      <c r="G316" s="147">
        <v>0</v>
      </c>
      <c r="H316" s="147">
        <v>0</v>
      </c>
      <c r="I316" s="147">
        <v>0</v>
      </c>
      <c r="J316" s="147">
        <v>0</v>
      </c>
      <c r="K316" s="147">
        <v>0</v>
      </c>
      <c r="L316" s="147">
        <v>0</v>
      </c>
      <c r="M316" s="147">
        <v>0</v>
      </c>
      <c r="N316" s="148"/>
    </row>
    <row r="317" spans="2:14" ht="15.75">
      <c r="B317" s="162" t="s">
        <v>940</v>
      </c>
      <c r="C317" s="145" t="s">
        <v>941</v>
      </c>
      <c r="D317" s="146">
        <f t="shared" si="5"/>
        <v>0</v>
      </c>
      <c r="E317" s="147">
        <v>0</v>
      </c>
      <c r="F317" s="147">
        <v>0</v>
      </c>
      <c r="G317" s="147">
        <v>0</v>
      </c>
      <c r="H317" s="147">
        <v>0</v>
      </c>
      <c r="I317" s="147">
        <v>0</v>
      </c>
      <c r="J317" s="147">
        <v>0</v>
      </c>
      <c r="K317" s="147">
        <v>0</v>
      </c>
      <c r="L317" s="147">
        <v>0</v>
      </c>
      <c r="M317" s="147">
        <v>0</v>
      </c>
      <c r="N317" s="148"/>
    </row>
    <row r="318" spans="2:14" ht="29.25" thickBot="1">
      <c r="B318" s="165" t="s">
        <v>942</v>
      </c>
      <c r="C318" s="151" t="s">
        <v>943</v>
      </c>
      <c r="D318" s="146">
        <f t="shared" si="5"/>
        <v>0</v>
      </c>
      <c r="E318" s="147">
        <v>0</v>
      </c>
      <c r="F318" s="147">
        <v>0</v>
      </c>
      <c r="G318" s="147">
        <v>0</v>
      </c>
      <c r="H318" s="147">
        <v>0</v>
      </c>
      <c r="I318" s="147">
        <v>0</v>
      </c>
      <c r="J318" s="147">
        <v>0</v>
      </c>
      <c r="K318" s="147">
        <v>0</v>
      </c>
      <c r="L318" s="147">
        <v>0</v>
      </c>
      <c r="M318" s="147">
        <v>0</v>
      </c>
      <c r="N318" s="148"/>
    </row>
    <row r="319" spans="2:14" ht="15.75">
      <c r="B319" s="164" t="s">
        <v>944</v>
      </c>
      <c r="C319" s="161" t="s">
        <v>945</v>
      </c>
      <c r="D319" s="146">
        <f t="shared" si="5"/>
        <v>0</v>
      </c>
      <c r="E319" s="147">
        <v>0</v>
      </c>
      <c r="F319" s="147">
        <v>0</v>
      </c>
      <c r="G319" s="147">
        <v>0</v>
      </c>
      <c r="H319" s="147">
        <v>0</v>
      </c>
      <c r="I319" s="147">
        <v>0</v>
      </c>
      <c r="J319" s="147">
        <v>0</v>
      </c>
      <c r="K319" s="147">
        <v>0</v>
      </c>
      <c r="L319" s="147">
        <v>0</v>
      </c>
      <c r="M319" s="147">
        <v>0</v>
      </c>
      <c r="N319" s="148"/>
    </row>
    <row r="320" spans="2:14" ht="15.75">
      <c r="B320" s="162" t="s">
        <v>946</v>
      </c>
      <c r="C320" s="145" t="s">
        <v>947</v>
      </c>
      <c r="D320" s="146">
        <f t="shared" si="5"/>
        <v>0</v>
      </c>
      <c r="E320" s="147">
        <v>0</v>
      </c>
      <c r="F320" s="147">
        <v>0</v>
      </c>
      <c r="G320" s="147">
        <v>0</v>
      </c>
      <c r="H320" s="147">
        <v>0</v>
      </c>
      <c r="I320" s="147">
        <v>0</v>
      </c>
      <c r="J320" s="147">
        <v>0</v>
      </c>
      <c r="K320" s="147">
        <v>0</v>
      </c>
      <c r="L320" s="147">
        <v>0</v>
      </c>
      <c r="M320" s="147">
        <v>0</v>
      </c>
      <c r="N320" s="148"/>
    </row>
    <row r="321" spans="2:14" ht="15.75">
      <c r="B321" s="162" t="s">
        <v>948</v>
      </c>
      <c r="C321" s="145" t="s">
        <v>949</v>
      </c>
      <c r="D321" s="146">
        <f t="shared" si="5"/>
        <v>1</v>
      </c>
      <c r="E321" s="147">
        <v>0</v>
      </c>
      <c r="F321" s="147">
        <v>0</v>
      </c>
      <c r="G321" s="147">
        <v>0</v>
      </c>
      <c r="H321" s="147">
        <v>0</v>
      </c>
      <c r="I321" s="147">
        <v>0</v>
      </c>
      <c r="J321" s="147">
        <v>0</v>
      </c>
      <c r="K321" s="147">
        <v>1</v>
      </c>
      <c r="L321" s="147">
        <v>0</v>
      </c>
      <c r="M321" s="147">
        <v>0</v>
      </c>
      <c r="N321" s="148"/>
    </row>
    <row r="322" spans="2:14" ht="15.75">
      <c r="B322" s="162" t="s">
        <v>950</v>
      </c>
      <c r="C322" s="145" t="s">
        <v>951</v>
      </c>
      <c r="D322" s="146">
        <f t="shared" si="5"/>
        <v>0</v>
      </c>
      <c r="E322" s="147">
        <v>0</v>
      </c>
      <c r="F322" s="147">
        <v>0</v>
      </c>
      <c r="G322" s="147">
        <v>0</v>
      </c>
      <c r="H322" s="147">
        <v>0</v>
      </c>
      <c r="I322" s="147">
        <v>0</v>
      </c>
      <c r="J322" s="147">
        <v>0</v>
      </c>
      <c r="K322" s="147">
        <v>0</v>
      </c>
      <c r="L322" s="147">
        <v>0</v>
      </c>
      <c r="M322" s="147">
        <v>0</v>
      </c>
      <c r="N322" s="148"/>
    </row>
    <row r="323" spans="2:14" ht="29.25" thickBot="1">
      <c r="B323" s="165" t="s">
        <v>952</v>
      </c>
      <c r="C323" s="151" t="s">
        <v>953</v>
      </c>
      <c r="D323" s="146">
        <f t="shared" si="5"/>
        <v>0</v>
      </c>
      <c r="E323" s="147">
        <v>0</v>
      </c>
      <c r="F323" s="147">
        <v>0</v>
      </c>
      <c r="G323" s="147">
        <v>0</v>
      </c>
      <c r="H323" s="147">
        <v>0</v>
      </c>
      <c r="I323" s="147">
        <v>0</v>
      </c>
      <c r="J323" s="147">
        <v>0</v>
      </c>
      <c r="K323" s="147">
        <v>0</v>
      </c>
      <c r="L323" s="147">
        <v>0</v>
      </c>
      <c r="M323" s="147">
        <v>0</v>
      </c>
      <c r="N323" s="148"/>
    </row>
    <row r="324" spans="2:14" ht="15.75">
      <c r="B324" s="164" t="s">
        <v>954</v>
      </c>
      <c r="C324" s="161" t="s">
        <v>955</v>
      </c>
      <c r="D324" s="146">
        <f t="shared" si="5"/>
        <v>0</v>
      </c>
      <c r="E324" s="147">
        <v>0</v>
      </c>
      <c r="F324" s="147">
        <v>0</v>
      </c>
      <c r="G324" s="147">
        <v>0</v>
      </c>
      <c r="H324" s="147">
        <v>0</v>
      </c>
      <c r="I324" s="147">
        <v>0</v>
      </c>
      <c r="J324" s="147">
        <v>0</v>
      </c>
      <c r="K324" s="147">
        <v>0</v>
      </c>
      <c r="L324" s="147">
        <v>0</v>
      </c>
      <c r="M324" s="147">
        <v>0</v>
      </c>
      <c r="N324" s="148"/>
    </row>
    <row r="325" spans="2:14" ht="15.75">
      <c r="B325" s="162" t="s">
        <v>956</v>
      </c>
      <c r="C325" s="145" t="s">
        <v>957</v>
      </c>
      <c r="D325" s="146">
        <f aca="true" t="shared" si="6" ref="D325:D336">SUM(E325:M325)</f>
        <v>0</v>
      </c>
      <c r="E325" s="147">
        <v>0</v>
      </c>
      <c r="F325" s="147">
        <v>0</v>
      </c>
      <c r="G325" s="147">
        <v>0</v>
      </c>
      <c r="H325" s="147">
        <v>0</v>
      </c>
      <c r="I325" s="147">
        <v>0</v>
      </c>
      <c r="J325" s="147">
        <v>0</v>
      </c>
      <c r="K325" s="147">
        <v>0</v>
      </c>
      <c r="L325" s="147">
        <v>0</v>
      </c>
      <c r="M325" s="147">
        <v>0</v>
      </c>
      <c r="N325" s="148"/>
    </row>
    <row r="326" spans="2:14" ht="15.75">
      <c r="B326" s="162" t="s">
        <v>958</v>
      </c>
      <c r="C326" s="145" t="s">
        <v>959</v>
      </c>
      <c r="D326" s="146">
        <f t="shared" si="6"/>
        <v>0</v>
      </c>
      <c r="E326" s="147">
        <v>0</v>
      </c>
      <c r="F326" s="147">
        <v>0</v>
      </c>
      <c r="G326" s="147">
        <v>0</v>
      </c>
      <c r="H326" s="147">
        <v>0</v>
      </c>
      <c r="I326" s="147">
        <v>0</v>
      </c>
      <c r="J326" s="147">
        <v>0</v>
      </c>
      <c r="K326" s="147">
        <v>0</v>
      </c>
      <c r="L326" s="147">
        <v>0</v>
      </c>
      <c r="M326" s="147">
        <v>0</v>
      </c>
      <c r="N326" s="148"/>
    </row>
    <row r="327" spans="2:14" ht="15.75">
      <c r="B327" s="162" t="s">
        <v>960</v>
      </c>
      <c r="C327" s="145" t="s">
        <v>961</v>
      </c>
      <c r="D327" s="146">
        <f t="shared" si="6"/>
        <v>0</v>
      </c>
      <c r="E327" s="147">
        <v>0</v>
      </c>
      <c r="F327" s="147">
        <v>0</v>
      </c>
      <c r="G327" s="147">
        <v>0</v>
      </c>
      <c r="H327" s="147">
        <v>0</v>
      </c>
      <c r="I327" s="147">
        <v>0</v>
      </c>
      <c r="J327" s="147">
        <v>0</v>
      </c>
      <c r="K327" s="147">
        <v>0</v>
      </c>
      <c r="L327" s="147">
        <v>0</v>
      </c>
      <c r="M327" s="147">
        <v>0</v>
      </c>
      <c r="N327" s="148"/>
    </row>
    <row r="328" spans="2:14" ht="16.5" thickBot="1">
      <c r="B328" s="163" t="s">
        <v>962</v>
      </c>
      <c r="C328" s="151" t="s">
        <v>963</v>
      </c>
      <c r="D328" s="146">
        <f t="shared" si="6"/>
        <v>0</v>
      </c>
      <c r="E328" s="147">
        <v>0</v>
      </c>
      <c r="F328" s="147">
        <v>0</v>
      </c>
      <c r="G328" s="147">
        <v>0</v>
      </c>
      <c r="H328" s="147">
        <v>0</v>
      </c>
      <c r="I328" s="147">
        <v>0</v>
      </c>
      <c r="J328" s="147">
        <v>0</v>
      </c>
      <c r="K328" s="147">
        <v>0</v>
      </c>
      <c r="L328" s="147">
        <v>0</v>
      </c>
      <c r="M328" s="147">
        <v>0</v>
      </c>
      <c r="N328" s="148"/>
    </row>
    <row r="329" spans="2:14" ht="15.75">
      <c r="B329" s="164" t="s">
        <v>964</v>
      </c>
      <c r="C329" s="161" t="s">
        <v>965</v>
      </c>
      <c r="D329" s="146">
        <f t="shared" si="6"/>
        <v>1</v>
      </c>
      <c r="E329" s="147">
        <v>0</v>
      </c>
      <c r="F329" s="147">
        <v>0</v>
      </c>
      <c r="G329" s="147">
        <v>0</v>
      </c>
      <c r="H329" s="147">
        <v>0</v>
      </c>
      <c r="I329" s="147">
        <v>1</v>
      </c>
      <c r="J329" s="147">
        <v>0</v>
      </c>
      <c r="K329" s="147">
        <v>0</v>
      </c>
      <c r="L329" s="147">
        <v>0</v>
      </c>
      <c r="M329" s="147">
        <v>0</v>
      </c>
      <c r="N329" s="148"/>
    </row>
    <row r="330" spans="2:14" ht="28.5">
      <c r="B330" s="166" t="s">
        <v>966</v>
      </c>
      <c r="C330" s="145" t="s">
        <v>967</v>
      </c>
      <c r="D330" s="146">
        <f t="shared" si="6"/>
        <v>3</v>
      </c>
      <c r="E330" s="147">
        <v>0</v>
      </c>
      <c r="F330" s="147">
        <v>0</v>
      </c>
      <c r="G330" s="147">
        <v>0</v>
      </c>
      <c r="H330" s="147">
        <v>0</v>
      </c>
      <c r="I330" s="147">
        <v>0</v>
      </c>
      <c r="J330" s="147">
        <v>1</v>
      </c>
      <c r="K330" s="147">
        <v>1</v>
      </c>
      <c r="L330" s="147">
        <v>1</v>
      </c>
      <c r="M330" s="147">
        <v>0</v>
      </c>
      <c r="N330" s="148"/>
    </row>
    <row r="331" spans="2:14" ht="15.75">
      <c r="B331" s="162" t="s">
        <v>968</v>
      </c>
      <c r="C331" s="145" t="s">
        <v>969</v>
      </c>
      <c r="D331" s="146">
        <f t="shared" si="6"/>
        <v>0</v>
      </c>
      <c r="E331" s="147">
        <v>0</v>
      </c>
      <c r="F331" s="147">
        <v>0</v>
      </c>
      <c r="G331" s="147">
        <v>0</v>
      </c>
      <c r="H331" s="147">
        <v>0</v>
      </c>
      <c r="I331" s="147">
        <v>0</v>
      </c>
      <c r="J331" s="147">
        <v>0</v>
      </c>
      <c r="K331" s="147">
        <v>0</v>
      </c>
      <c r="L331" s="147">
        <v>0</v>
      </c>
      <c r="M331" s="147">
        <v>0</v>
      </c>
      <c r="N331" s="148"/>
    </row>
    <row r="332" spans="2:14" ht="15.75">
      <c r="B332" s="162" t="s">
        <v>970</v>
      </c>
      <c r="C332" s="145" t="s">
        <v>971</v>
      </c>
      <c r="D332" s="146">
        <f t="shared" si="6"/>
        <v>1</v>
      </c>
      <c r="E332" s="147">
        <v>0</v>
      </c>
      <c r="F332" s="147">
        <v>0</v>
      </c>
      <c r="G332" s="147">
        <v>0</v>
      </c>
      <c r="H332" s="147">
        <v>0</v>
      </c>
      <c r="I332" s="147">
        <v>1</v>
      </c>
      <c r="J332" s="147">
        <v>0</v>
      </c>
      <c r="K332" s="147">
        <v>0</v>
      </c>
      <c r="L332" s="147">
        <v>0</v>
      </c>
      <c r="M332" s="147">
        <v>0</v>
      </c>
      <c r="N332" s="148"/>
    </row>
    <row r="333" spans="2:14" ht="16.5" thickBot="1">
      <c r="B333" s="167" t="s">
        <v>972</v>
      </c>
      <c r="C333" s="151" t="s">
        <v>973</v>
      </c>
      <c r="D333" s="146">
        <f t="shared" si="6"/>
        <v>2</v>
      </c>
      <c r="E333" s="147">
        <v>0</v>
      </c>
      <c r="F333" s="147">
        <v>0</v>
      </c>
      <c r="G333" s="147">
        <v>2</v>
      </c>
      <c r="H333" s="147">
        <v>0</v>
      </c>
      <c r="I333" s="147">
        <v>0</v>
      </c>
      <c r="J333" s="147">
        <v>0</v>
      </c>
      <c r="K333" s="147">
        <v>0</v>
      </c>
      <c r="L333" s="147">
        <v>0</v>
      </c>
      <c r="M333" s="147">
        <v>0</v>
      </c>
      <c r="N333" s="148"/>
    </row>
    <row r="334" spans="2:14" ht="15.75">
      <c r="B334" s="168" t="s">
        <v>974</v>
      </c>
      <c r="C334" s="169" t="s">
        <v>975</v>
      </c>
      <c r="D334" s="146">
        <f>SUM(E334:M334)</f>
        <v>7</v>
      </c>
      <c r="E334" s="147">
        <v>0</v>
      </c>
      <c r="F334" s="147">
        <v>0</v>
      </c>
      <c r="G334" s="147">
        <v>0</v>
      </c>
      <c r="H334" s="147">
        <v>1</v>
      </c>
      <c r="I334" s="147">
        <v>1</v>
      </c>
      <c r="J334" s="147">
        <v>1</v>
      </c>
      <c r="K334" s="147">
        <v>4</v>
      </c>
      <c r="L334" s="147">
        <v>0</v>
      </c>
      <c r="M334" s="147">
        <v>0</v>
      </c>
      <c r="N334" s="148"/>
    </row>
    <row r="335" spans="2:14" ht="15.75">
      <c r="B335" s="170" t="s">
        <v>976</v>
      </c>
      <c r="C335" s="171" t="s">
        <v>977</v>
      </c>
      <c r="D335" s="146">
        <f t="shared" si="6"/>
        <v>0</v>
      </c>
      <c r="E335" s="147">
        <v>0</v>
      </c>
      <c r="F335" s="147">
        <v>0</v>
      </c>
      <c r="G335" s="147">
        <v>0</v>
      </c>
      <c r="H335" s="147">
        <v>0</v>
      </c>
      <c r="I335" s="147">
        <v>0</v>
      </c>
      <c r="J335" s="147">
        <v>0</v>
      </c>
      <c r="K335" s="147">
        <v>0</v>
      </c>
      <c r="L335" s="147">
        <v>0</v>
      </c>
      <c r="M335" s="147">
        <v>0</v>
      </c>
      <c r="N335" s="148"/>
    </row>
    <row r="336" spans="2:14" ht="16.5" thickBot="1">
      <c r="B336" s="167" t="s">
        <v>978</v>
      </c>
      <c r="C336" s="172" t="s">
        <v>979</v>
      </c>
      <c r="D336" s="173">
        <f t="shared" si="6"/>
        <v>0</v>
      </c>
      <c r="E336" s="174">
        <v>0</v>
      </c>
      <c r="F336" s="174">
        <v>0</v>
      </c>
      <c r="G336" s="174">
        <v>0</v>
      </c>
      <c r="H336" s="174">
        <v>0</v>
      </c>
      <c r="I336" s="174">
        <v>0</v>
      </c>
      <c r="J336" s="174">
        <v>0</v>
      </c>
      <c r="K336" s="174">
        <v>0</v>
      </c>
      <c r="L336" s="174">
        <v>0</v>
      </c>
      <c r="M336" s="174">
        <v>0</v>
      </c>
      <c r="N336" s="148"/>
    </row>
    <row r="337" ht="11.25" customHeight="1"/>
    <row r="338" ht="15.75">
      <c r="B338" s="175" t="s">
        <v>980</v>
      </c>
    </row>
    <row r="339" spans="12:13" ht="15.75">
      <c r="L339" s="665" t="s">
        <v>147</v>
      </c>
      <c r="M339" s="665"/>
    </row>
  </sheetData>
  <sheetProtection/>
  <mergeCells count="5">
    <mergeCell ref="B1:D1"/>
    <mergeCell ref="L1:M1"/>
    <mergeCell ref="B2:C2"/>
    <mergeCell ref="B3:C3"/>
    <mergeCell ref="L339:M339"/>
  </mergeCells>
  <printOptions horizontalCentered="1"/>
  <pageMargins left="0.3937007874015748" right="0.3937007874015748" top="0.5905511811023623" bottom="0.7874015748031497" header="0.5118110236220472" footer="0.3937007874015748"/>
  <pageSetup fitToHeight="0" fitToWidth="1" horizontalDpi="600" verticalDpi="600" orientation="portrait" paperSize="9" scale="49" r:id="rId1"/>
  <rowBreaks count="4" manualBreakCount="4">
    <brk id="83" max="12" man="1"/>
    <brk id="163" max="12" man="1"/>
    <brk id="243" max="12" man="1"/>
    <brk id="323" max="13" man="1"/>
  </rowBreaks>
  <colBreaks count="1" manualBreakCount="1">
    <brk id="13" max="3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zoomScalePageLayoutView="0" workbookViewId="0" topLeftCell="A1">
      <selection activeCell="C34" sqref="C34"/>
    </sheetView>
  </sheetViews>
  <sheetFormatPr defaultColWidth="8.66015625" defaultRowHeight="18"/>
  <cols>
    <col min="1" max="1" width="3.83203125" style="0" customWidth="1"/>
    <col min="2" max="2" width="19.33203125" style="18" customWidth="1"/>
    <col min="3" max="3" width="11.5" style="0" customWidth="1"/>
    <col min="4" max="4" width="13" style="0" customWidth="1"/>
    <col min="5" max="6" width="11.5" style="0" customWidth="1"/>
    <col min="7" max="8" width="11" style="0" customWidth="1"/>
  </cols>
  <sheetData>
    <row r="2" spans="2:12" ht="19.5" thickBot="1">
      <c r="B2" s="666" t="s">
        <v>981</v>
      </c>
      <c r="C2" s="666"/>
      <c r="D2" s="666"/>
      <c r="E2" s="177"/>
      <c r="F2" s="178" t="s">
        <v>982</v>
      </c>
      <c r="G2" s="134"/>
      <c r="H2" s="134"/>
      <c r="I2" s="134"/>
      <c r="J2" s="134"/>
      <c r="K2" s="134"/>
      <c r="L2" s="134"/>
    </row>
    <row r="3" spans="2:6" ht="15.75">
      <c r="B3" s="678"/>
      <c r="C3" s="681" t="s">
        <v>983</v>
      </c>
      <c r="D3" s="683" t="s">
        <v>984</v>
      </c>
      <c r="E3" s="684"/>
      <c r="F3" s="684"/>
    </row>
    <row r="4" spans="2:6" ht="15.75">
      <c r="B4" s="679"/>
      <c r="C4" s="682"/>
      <c r="D4" s="675" t="s">
        <v>985</v>
      </c>
      <c r="E4" s="607" t="s">
        <v>986</v>
      </c>
      <c r="F4" s="608"/>
    </row>
    <row r="5" spans="2:6" ht="15.75">
      <c r="B5" s="679"/>
      <c r="C5" s="682"/>
      <c r="D5" s="676"/>
      <c r="E5" s="675" t="s">
        <v>987</v>
      </c>
      <c r="F5" s="675" t="s">
        <v>988</v>
      </c>
    </row>
    <row r="6" spans="2:6" ht="15.75">
      <c r="B6" s="679"/>
      <c r="C6" s="682"/>
      <c r="D6" s="676"/>
      <c r="E6" s="676"/>
      <c r="F6" s="677"/>
    </row>
    <row r="7" spans="2:6" ht="15.75">
      <c r="B7" s="680"/>
      <c r="C7" s="179" t="s">
        <v>989</v>
      </c>
      <c r="D7" s="179" t="s">
        <v>990</v>
      </c>
      <c r="E7" s="179" t="s">
        <v>991</v>
      </c>
      <c r="F7" s="179" t="s">
        <v>992</v>
      </c>
    </row>
    <row r="8" spans="2:6" ht="30" customHeight="1">
      <c r="B8" s="180" t="s">
        <v>993</v>
      </c>
      <c r="C8" s="181">
        <f>SUM(C9:C12)</f>
        <v>145895</v>
      </c>
      <c r="D8" s="182">
        <f>SUM(D9:D12)</f>
        <v>16705204</v>
      </c>
      <c r="E8" s="182">
        <f>SUM(E9:E12)</f>
        <v>2363409</v>
      </c>
      <c r="F8" s="182">
        <f>SUM(F9:F12)</f>
        <v>408142</v>
      </c>
    </row>
    <row r="9" spans="2:6" ht="30" customHeight="1">
      <c r="B9" s="183" t="s">
        <v>994</v>
      </c>
      <c r="C9" s="184">
        <v>10249</v>
      </c>
      <c r="D9" s="185">
        <v>6528364</v>
      </c>
      <c r="E9" s="185">
        <v>631429</v>
      </c>
      <c r="F9" s="185">
        <v>47166</v>
      </c>
    </row>
    <row r="10" spans="2:6" ht="30" customHeight="1">
      <c r="B10" s="186" t="s">
        <v>995</v>
      </c>
      <c r="C10" s="184">
        <v>66725</v>
      </c>
      <c r="D10" s="185">
        <v>4140938</v>
      </c>
      <c r="E10" s="185">
        <v>633589</v>
      </c>
      <c r="F10" s="185">
        <v>179435</v>
      </c>
    </row>
    <row r="11" spans="2:6" ht="30" customHeight="1">
      <c r="B11" s="186" t="s">
        <v>996</v>
      </c>
      <c r="C11" s="184">
        <v>60455</v>
      </c>
      <c r="D11" s="185">
        <v>4763436</v>
      </c>
      <c r="E11" s="185">
        <v>846314</v>
      </c>
      <c r="F11" s="185">
        <v>170940</v>
      </c>
    </row>
    <row r="12" spans="2:6" ht="30" customHeight="1" thickBot="1">
      <c r="B12" s="187" t="s">
        <v>997</v>
      </c>
      <c r="C12" s="188">
        <v>8466</v>
      </c>
      <c r="D12" s="189">
        <v>1272466</v>
      </c>
      <c r="E12" s="189">
        <v>252077</v>
      </c>
      <c r="F12" s="189">
        <v>10601</v>
      </c>
    </row>
    <row r="13" spans="2:6" ht="11.25" customHeight="1">
      <c r="B13" s="190"/>
      <c r="C13" s="185"/>
      <c r="D13" s="185"/>
      <c r="E13" s="185"/>
      <c r="F13" s="185"/>
    </row>
    <row r="14" spans="6:7" ht="20.25" customHeight="1">
      <c r="F14" s="176" t="s">
        <v>147</v>
      </c>
      <c r="G14" s="191"/>
    </row>
    <row r="15" spans="6:7" ht="20.25" customHeight="1">
      <c r="F15" s="191"/>
      <c r="G15" s="191"/>
    </row>
    <row r="16" spans="2:5" ht="19.5" thickBot="1">
      <c r="B16" s="671" t="s">
        <v>998</v>
      </c>
      <c r="C16" s="671"/>
      <c r="D16" s="671"/>
      <c r="E16" s="178" t="str">
        <f>F2</f>
        <v>令和元年度</v>
      </c>
    </row>
    <row r="17" spans="2:5" ht="15.75">
      <c r="B17" s="672" t="s">
        <v>983</v>
      </c>
      <c r="C17" s="674" t="s">
        <v>984</v>
      </c>
      <c r="D17" s="611"/>
      <c r="E17" s="611"/>
    </row>
    <row r="18" spans="2:5" ht="17.25" customHeight="1">
      <c r="B18" s="673"/>
      <c r="C18" s="675" t="s">
        <v>985</v>
      </c>
      <c r="D18" s="607" t="s">
        <v>986</v>
      </c>
      <c r="E18" s="608"/>
    </row>
    <row r="19" spans="2:5" ht="17.25" customHeight="1">
      <c r="B19" s="673"/>
      <c r="C19" s="676"/>
      <c r="D19" s="675" t="s">
        <v>987</v>
      </c>
      <c r="E19" s="675" t="s">
        <v>999</v>
      </c>
    </row>
    <row r="20" spans="2:5" ht="15.75">
      <c r="B20" s="673"/>
      <c r="C20" s="676"/>
      <c r="D20" s="676"/>
      <c r="E20" s="677"/>
    </row>
    <row r="21" spans="2:5" ht="15.75">
      <c r="B21" s="192" t="s">
        <v>1000</v>
      </c>
      <c r="C21" s="193" t="s">
        <v>990</v>
      </c>
      <c r="D21" s="193" t="s">
        <v>991</v>
      </c>
      <c r="E21" s="194" t="s">
        <v>992</v>
      </c>
    </row>
    <row r="22" spans="2:5" ht="30" customHeight="1" thickBot="1">
      <c r="B22" s="195">
        <v>8310</v>
      </c>
      <c r="C22" s="196">
        <v>174296</v>
      </c>
      <c r="D22" s="197">
        <v>18579</v>
      </c>
      <c r="E22" s="197">
        <v>3234</v>
      </c>
    </row>
    <row r="23" ht="11.25" customHeight="1"/>
    <row r="24" ht="15.75">
      <c r="E24" s="176" t="s">
        <v>147</v>
      </c>
    </row>
    <row r="26" spans="2:8" ht="19.5" thickBot="1">
      <c r="B26" s="666" t="s">
        <v>1001</v>
      </c>
      <c r="C26" s="666"/>
      <c r="D26" s="666"/>
      <c r="E26" s="666"/>
      <c r="H26" s="178" t="str">
        <f>F2</f>
        <v>令和元年度</v>
      </c>
    </row>
    <row r="27" spans="2:8" ht="15.75">
      <c r="B27" s="198"/>
      <c r="C27" s="667" t="s">
        <v>1002</v>
      </c>
      <c r="D27" s="668"/>
      <c r="E27" s="668"/>
      <c r="F27" s="668"/>
      <c r="G27" s="668"/>
      <c r="H27" s="668"/>
    </row>
    <row r="28" spans="2:8" ht="15.75">
      <c r="B28" s="199"/>
      <c r="C28" s="200" t="s">
        <v>1003</v>
      </c>
      <c r="D28" s="201" t="s">
        <v>1004</v>
      </c>
      <c r="E28" s="201" t="s">
        <v>1005</v>
      </c>
      <c r="F28" s="201" t="s">
        <v>1006</v>
      </c>
      <c r="G28" s="201" t="s">
        <v>1007</v>
      </c>
      <c r="H28" s="202" t="s">
        <v>1008</v>
      </c>
    </row>
    <row r="29" spans="2:8" ht="30" customHeight="1">
      <c r="B29" s="180" t="s">
        <v>993</v>
      </c>
      <c r="C29" s="203">
        <f aca="true" t="shared" si="0" ref="C29:H29">C30+C32</f>
        <v>504</v>
      </c>
      <c r="D29" s="204">
        <f t="shared" si="0"/>
        <v>1499</v>
      </c>
      <c r="E29" s="204">
        <f t="shared" si="0"/>
        <v>1989</v>
      </c>
      <c r="F29" s="204">
        <f t="shared" si="0"/>
        <v>3023</v>
      </c>
      <c r="G29" s="204">
        <f t="shared" si="0"/>
        <v>2223</v>
      </c>
      <c r="H29" s="204">
        <f t="shared" si="0"/>
        <v>784</v>
      </c>
    </row>
    <row r="30" spans="2:8" ht="30" customHeight="1">
      <c r="B30" s="205" t="s">
        <v>1009</v>
      </c>
      <c r="C30" s="184">
        <v>473</v>
      </c>
      <c r="D30" s="185">
        <v>1224</v>
      </c>
      <c r="E30" s="185">
        <v>1544</v>
      </c>
      <c r="F30" s="185">
        <v>1901</v>
      </c>
      <c r="G30" s="185">
        <v>1430</v>
      </c>
      <c r="H30" s="185">
        <v>516</v>
      </c>
    </row>
    <row r="31" spans="2:8" ht="32.25">
      <c r="B31" s="206" t="s">
        <v>1010</v>
      </c>
      <c r="C31" s="184">
        <v>15</v>
      </c>
      <c r="D31" s="185">
        <v>141</v>
      </c>
      <c r="E31" s="185">
        <v>148</v>
      </c>
      <c r="F31" s="185">
        <v>365</v>
      </c>
      <c r="G31" s="185">
        <v>290</v>
      </c>
      <c r="H31" s="185">
        <v>110</v>
      </c>
    </row>
    <row r="32" spans="2:8" ht="30" customHeight="1">
      <c r="B32" s="205" t="s">
        <v>1011</v>
      </c>
      <c r="C32" s="184">
        <v>31</v>
      </c>
      <c r="D32" s="185">
        <v>275</v>
      </c>
      <c r="E32" s="185">
        <v>445</v>
      </c>
      <c r="F32" s="185">
        <v>1122</v>
      </c>
      <c r="G32" s="185">
        <v>793</v>
      </c>
      <c r="H32" s="185">
        <v>268</v>
      </c>
    </row>
    <row r="33" spans="2:8" ht="30" customHeight="1" thickBot="1">
      <c r="B33" s="207" t="s">
        <v>1012</v>
      </c>
      <c r="C33" s="669" t="s">
        <v>1013</v>
      </c>
      <c r="D33" s="670"/>
      <c r="E33" s="670"/>
      <c r="F33" s="670"/>
      <c r="G33" s="670"/>
      <c r="H33" s="670"/>
    </row>
    <row r="34" ht="11.25" customHeight="1"/>
    <row r="35" ht="15.75">
      <c r="H35" s="176" t="s">
        <v>147</v>
      </c>
    </row>
  </sheetData>
  <sheetProtection/>
  <mergeCells count="18">
    <mergeCell ref="B2:D2"/>
    <mergeCell ref="B3:B7"/>
    <mergeCell ref="C3:C6"/>
    <mergeCell ref="D3:F3"/>
    <mergeCell ref="D4:D6"/>
    <mergeCell ref="E4:F4"/>
    <mergeCell ref="E5:E6"/>
    <mergeCell ref="F5:F6"/>
    <mergeCell ref="B26:E26"/>
    <mergeCell ref="C27:H27"/>
    <mergeCell ref="C33:H33"/>
    <mergeCell ref="B16:D16"/>
    <mergeCell ref="B17:B20"/>
    <mergeCell ref="C17:E17"/>
    <mergeCell ref="C18:C20"/>
    <mergeCell ref="D18:E18"/>
    <mergeCell ref="D19:D20"/>
    <mergeCell ref="E19:E20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2019-01-16T03:59:07Z</cp:lastPrinted>
  <dcterms:created xsi:type="dcterms:W3CDTF">2004-04-03T08:58:11Z</dcterms:created>
  <dcterms:modified xsi:type="dcterms:W3CDTF">2021-04-20T11:39:07Z</dcterms:modified>
  <cp:category/>
  <cp:version/>
  <cp:contentType/>
  <cp:contentStatus/>
</cp:coreProperties>
</file>