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3"/>
  </bookViews>
  <sheets>
    <sheet name="133" sheetId="21" r:id="rId1"/>
    <sheet name="134" sheetId="22" r:id="rId2"/>
    <sheet name="135" sheetId="23" r:id="rId3"/>
    <sheet name="136" sheetId="24" r:id="rId4"/>
  </sheets>
  <definedNames>
    <definedName name="_xlnm.Print_Area" localSheetId="1">'134'!$A$1:$P$71</definedName>
    <definedName name="_xlnm.Print_Area" localSheetId="2">'135'!$B$1:$O$83</definedName>
    <definedName name="_xlnm.Print_Area" localSheetId="3">'136'!$A$1:$AD$50</definedName>
  </definedNames>
  <calcPr calcId="145621"/>
</workbook>
</file>

<file path=xl/calcChain.xml><?xml version="1.0" encoding="utf-8"?>
<calcChain xmlns="http://schemas.openxmlformats.org/spreadsheetml/2006/main">
  <c r="G13" i="24" l="1"/>
  <c r="G14" i="24"/>
  <c r="G15" i="24"/>
  <c r="G20" i="24"/>
  <c r="G24" i="24"/>
  <c r="G25" i="24"/>
  <c r="G26" i="24"/>
  <c r="G27" i="24"/>
  <c r="G28" i="24"/>
  <c r="G29" i="24"/>
  <c r="G33" i="24"/>
  <c r="G34" i="24"/>
  <c r="G35" i="24"/>
  <c r="G39" i="24"/>
  <c r="G40" i="24"/>
  <c r="G44" i="24"/>
  <c r="G45" i="24"/>
  <c r="G47" i="24"/>
  <c r="G48" i="24"/>
  <c r="I9" i="22"/>
  <c r="N9" i="22" s="1"/>
  <c r="M9" i="22"/>
  <c r="I11" i="22"/>
  <c r="N11" i="22" s="1"/>
  <c r="M11" i="22"/>
  <c r="I13" i="22"/>
  <c r="N13" i="22" s="1"/>
  <c r="M13" i="22"/>
  <c r="I15" i="22"/>
  <c r="M15" i="22"/>
  <c r="N15" i="22"/>
  <c r="I17" i="22"/>
  <c r="M17" i="22"/>
  <c r="N17" i="22" s="1"/>
  <c r="I19" i="22"/>
  <c r="N19" i="22" s="1"/>
  <c r="I20" i="22"/>
  <c r="N20" i="22" s="1"/>
  <c r="I21" i="22"/>
  <c r="N21" i="22" s="1"/>
  <c r="M21" i="22"/>
  <c r="I22" i="22"/>
  <c r="N22" i="22" s="1"/>
  <c r="M22" i="22"/>
  <c r="I23" i="22"/>
  <c r="M23" i="22"/>
  <c r="N23" i="22"/>
  <c r="I24" i="22"/>
  <c r="M24" i="22"/>
  <c r="N24" i="22" s="1"/>
  <c r="I25" i="22"/>
  <c r="N25" i="22" s="1"/>
  <c r="M25" i="22"/>
  <c r="I26" i="22"/>
  <c r="N26" i="22" s="1"/>
  <c r="M26" i="22"/>
  <c r="I27" i="22"/>
  <c r="M27" i="22"/>
  <c r="N27" i="22"/>
  <c r="D34" i="22"/>
  <c r="D35" i="22"/>
  <c r="D36" i="22"/>
  <c r="D37" i="22"/>
  <c r="G37" i="22"/>
  <c r="K37" i="22"/>
  <c r="M37" i="22"/>
  <c r="D38" i="22"/>
  <c r="D39" i="22"/>
  <c r="D40" i="22"/>
  <c r="D41" i="22" s="1"/>
  <c r="G41" i="22"/>
  <c r="I41" i="22"/>
  <c r="K41" i="22"/>
  <c r="M41" i="22"/>
  <c r="O41" i="22"/>
  <c r="D42" i="22"/>
  <c r="D43" i="22"/>
  <c r="D44" i="22"/>
  <c r="D45" i="22"/>
  <c r="G45" i="22"/>
  <c r="I45" i="22"/>
  <c r="K45" i="22"/>
  <c r="M45" i="22"/>
  <c r="O45" i="22"/>
  <c r="D46" i="22"/>
  <c r="D49" i="22" s="1"/>
  <c r="D47" i="22"/>
  <c r="D48" i="22"/>
  <c r="G49" i="22"/>
  <c r="I49" i="22"/>
  <c r="K49" i="22"/>
  <c r="M49" i="22"/>
  <c r="O49" i="22"/>
  <c r="D50" i="22"/>
  <c r="D51" i="22"/>
  <c r="D53" i="22" s="1"/>
  <c r="D52" i="22"/>
  <c r="G53" i="22"/>
  <c r="I53" i="22"/>
  <c r="K53" i="22"/>
  <c r="M53" i="22"/>
  <c r="O53" i="22"/>
  <c r="D54" i="22"/>
  <c r="D57" i="22" s="1"/>
  <c r="D55" i="22"/>
  <c r="D56" i="22"/>
  <c r="G57" i="22"/>
  <c r="I57" i="22"/>
  <c r="K57" i="22"/>
  <c r="M57" i="22"/>
  <c r="O57" i="22"/>
  <c r="D58" i="22"/>
  <c r="D59" i="22"/>
  <c r="D60" i="22"/>
  <c r="D61" i="22"/>
  <c r="G61" i="22"/>
  <c r="I61" i="22"/>
  <c r="K61" i="22"/>
  <c r="M61" i="22"/>
  <c r="O61" i="22"/>
  <c r="D62" i="22"/>
  <c r="G62" i="22"/>
  <c r="I62" i="22"/>
  <c r="K62" i="22"/>
  <c r="M62" i="22"/>
  <c r="O62" i="22"/>
  <c r="D63" i="22"/>
  <c r="G63" i="22"/>
  <c r="I63" i="22"/>
  <c r="K63" i="22"/>
  <c r="M63" i="22"/>
  <c r="O63" i="22"/>
  <c r="D64" i="22"/>
  <c r="G64" i="22"/>
  <c r="G65" i="22" s="1"/>
  <c r="I64" i="22"/>
  <c r="I65" i="22" s="1"/>
  <c r="K64" i="22"/>
  <c r="M64" i="22"/>
  <c r="O64" i="22"/>
  <c r="O65" i="22" s="1"/>
  <c r="D65" i="22"/>
  <c r="D68" i="22" s="1"/>
  <c r="K65" i="22"/>
  <c r="K66" i="22" s="1"/>
  <c r="M65" i="22"/>
  <c r="M68" i="22" s="1"/>
  <c r="D67" i="22"/>
  <c r="K68" i="22"/>
  <c r="K69" i="22"/>
  <c r="G8" i="21"/>
  <c r="H8" i="21"/>
  <c r="F8" i="21" s="1"/>
  <c r="I8" i="21"/>
  <c r="J8" i="21"/>
  <c r="K8" i="21"/>
  <c r="L8" i="21"/>
  <c r="M8" i="21"/>
  <c r="G9" i="21"/>
  <c r="H9" i="21"/>
  <c r="F9" i="21" s="1"/>
  <c r="I9" i="21"/>
  <c r="J9" i="21"/>
  <c r="K9" i="21"/>
  <c r="L9" i="21"/>
  <c r="M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F45" i="21"/>
  <c r="F46" i="21"/>
  <c r="F47" i="21"/>
  <c r="F48" i="21"/>
  <c r="F49" i="21"/>
  <c r="O68" i="22" l="1"/>
  <c r="O66" i="22"/>
  <c r="O69" i="22"/>
  <c r="G68" i="22"/>
  <c r="G66" i="22"/>
  <c r="G69" i="22"/>
  <c r="I69" i="22"/>
  <c r="I68" i="22"/>
  <c r="I66" i="22"/>
  <c r="M69" i="22"/>
  <c r="M66" i="22"/>
  <c r="D69" i="22" l="1"/>
  <c r="D66" i="22"/>
</calcChain>
</file>

<file path=xl/sharedStrings.xml><?xml version="1.0" encoding="utf-8"?>
<sst xmlns="http://schemas.openxmlformats.org/spreadsheetml/2006/main" count="608" uniqueCount="449">
  <si>
    <t>区分</t>
  </si>
  <si>
    <t>総数</t>
  </si>
  <si>
    <t>医務</t>
  </si>
  <si>
    <t>薬務</t>
  </si>
  <si>
    <t>病院</t>
  </si>
  <si>
    <t>一般診療所</t>
  </si>
  <si>
    <t>歯科診療所</t>
  </si>
  <si>
    <t>助産所</t>
  </si>
  <si>
    <t>医療法人</t>
  </si>
  <si>
    <t>施術所</t>
  </si>
  <si>
    <t>歯科技工所</t>
  </si>
  <si>
    <t>衛生検査所</t>
  </si>
  <si>
    <t>医薬品販売業</t>
  </si>
  <si>
    <t>農業用品目</t>
  </si>
  <si>
    <t>監視件数</t>
  </si>
  <si>
    <t>東</t>
  </si>
  <si>
    <t>博多</t>
  </si>
  <si>
    <t>中央</t>
  </si>
  <si>
    <t>南</t>
  </si>
  <si>
    <t>城南</t>
  </si>
  <si>
    <t>早良</t>
  </si>
  <si>
    <t>西</t>
  </si>
  <si>
    <t>資料：地域医療課</t>
    <rPh sb="0" eb="2">
      <t>シリョウ</t>
    </rPh>
    <rPh sb="3" eb="5">
      <t>チイキ</t>
    </rPh>
    <rPh sb="5" eb="7">
      <t>イリョウ</t>
    </rPh>
    <rPh sb="7" eb="8">
      <t>カ</t>
    </rPh>
    <phoneticPr fontId="2"/>
  </si>
  <si>
    <t>許認可等件数</t>
    <rPh sb="3" eb="4">
      <t>トウ</t>
    </rPh>
    <phoneticPr fontId="2"/>
  </si>
  <si>
    <t>許可届出件数</t>
    <rPh sb="2" eb="4">
      <t>トドケデ</t>
    </rPh>
    <phoneticPr fontId="2"/>
  </si>
  <si>
    <t>届出件数</t>
    <rPh sb="0" eb="2">
      <t>トドケデ</t>
    </rPh>
    <rPh sb="2" eb="4">
      <t>ケンスウ</t>
    </rPh>
    <phoneticPr fontId="2"/>
  </si>
  <si>
    <t>申請・届出件数</t>
    <rPh sb="0" eb="2">
      <t>シンセイ</t>
    </rPh>
    <rPh sb="3" eb="5">
      <t>トドケデ</t>
    </rPh>
    <rPh sb="5" eb="7">
      <t>ケンスウ</t>
    </rPh>
    <phoneticPr fontId="2"/>
  </si>
  <si>
    <t>許可（申請）・届出件数</t>
    <rPh sb="0" eb="2">
      <t>キョカ</t>
    </rPh>
    <rPh sb="3" eb="5">
      <t>シンセイ</t>
    </rPh>
    <rPh sb="7" eb="9">
      <t>トドケデ</t>
    </rPh>
    <rPh sb="9" eb="11">
      <t>ケンスウ</t>
    </rPh>
    <phoneticPr fontId="2"/>
  </si>
  <si>
    <t>認可届出件数</t>
    <rPh sb="0" eb="1">
      <t>シノブ</t>
    </rPh>
    <rPh sb="1" eb="2">
      <t>カ</t>
    </rPh>
    <phoneticPr fontId="2"/>
  </si>
  <si>
    <t>店舗
販売業</t>
    <rPh sb="0" eb="2">
      <t>テンポ</t>
    </rPh>
    <phoneticPr fontId="2"/>
  </si>
  <si>
    <t>（単位：人）</t>
  </si>
  <si>
    <t>血液ﾙｰﾑ(北天神･ｲﾑｽﾞ･ｷｬﾅﾙ･おっしょい博多）</t>
    <rPh sb="6" eb="7">
      <t>キタ</t>
    </rPh>
    <rPh sb="25" eb="27">
      <t>ハカタ</t>
    </rPh>
    <phoneticPr fontId="2"/>
  </si>
  <si>
    <t>採血目標</t>
  </si>
  <si>
    <t>200ml</t>
  </si>
  <si>
    <t>400ml</t>
  </si>
  <si>
    <t>成分</t>
  </si>
  <si>
    <t>計</t>
  </si>
  <si>
    <t>(人口×目標率)</t>
  </si>
  <si>
    <t>昭和60年度</t>
    <rPh sb="0" eb="2">
      <t>ショウワ</t>
    </rPh>
    <rPh sb="4" eb="6">
      <t>ネンド</t>
    </rPh>
    <phoneticPr fontId="2"/>
  </si>
  <si>
    <t>・</t>
  </si>
  <si>
    <t>平成元年度</t>
    <rPh sb="0" eb="2">
      <t>ヘイセイ</t>
    </rPh>
    <rPh sb="2" eb="4">
      <t>ガンネン</t>
    </rPh>
    <rPh sb="4" eb="5">
      <t>ド</t>
    </rPh>
    <phoneticPr fontId="2"/>
  </si>
  <si>
    <t>5年度</t>
    <rPh sb="1" eb="3">
      <t>ネンド</t>
    </rPh>
    <phoneticPr fontId="2"/>
  </si>
  <si>
    <t>10年度</t>
    <rPh sb="2" eb="4">
      <t>ネンド</t>
    </rPh>
    <phoneticPr fontId="2"/>
  </si>
  <si>
    <t>-</t>
  </si>
  <si>
    <t>15年度</t>
    <rPh sb="2" eb="4">
      <t>ネンド</t>
    </rPh>
    <phoneticPr fontId="2"/>
  </si>
  <si>
    <t>20年度</t>
    <rPh sb="2" eb="4">
      <t>ネンド</t>
    </rPh>
    <phoneticPr fontId="2"/>
  </si>
  <si>
    <t>21年度</t>
    <rPh sb="2" eb="4">
      <t>ネンド</t>
    </rPh>
    <phoneticPr fontId="2"/>
  </si>
  <si>
    <t>22年度</t>
    <rPh sb="2" eb="4">
      <t>ネンド</t>
    </rPh>
    <phoneticPr fontId="2"/>
  </si>
  <si>
    <t>23年度</t>
    <rPh sb="2" eb="4">
      <t>ネンド</t>
    </rPh>
    <phoneticPr fontId="2"/>
  </si>
  <si>
    <t>資料：保健予防課</t>
    <rPh sb="3" eb="5">
      <t>ホケン</t>
    </rPh>
    <rPh sb="5" eb="8">
      <t>ヨボウカ</t>
    </rPh>
    <phoneticPr fontId="2"/>
  </si>
  <si>
    <t>区分</t>
    <rPh sb="0" eb="2">
      <t>クブン</t>
    </rPh>
    <phoneticPr fontId="2"/>
  </si>
  <si>
    <t>校区団体等</t>
    <rPh sb="0" eb="2">
      <t>コウク</t>
    </rPh>
    <rPh sb="2" eb="4">
      <t>ダンタイ</t>
    </rPh>
    <rPh sb="4" eb="5">
      <t>トウ</t>
    </rPh>
    <phoneticPr fontId="2"/>
  </si>
  <si>
    <t>地域団体等(PTA等)</t>
    <rPh sb="4" eb="5">
      <t>トウ</t>
    </rPh>
    <phoneticPr fontId="2"/>
  </si>
  <si>
    <t>職域</t>
  </si>
  <si>
    <t>学域</t>
  </si>
  <si>
    <t>街頭</t>
  </si>
  <si>
    <t>合計</t>
  </si>
  <si>
    <t>月平均献血者数</t>
  </si>
  <si>
    <t>献血実施件数</t>
  </si>
  <si>
    <t>1件当り献血者数</t>
  </si>
  <si>
    <t>構成比(%)</t>
  </si>
  <si>
    <t>３．校区献血推進団体運営状況</t>
    <rPh sb="8" eb="10">
      <t>ダンタイ</t>
    </rPh>
    <phoneticPr fontId="2"/>
  </si>
  <si>
    <t>校区名</t>
    <rPh sb="0" eb="2">
      <t>コウク</t>
    </rPh>
    <phoneticPr fontId="2"/>
  </si>
  <si>
    <t>大楠</t>
  </si>
  <si>
    <t>S50. 1.12</t>
  </si>
  <si>
    <t>東区計</t>
    <rPh sb="0" eb="2">
      <t>ヒガシク</t>
    </rPh>
    <phoneticPr fontId="2"/>
  </si>
  <si>
    <t>長住</t>
  </si>
  <si>
    <t>S50. 2.15</t>
  </si>
  <si>
    <t>千早</t>
  </si>
  <si>
    <t>S48.11.28</t>
  </si>
  <si>
    <t>西長住</t>
  </si>
  <si>
    <t>元岡</t>
  </si>
  <si>
    <t>S48. 3. 2</t>
  </si>
  <si>
    <t>和白</t>
  </si>
  <si>
    <t>S48.12.21</t>
  </si>
  <si>
    <t>弥永西</t>
  </si>
  <si>
    <t>S53. 4. 1</t>
  </si>
  <si>
    <t>今宿</t>
  </si>
  <si>
    <t>S48. 7.14</t>
  </si>
  <si>
    <t>志賀島・勝馬</t>
    <rPh sb="0" eb="3">
      <t>シカノシマ</t>
    </rPh>
    <rPh sb="4" eb="6">
      <t>カツマ</t>
    </rPh>
    <phoneticPr fontId="10"/>
  </si>
  <si>
    <t>S49. 2.28</t>
  </si>
  <si>
    <t>東若久</t>
  </si>
  <si>
    <t>今津</t>
  </si>
  <si>
    <t>S48. 9.10</t>
  </si>
  <si>
    <t>多々良</t>
  </si>
  <si>
    <t>S49. 3. 3</t>
  </si>
  <si>
    <t>鶴田</t>
  </si>
  <si>
    <t>S55. 4.10</t>
  </si>
  <si>
    <t>周船寺</t>
  </si>
  <si>
    <t>S48.10.11</t>
  </si>
  <si>
    <t>若宮</t>
  </si>
  <si>
    <t>大池</t>
  </si>
  <si>
    <t>S59. 5.18</t>
  </si>
  <si>
    <t>金武</t>
  </si>
  <si>
    <t>S49. 1.15</t>
  </si>
  <si>
    <t>八田</t>
  </si>
  <si>
    <t>S49. 7. 1</t>
  </si>
  <si>
    <t>野多目</t>
  </si>
  <si>
    <t>S62. 5.26</t>
  </si>
  <si>
    <t>北崎</t>
  </si>
  <si>
    <t>S49. 8.23</t>
  </si>
  <si>
    <t>香椎</t>
  </si>
  <si>
    <t>S49. 8.31</t>
  </si>
  <si>
    <t>高木</t>
  </si>
  <si>
    <t>S62. 8. 1</t>
  </si>
  <si>
    <t>下山門</t>
  </si>
  <si>
    <t>箱崎</t>
  </si>
  <si>
    <t>S49.11.17</t>
  </si>
  <si>
    <t>玉川</t>
  </si>
  <si>
    <t>H 2. 2.20</t>
  </si>
  <si>
    <t>福重</t>
  </si>
  <si>
    <t>S54.12. 1</t>
  </si>
  <si>
    <t>香住丘</t>
  </si>
  <si>
    <t>S49.11.21</t>
  </si>
  <si>
    <t>横手</t>
  </si>
  <si>
    <t>H 7. 4. 1</t>
  </si>
  <si>
    <t>能古</t>
  </si>
  <si>
    <t>S55. 3.20</t>
  </si>
  <si>
    <t>筥松</t>
  </si>
  <si>
    <t>S49.12.16</t>
  </si>
  <si>
    <t>塩原</t>
    <rPh sb="0" eb="2">
      <t>シオバル</t>
    </rPh>
    <phoneticPr fontId="10"/>
  </si>
  <si>
    <t>H 16. 4. 1</t>
  </si>
  <si>
    <t>姪浜</t>
  </si>
  <si>
    <t>S59.10. 3</t>
  </si>
  <si>
    <t>名島</t>
  </si>
  <si>
    <t>S50. 3.20</t>
  </si>
  <si>
    <t>西高宮</t>
    <rPh sb="0" eb="1">
      <t>ニシ</t>
    </rPh>
    <rPh sb="1" eb="3">
      <t>タカミヤ</t>
    </rPh>
    <phoneticPr fontId="10"/>
  </si>
  <si>
    <t>玄洋</t>
  </si>
  <si>
    <t>H 2. 4. 1</t>
  </si>
  <si>
    <t>西戸崎</t>
  </si>
  <si>
    <t>S50.11.30</t>
  </si>
  <si>
    <t>長丘</t>
    <rPh sb="0" eb="2">
      <t>ナガオカ</t>
    </rPh>
    <phoneticPr fontId="10"/>
  </si>
  <si>
    <t>H 16. 5. 1</t>
  </si>
  <si>
    <t>西陵</t>
  </si>
  <si>
    <t>馬出</t>
  </si>
  <si>
    <t>S51. 3. 8</t>
  </si>
  <si>
    <t>柏原</t>
    <rPh sb="0" eb="2">
      <t>カシハラ</t>
    </rPh>
    <phoneticPr fontId="10"/>
  </si>
  <si>
    <t>H 17. 4. 1</t>
  </si>
  <si>
    <t>城原</t>
  </si>
  <si>
    <t>H 4. 5. 1</t>
  </si>
  <si>
    <t>美和台</t>
  </si>
  <si>
    <t>S51. 3.10</t>
  </si>
  <si>
    <t>城南区計</t>
    <rPh sb="3" eb="4">
      <t>ケイ</t>
    </rPh>
    <phoneticPr fontId="2"/>
  </si>
  <si>
    <t>石丸</t>
  </si>
  <si>
    <t>H10. 4. 1</t>
  </si>
  <si>
    <t>舞松原</t>
  </si>
  <si>
    <t>田島</t>
  </si>
  <si>
    <t>S47.12. 1</t>
  </si>
  <si>
    <t>壱岐南</t>
  </si>
  <si>
    <t>H12. 5.29</t>
  </si>
  <si>
    <t>香椎東</t>
  </si>
  <si>
    <t>七隈</t>
  </si>
  <si>
    <t>S48. 2.25</t>
  </si>
  <si>
    <t>壱岐</t>
  </si>
  <si>
    <t>H14. 5.11</t>
  </si>
  <si>
    <t>和白東</t>
  </si>
  <si>
    <t>S53. 5.26</t>
  </si>
  <si>
    <t>S48. 6.28</t>
  </si>
  <si>
    <t>壱岐東</t>
    <rPh sb="0" eb="2">
      <t>イキ</t>
    </rPh>
    <rPh sb="2" eb="3">
      <t>ヒガシ</t>
    </rPh>
    <phoneticPr fontId="10"/>
  </si>
  <si>
    <t>H15. 4. 1</t>
  </si>
  <si>
    <t>奈多</t>
  </si>
  <si>
    <t>S57.10. 1</t>
  </si>
  <si>
    <t>別府</t>
  </si>
  <si>
    <t>S48. 7. 2</t>
  </si>
  <si>
    <t>内浜</t>
    <rPh sb="0" eb="2">
      <t>ウチハマ</t>
    </rPh>
    <phoneticPr fontId="10"/>
  </si>
  <si>
    <t>青葉</t>
  </si>
  <si>
    <t>S60. 5.15</t>
  </si>
  <si>
    <t>鳥飼</t>
  </si>
  <si>
    <t>S49. 3.30</t>
  </si>
  <si>
    <t>愛宕</t>
    <rPh sb="0" eb="2">
      <t>アタゴ</t>
    </rPh>
    <phoneticPr fontId="10"/>
  </si>
  <si>
    <t>香椎下原</t>
  </si>
  <si>
    <t>S60. 6. 1</t>
  </si>
  <si>
    <t>片江</t>
  </si>
  <si>
    <t>S58. 4. 1</t>
  </si>
  <si>
    <t>玄界</t>
    <rPh sb="0" eb="1">
      <t>ゲン</t>
    </rPh>
    <rPh sb="1" eb="2">
      <t>カイ</t>
    </rPh>
    <phoneticPr fontId="10"/>
  </si>
  <si>
    <t>城浜</t>
  </si>
  <si>
    <t>S61. 4.23</t>
  </si>
  <si>
    <t>南片江</t>
  </si>
  <si>
    <t>S58. 6. 4</t>
  </si>
  <si>
    <t>小呂</t>
    <rPh sb="0" eb="2">
      <t>オロ</t>
    </rPh>
    <phoneticPr fontId="10"/>
  </si>
  <si>
    <t>千早西</t>
  </si>
  <si>
    <t>S62. 5.14</t>
  </si>
  <si>
    <t>堤</t>
  </si>
  <si>
    <t>S62. 4. 1</t>
  </si>
  <si>
    <t>愛宕浜</t>
    <rPh sb="0" eb="3">
      <t>アタゴハマ</t>
    </rPh>
    <phoneticPr fontId="10"/>
  </si>
  <si>
    <t>香椎浜</t>
  </si>
  <si>
    <t>S63.11.30</t>
  </si>
  <si>
    <t>長尾</t>
  </si>
  <si>
    <t>S62.10.17</t>
  </si>
  <si>
    <t>香陵</t>
  </si>
  <si>
    <t>H 4.10.21</t>
  </si>
  <si>
    <t>松島</t>
  </si>
  <si>
    <t>H 5. 4. 1</t>
  </si>
  <si>
    <t>堤丘</t>
    <rPh sb="0" eb="1">
      <t>ツツミ</t>
    </rPh>
    <rPh sb="1" eb="2">
      <t>オカ</t>
    </rPh>
    <phoneticPr fontId="10"/>
  </si>
  <si>
    <t>H16. 3. 30</t>
  </si>
  <si>
    <t>三苫</t>
  </si>
  <si>
    <t>H 8. 7. 1</t>
  </si>
  <si>
    <t>早良区計</t>
    <rPh sb="3" eb="4">
      <t>ケイ</t>
    </rPh>
    <phoneticPr fontId="2"/>
  </si>
  <si>
    <t>博多区計</t>
    <rPh sb="3" eb="4">
      <t>ケイ</t>
    </rPh>
    <phoneticPr fontId="2"/>
  </si>
  <si>
    <t>原西</t>
  </si>
  <si>
    <t>S47.10. 1</t>
  </si>
  <si>
    <t>吉塚</t>
  </si>
  <si>
    <t>S48. 3.15</t>
  </si>
  <si>
    <t>室見</t>
  </si>
  <si>
    <t>千代</t>
  </si>
  <si>
    <t>S48. 4. 2</t>
  </si>
  <si>
    <t>田隈</t>
  </si>
  <si>
    <t>S49.12. 8</t>
  </si>
  <si>
    <t>東吉塚</t>
  </si>
  <si>
    <t>S48.11.14</t>
  </si>
  <si>
    <t>内野・曲渕</t>
    <rPh sb="3" eb="5">
      <t>マガリブチ</t>
    </rPh>
    <phoneticPr fontId="10"/>
  </si>
  <si>
    <t>S50. 9. 1</t>
  </si>
  <si>
    <t>那珂南</t>
  </si>
  <si>
    <t>S48.12.16</t>
  </si>
  <si>
    <t>脇山</t>
  </si>
  <si>
    <t>住吉</t>
  </si>
  <si>
    <t>S48.12.25</t>
  </si>
  <si>
    <t>有田</t>
  </si>
  <si>
    <t>S51. 2. 1</t>
  </si>
  <si>
    <t>那珂</t>
  </si>
  <si>
    <t>S49. 1.28</t>
  </si>
  <si>
    <t>原北</t>
  </si>
  <si>
    <t>S51. 3.22</t>
  </si>
  <si>
    <t>御供所</t>
  </si>
  <si>
    <t>百道</t>
  </si>
  <si>
    <t>S51. 3.25</t>
  </si>
  <si>
    <t>大浜</t>
  </si>
  <si>
    <t>S50. 3.17</t>
  </si>
  <si>
    <t>入部</t>
  </si>
  <si>
    <t>S51. 8. 1</t>
  </si>
  <si>
    <t>奈良屋</t>
  </si>
  <si>
    <t>S50. 3.18</t>
  </si>
  <si>
    <t>有住</t>
  </si>
  <si>
    <t>S57. 4. 1</t>
  </si>
  <si>
    <t>冷泉</t>
  </si>
  <si>
    <t>S51.10. 1</t>
  </si>
  <si>
    <t>野芥</t>
  </si>
  <si>
    <t>S57.11. 1</t>
  </si>
  <si>
    <t>板付</t>
  </si>
  <si>
    <t>S49. 6.28</t>
  </si>
  <si>
    <t>田村</t>
  </si>
  <si>
    <t>S61. 4.12</t>
  </si>
  <si>
    <t>板付北</t>
  </si>
  <si>
    <t>S62. 4.10</t>
  </si>
  <si>
    <t>大原</t>
  </si>
  <si>
    <t>H 1. 4. 1</t>
  </si>
  <si>
    <t>東光</t>
  </si>
  <si>
    <t>S50.12.15</t>
  </si>
  <si>
    <t>小田部</t>
  </si>
  <si>
    <t>東住吉</t>
  </si>
  <si>
    <t>S51. 3. 7</t>
  </si>
  <si>
    <t>四箇田</t>
  </si>
  <si>
    <t>H 4. 1.30</t>
  </si>
  <si>
    <t>月隈</t>
  </si>
  <si>
    <t>賀茂</t>
  </si>
  <si>
    <t>H 9. 4. 1</t>
  </si>
  <si>
    <t>東月隈</t>
  </si>
  <si>
    <t>百道浜</t>
    <rPh sb="0" eb="2">
      <t>モモチ</t>
    </rPh>
    <rPh sb="2" eb="3">
      <t>ハマ</t>
    </rPh>
    <phoneticPr fontId="10"/>
  </si>
  <si>
    <t>H 16. 3.6</t>
  </si>
  <si>
    <t>席田</t>
  </si>
  <si>
    <t>S51. 3.17</t>
  </si>
  <si>
    <t>飯原</t>
    <rPh sb="0" eb="2">
      <t>イイハラ</t>
    </rPh>
    <phoneticPr fontId="10"/>
  </si>
  <si>
    <t>H 16. 4.1</t>
  </si>
  <si>
    <t>堅粕</t>
  </si>
  <si>
    <t>S51.10.15</t>
  </si>
  <si>
    <t>飯倉</t>
    <rPh sb="0" eb="2">
      <t>イイクラ</t>
    </rPh>
    <phoneticPr fontId="10"/>
  </si>
  <si>
    <t>春住</t>
  </si>
  <si>
    <t>S52. 3.24</t>
  </si>
  <si>
    <t>飯倉中央</t>
    <rPh sb="0" eb="2">
      <t>イイクラ</t>
    </rPh>
    <rPh sb="2" eb="4">
      <t>チュウオウ</t>
    </rPh>
    <phoneticPr fontId="10"/>
  </si>
  <si>
    <t>三筑</t>
  </si>
  <si>
    <t>西新</t>
    <rPh sb="0" eb="2">
      <t>ニシジン</t>
    </rPh>
    <phoneticPr fontId="10"/>
  </si>
  <si>
    <t>弥生</t>
  </si>
  <si>
    <t>S61. 4. 1</t>
  </si>
  <si>
    <t>高取</t>
    <rPh sb="0" eb="2">
      <t>タカトリ</t>
    </rPh>
    <phoneticPr fontId="10"/>
  </si>
  <si>
    <t>中央区計</t>
    <rPh sb="3" eb="4">
      <t>ケイ</t>
    </rPh>
    <phoneticPr fontId="2"/>
  </si>
  <si>
    <t>原</t>
    <rPh sb="0" eb="1">
      <t>ハラ</t>
    </rPh>
    <phoneticPr fontId="10"/>
  </si>
  <si>
    <t>草ケ江</t>
  </si>
  <si>
    <t>S47. 7. 1</t>
  </si>
  <si>
    <t>西区計</t>
    <rPh sb="2" eb="3">
      <t>ケイ</t>
    </rPh>
    <phoneticPr fontId="2"/>
  </si>
  <si>
    <t>当仁</t>
  </si>
  <si>
    <t>S47.11.25</t>
  </si>
  <si>
    <t>南当仁</t>
  </si>
  <si>
    <t>S49. 2. 8</t>
  </si>
  <si>
    <t>高宮</t>
  </si>
  <si>
    <t>S49.10.25</t>
  </si>
  <si>
    <t>赤坂</t>
  </si>
  <si>
    <t>S49.11. 7</t>
  </si>
  <si>
    <t>春吉</t>
  </si>
  <si>
    <t>S49.12.21</t>
  </si>
  <si>
    <t>警固</t>
  </si>
  <si>
    <t>S51. 2.14</t>
  </si>
  <si>
    <t>大名</t>
  </si>
  <si>
    <t>舞鶴</t>
  </si>
  <si>
    <t>S52. 5.21</t>
  </si>
  <si>
    <t>簀子</t>
  </si>
  <si>
    <t>S53. 6. 1</t>
  </si>
  <si>
    <t>平尾</t>
  </si>
  <si>
    <t>S55. 2.16</t>
  </si>
  <si>
    <t>笹丘</t>
  </si>
  <si>
    <t>S57. 5.10</t>
  </si>
  <si>
    <t>福浜</t>
  </si>
  <si>
    <t>S57.12. 6</t>
  </si>
  <si>
    <t>小笹</t>
  </si>
  <si>
    <t>S58. 8.15</t>
  </si>
  <si>
    <t>南区計</t>
    <rPh sb="2" eb="3">
      <t>ケイ</t>
    </rPh>
    <phoneticPr fontId="2"/>
  </si>
  <si>
    <t>東花畑</t>
  </si>
  <si>
    <t>S48. 3.27</t>
  </si>
  <si>
    <t>曰佐</t>
  </si>
  <si>
    <t>S48.10. 1</t>
  </si>
  <si>
    <t>花畑</t>
  </si>
  <si>
    <t>S48.11.25</t>
  </si>
  <si>
    <t>三宅</t>
  </si>
  <si>
    <t>S48.12. 9</t>
  </si>
  <si>
    <t>H16. 4. 1</t>
  </si>
  <si>
    <t>老司</t>
  </si>
  <si>
    <t>筑紫丘</t>
  </si>
  <si>
    <t>S49. 1.10</t>
  </si>
  <si>
    <t>宮竹</t>
  </si>
  <si>
    <t>S49. 1.27</t>
  </si>
  <si>
    <t>H16. 5.25</t>
  </si>
  <si>
    <t>若久</t>
  </si>
  <si>
    <t>S49. 3. 1</t>
  </si>
  <si>
    <t>H20. 6. 2</t>
  </si>
  <si>
    <t>弥永</t>
  </si>
  <si>
    <t>S49. 8. 1</t>
  </si>
  <si>
    <t>姪北</t>
    <rPh sb="0" eb="1">
      <t>メイ</t>
    </rPh>
    <rPh sb="1" eb="2">
      <t>キタ</t>
    </rPh>
    <phoneticPr fontId="2"/>
  </si>
  <si>
    <t>西花畑</t>
  </si>
  <si>
    <t>S49. 9.30</t>
  </si>
  <si>
    <t>資料:保健予防課</t>
    <rPh sb="0" eb="2">
      <t>シリョウ</t>
    </rPh>
    <rPh sb="3" eb="5">
      <t>ホケン</t>
    </rPh>
    <rPh sb="5" eb="8">
      <t>ヨボウカ</t>
    </rPh>
    <phoneticPr fontId="2"/>
  </si>
  <si>
    <t>禁煙教室</t>
    <rPh sb="0" eb="2">
      <t>キンエン</t>
    </rPh>
    <rPh sb="2" eb="4">
      <t>キョウシツ</t>
    </rPh>
    <phoneticPr fontId="2"/>
  </si>
  <si>
    <t>総数</t>
    <rPh sb="0" eb="2">
      <t>ソウスウ</t>
    </rPh>
    <phoneticPr fontId="2"/>
  </si>
  <si>
    <t>実施回数</t>
    <rPh sb="0" eb="2">
      <t>ジッシ</t>
    </rPh>
    <rPh sb="2" eb="4">
      <t>カイスウ</t>
    </rPh>
    <phoneticPr fontId="2"/>
  </si>
  <si>
    <t>毒物・劇物
業務上取扱者</t>
    <rPh sb="0" eb="2">
      <t>ドクブツ</t>
    </rPh>
    <rPh sb="3" eb="5">
      <t>ゲキブツ</t>
    </rPh>
    <rPh sb="6" eb="9">
      <t>ギョウムジョウ</t>
    </rPh>
    <rPh sb="9" eb="12">
      <t>トリアツカイシャ</t>
    </rPh>
    <phoneticPr fontId="2"/>
  </si>
  <si>
    <t>24年度</t>
    <rPh sb="2" eb="4">
      <t>ネンド</t>
    </rPh>
    <phoneticPr fontId="2"/>
  </si>
  <si>
    <t>製造業</t>
    <rPh sb="0" eb="3">
      <t>セイゾウギョウ</t>
    </rPh>
    <phoneticPr fontId="2"/>
  </si>
  <si>
    <t>製造
販売業</t>
    <rPh sb="0" eb="2">
      <t>セイゾウ</t>
    </rPh>
    <rPh sb="3" eb="6">
      <t>ハンバイギョウ</t>
    </rPh>
    <phoneticPr fontId="2"/>
  </si>
  <si>
    <t>薬局製造販売医薬品</t>
    <rPh sb="0" eb="2">
      <t>ヤッキョク</t>
    </rPh>
    <rPh sb="2" eb="4">
      <t>セイゾウ</t>
    </rPh>
    <rPh sb="4" eb="6">
      <t>ハンバイ</t>
    </rPh>
    <rPh sb="6" eb="9">
      <t>イヤクヒン</t>
    </rPh>
    <phoneticPr fontId="2"/>
  </si>
  <si>
    <t>薬局</t>
    <rPh sb="0" eb="2">
      <t>ヤッキョク</t>
    </rPh>
    <phoneticPr fontId="2"/>
  </si>
  <si>
    <t>25年度</t>
    <rPh sb="2" eb="4">
      <t>ネンド</t>
    </rPh>
    <phoneticPr fontId="2"/>
  </si>
  <si>
    <t>資料：健康増進課</t>
    <rPh sb="5" eb="7">
      <t>ゾウシン</t>
    </rPh>
    <rPh sb="7" eb="8">
      <t>カ</t>
    </rPh>
    <phoneticPr fontId="2"/>
  </si>
  <si>
    <t>その他</t>
    <rPh sb="2" eb="3">
      <t>タ</t>
    </rPh>
    <phoneticPr fontId="2"/>
  </si>
  <si>
    <t>健診受診者</t>
    <rPh sb="0" eb="2">
      <t>ケンシン</t>
    </rPh>
    <rPh sb="2" eb="5">
      <t>ジュシンシャ</t>
    </rPh>
    <phoneticPr fontId="2"/>
  </si>
  <si>
    <t>医療機関の紹介</t>
    <rPh sb="0" eb="2">
      <t>イリョウ</t>
    </rPh>
    <rPh sb="2" eb="4">
      <t>キカン</t>
    </rPh>
    <rPh sb="5" eb="7">
      <t>ショウカイ</t>
    </rPh>
    <phoneticPr fontId="2"/>
  </si>
  <si>
    <t>受診者数</t>
    <rPh sb="0" eb="3">
      <t>ジュシンシャ</t>
    </rPh>
    <rPh sb="3" eb="4">
      <t>スウ</t>
    </rPh>
    <phoneticPr fontId="2"/>
  </si>
  <si>
    <t>平日・夜間</t>
    <rPh sb="0" eb="2">
      <t>ヘイジツ</t>
    </rPh>
    <rPh sb="3" eb="5">
      <t>ヤカン</t>
    </rPh>
    <phoneticPr fontId="2"/>
  </si>
  <si>
    <t>土日祝・昼</t>
    <rPh sb="0" eb="2">
      <t>ドニチ</t>
    </rPh>
    <rPh sb="2" eb="3">
      <t>シュク</t>
    </rPh>
    <rPh sb="4" eb="5">
      <t>ヒル</t>
    </rPh>
    <phoneticPr fontId="2"/>
  </si>
  <si>
    <t xml:space="preserve"> ５．よかドック３０実施状況</t>
    <rPh sb="10" eb="12">
      <t>ジッシ</t>
    </rPh>
    <rPh sb="12" eb="14">
      <t>ジョウキョウ</t>
    </rPh>
    <phoneticPr fontId="2"/>
  </si>
  <si>
    <t>肺がん検診受診者数</t>
    <rPh sb="0" eb="1">
      <t>ハイ</t>
    </rPh>
    <rPh sb="3" eb="5">
      <t>ケンシン</t>
    </rPh>
    <rPh sb="5" eb="8">
      <t>ジュシンシャ</t>
    </rPh>
    <rPh sb="8" eb="9">
      <t>スウ</t>
    </rPh>
    <phoneticPr fontId="2"/>
  </si>
  <si>
    <t>乳がん検診受診者数</t>
    <rPh sb="0" eb="1">
      <t>ニュウ</t>
    </rPh>
    <rPh sb="3" eb="5">
      <t>ケンシン</t>
    </rPh>
    <rPh sb="5" eb="8">
      <t>ジュシンシャ</t>
    </rPh>
    <rPh sb="8" eb="9">
      <t>スウ</t>
    </rPh>
    <phoneticPr fontId="2"/>
  </si>
  <si>
    <t>大腸がん検診受診者数</t>
    <rPh sb="0" eb="2">
      <t>ダイチョウ</t>
    </rPh>
    <rPh sb="4" eb="6">
      <t>ケンシン</t>
    </rPh>
    <rPh sb="6" eb="9">
      <t>ジュシンシャ</t>
    </rPh>
    <rPh sb="9" eb="10">
      <t>スウ</t>
    </rPh>
    <phoneticPr fontId="2"/>
  </si>
  <si>
    <t>胃がん検診受診者数</t>
    <rPh sb="0" eb="1">
      <t>イ</t>
    </rPh>
    <rPh sb="3" eb="5">
      <t>ケンシン</t>
    </rPh>
    <rPh sb="5" eb="8">
      <t>ジュシンシャ</t>
    </rPh>
    <rPh sb="8" eb="9">
      <t>スウ</t>
    </rPh>
    <phoneticPr fontId="2"/>
  </si>
  <si>
    <t xml:space="preserve"> ４．各種がん検診実施状況</t>
    <rPh sb="3" eb="5">
      <t>カクシュ</t>
    </rPh>
    <rPh sb="7" eb="9">
      <t>ケンシン</t>
    </rPh>
    <rPh sb="9" eb="11">
      <t>ジッシ</t>
    </rPh>
    <rPh sb="11" eb="13">
      <t>ジョウキョウ</t>
    </rPh>
    <phoneticPr fontId="2"/>
  </si>
  <si>
    <t>実施者数</t>
    <rPh sb="0" eb="2">
      <t>ジッシ</t>
    </rPh>
    <rPh sb="2" eb="3">
      <t>シャ</t>
    </rPh>
    <rPh sb="3" eb="4">
      <t>スウ</t>
    </rPh>
    <phoneticPr fontId="2"/>
  </si>
  <si>
    <t>積極的支援</t>
    <rPh sb="0" eb="3">
      <t>セッキョクテキ</t>
    </rPh>
    <rPh sb="3" eb="5">
      <t>シエン</t>
    </rPh>
    <phoneticPr fontId="2"/>
  </si>
  <si>
    <t>動機付け支援</t>
    <rPh sb="0" eb="3">
      <t>ドウキヅ</t>
    </rPh>
    <rPh sb="4" eb="6">
      <t>シエン</t>
    </rPh>
    <phoneticPr fontId="2"/>
  </si>
  <si>
    <t xml:space="preserve"> ３．特定保健指導実施状況</t>
    <rPh sb="3" eb="5">
      <t>トクテイ</t>
    </rPh>
    <rPh sb="5" eb="7">
      <t>ホケン</t>
    </rPh>
    <rPh sb="7" eb="9">
      <t>シドウ</t>
    </rPh>
    <rPh sb="9" eb="11">
      <t>ジッシ</t>
    </rPh>
    <rPh sb="11" eb="13">
      <t>ジョウキョウ</t>
    </rPh>
    <phoneticPr fontId="2"/>
  </si>
  <si>
    <t xml:space="preserve"> ２．特定健診実施状況</t>
    <rPh sb="3" eb="5">
      <t>トクテイ</t>
    </rPh>
    <rPh sb="5" eb="7">
      <t>ケンシン</t>
    </rPh>
    <rPh sb="7" eb="9">
      <t>ジッシ</t>
    </rPh>
    <rPh sb="9" eb="11">
      <t>ジョウキョウ</t>
    </rPh>
    <phoneticPr fontId="2"/>
  </si>
  <si>
    <t>受講者数</t>
    <rPh sb="0" eb="3">
      <t>ジュコウシャ</t>
    </rPh>
    <rPh sb="3" eb="4">
      <t>スウ</t>
    </rPh>
    <phoneticPr fontId="2"/>
  </si>
  <si>
    <t>生活習慣改善教室</t>
    <rPh sb="0" eb="2">
      <t>セイカツ</t>
    </rPh>
    <rPh sb="2" eb="4">
      <t>シュウカン</t>
    </rPh>
    <rPh sb="4" eb="6">
      <t>カイゼン</t>
    </rPh>
    <rPh sb="6" eb="8">
      <t>キョウシツ</t>
    </rPh>
    <phoneticPr fontId="2"/>
  </si>
  <si>
    <t>歯周病予防教室</t>
    <rPh sb="0" eb="2">
      <t>シシュウ</t>
    </rPh>
    <rPh sb="2" eb="3">
      <t>ビョウ</t>
    </rPh>
    <rPh sb="3" eb="5">
      <t>ヨボウ</t>
    </rPh>
    <rPh sb="5" eb="7">
      <t>キョウシツ</t>
    </rPh>
    <phoneticPr fontId="2"/>
  </si>
  <si>
    <t>一日糖尿病教室</t>
    <rPh sb="0" eb="2">
      <t>イチニチ</t>
    </rPh>
    <phoneticPr fontId="2"/>
  </si>
  <si>
    <t xml:space="preserve"> １．各種健康教室実施状況</t>
    <rPh sb="3" eb="5">
      <t>カクシュ</t>
    </rPh>
    <rPh sb="9" eb="11">
      <t>ジッシ</t>
    </rPh>
    <rPh sb="11" eb="13">
      <t>ジョウキョウ</t>
    </rPh>
    <phoneticPr fontId="2"/>
  </si>
  <si>
    <t>１１〕医薬務事務</t>
    <rPh sb="3" eb="5">
      <t>イヤク</t>
    </rPh>
    <rPh sb="5" eb="6">
      <t>ム</t>
    </rPh>
    <rPh sb="6" eb="8">
      <t>ジム</t>
    </rPh>
    <phoneticPr fontId="2"/>
  </si>
  <si>
    <t>26年度</t>
    <rPh sb="2" eb="4">
      <t>ネンド</t>
    </rPh>
    <phoneticPr fontId="2"/>
  </si>
  <si>
    <t>１２〕血液事業</t>
    <rPh sb="3" eb="5">
      <t>ケツエキ</t>
    </rPh>
    <rPh sb="5" eb="7">
      <t>ジギョウ</t>
    </rPh>
    <phoneticPr fontId="2"/>
  </si>
  <si>
    <t>※博多区美野島校区は，平成24年4月より住吉校区と統合。中央区大名，簀子校区は，平成26年4月より舞鶴校区と統合。</t>
    <rPh sb="1" eb="4">
      <t>ハカタク</t>
    </rPh>
    <rPh sb="4" eb="5">
      <t>ミ</t>
    </rPh>
    <rPh sb="5" eb="6">
      <t>ノ</t>
    </rPh>
    <rPh sb="6" eb="7">
      <t>シマ</t>
    </rPh>
    <rPh sb="7" eb="9">
      <t>コウク</t>
    </rPh>
    <rPh sb="11" eb="13">
      <t>ヘイセイ</t>
    </rPh>
    <rPh sb="15" eb="16">
      <t>ネン</t>
    </rPh>
    <rPh sb="17" eb="18">
      <t>ガツ</t>
    </rPh>
    <rPh sb="20" eb="22">
      <t>スミヨシ</t>
    </rPh>
    <rPh sb="22" eb="24">
      <t>コウク</t>
    </rPh>
    <rPh sb="23" eb="24">
      <t>ク</t>
    </rPh>
    <rPh sb="25" eb="27">
      <t>トウゴウ</t>
    </rPh>
    <rPh sb="28" eb="31">
      <t>チュウオウク</t>
    </rPh>
    <rPh sb="31" eb="33">
      <t>ダイミョウ</t>
    </rPh>
    <rPh sb="34" eb="36">
      <t>スノコ</t>
    </rPh>
    <rPh sb="36" eb="38">
      <t>コウク</t>
    </rPh>
    <rPh sb="40" eb="42">
      <t>ヘイセイ</t>
    </rPh>
    <rPh sb="44" eb="45">
      <t>ネン</t>
    </rPh>
    <rPh sb="46" eb="47">
      <t>ガツ</t>
    </rPh>
    <rPh sb="49" eb="51">
      <t>マイヅル</t>
    </rPh>
    <rPh sb="51" eb="53">
      <t>コウク</t>
    </rPh>
    <rPh sb="54" eb="56">
      <t>トウゴウ</t>
    </rPh>
    <phoneticPr fontId="2"/>
  </si>
  <si>
    <t>※博多区大浜校区に記載の献血者数は，奈良屋校区との共同実施分の実績。</t>
    <rPh sb="1" eb="4">
      <t>ハカタク</t>
    </rPh>
    <rPh sb="4" eb="6">
      <t>オオハマ</t>
    </rPh>
    <rPh sb="6" eb="8">
      <t>コウク</t>
    </rPh>
    <rPh sb="9" eb="11">
      <t>キサイ</t>
    </rPh>
    <rPh sb="12" eb="14">
      <t>ケンケツ</t>
    </rPh>
    <rPh sb="14" eb="15">
      <t>シャ</t>
    </rPh>
    <rPh sb="15" eb="16">
      <t>スウ</t>
    </rPh>
    <rPh sb="18" eb="20">
      <t>ナラ</t>
    </rPh>
    <rPh sb="20" eb="21">
      <t>ヤ</t>
    </rPh>
    <rPh sb="21" eb="23">
      <t>コウク</t>
    </rPh>
    <rPh sb="25" eb="27">
      <t>キョウドウ</t>
    </rPh>
    <rPh sb="27" eb="29">
      <t>ジッシ</t>
    </rPh>
    <rPh sb="29" eb="30">
      <t>ブン</t>
    </rPh>
    <rPh sb="31" eb="33">
      <t>ジッセキ</t>
    </rPh>
    <phoneticPr fontId="2"/>
  </si>
  <si>
    <t>（壱岐南と合同実施）</t>
    <rPh sb="1" eb="3">
      <t>イキ</t>
    </rPh>
    <rPh sb="3" eb="4">
      <t>ミナミ</t>
    </rPh>
    <rPh sb="5" eb="7">
      <t>ゴウドウ</t>
    </rPh>
    <rPh sb="7" eb="9">
      <t>ジッシ</t>
    </rPh>
    <phoneticPr fontId="2"/>
  </si>
  <si>
    <t>（飯原と合同実施）</t>
    <rPh sb="1" eb="3">
      <t>イイハラ</t>
    </rPh>
    <phoneticPr fontId="2"/>
  </si>
  <si>
    <t>登録者数</t>
    <rPh sb="0" eb="2">
      <t>トウロク</t>
    </rPh>
    <rPh sb="2" eb="3">
      <t>シャ</t>
    </rPh>
    <rPh sb="3" eb="4">
      <t>スウ</t>
    </rPh>
    <phoneticPr fontId="2"/>
  </si>
  <si>
    <t>１３〕健康づくりサポートセンター</t>
    <rPh sb="3" eb="5">
      <t>ケンコウ</t>
    </rPh>
    <phoneticPr fontId="2"/>
  </si>
  <si>
    <t>許可（申請）・届出件数</t>
  </si>
  <si>
    <t>管理医療機器販売業又は貸与業</t>
    <rPh sb="0" eb="2">
      <t>カンリ</t>
    </rPh>
    <rPh sb="2" eb="4">
      <t>イリョウ</t>
    </rPh>
    <rPh sb="4" eb="6">
      <t>キキ</t>
    </rPh>
    <rPh sb="6" eb="9">
      <t>ハンバイギョウ</t>
    </rPh>
    <rPh sb="9" eb="10">
      <t>マタ</t>
    </rPh>
    <rPh sb="11" eb="13">
      <t>タイヨ</t>
    </rPh>
    <rPh sb="13" eb="14">
      <t>ギョウ</t>
    </rPh>
    <phoneticPr fontId="2"/>
  </si>
  <si>
    <t>高度管理医療機器等販売業又は貸与業</t>
    <rPh sb="0" eb="2">
      <t>コウド</t>
    </rPh>
    <rPh sb="2" eb="4">
      <t>カンリ</t>
    </rPh>
    <rPh sb="4" eb="6">
      <t>イリョウ</t>
    </rPh>
    <rPh sb="6" eb="8">
      <t>キキ</t>
    </rPh>
    <rPh sb="8" eb="9">
      <t>トウ</t>
    </rPh>
    <rPh sb="9" eb="12">
      <t>ハンバイギョウ</t>
    </rPh>
    <rPh sb="12" eb="13">
      <t>マタ</t>
    </rPh>
    <rPh sb="14" eb="16">
      <t>タイヨ</t>
    </rPh>
    <rPh sb="16" eb="17">
      <t>ギョウ</t>
    </rPh>
    <phoneticPr fontId="2"/>
  </si>
  <si>
    <t>届出件数</t>
  </si>
  <si>
    <t>許可届出件数</t>
  </si>
  <si>
    <t>※博多区・西区には献血ルームで行った冷泉，堅粕，能古校区分を含む。</t>
    <rPh sb="21" eb="22">
      <t>カタ</t>
    </rPh>
    <rPh sb="22" eb="23">
      <t>カス</t>
    </rPh>
    <phoneticPr fontId="2"/>
  </si>
  <si>
    <t>27年度</t>
    <rPh sb="2" eb="4">
      <t>ネンド</t>
    </rPh>
    <phoneticPr fontId="2"/>
  </si>
  <si>
    <t>美野島</t>
    <rPh sb="0" eb="3">
      <t>ミノシマ</t>
    </rPh>
    <phoneticPr fontId="2"/>
  </si>
  <si>
    <t>東箱崎</t>
    <rPh sb="0" eb="1">
      <t>ヒガシ</t>
    </rPh>
    <rPh sb="1" eb="3">
      <t>ハコザキ</t>
    </rPh>
    <phoneticPr fontId="2"/>
  </si>
  <si>
    <t>金山</t>
    <rPh sb="0" eb="2">
      <t>カナヤマ</t>
    </rPh>
    <phoneticPr fontId="2"/>
  </si>
  <si>
    <t xml:space="preserve"> ７．糖尿病重症化予防実施状況</t>
    <rPh sb="3" eb="6">
      <t>トウニョウビョウ</t>
    </rPh>
    <rPh sb="6" eb="9">
      <t>ジュウショウカ</t>
    </rPh>
    <rPh sb="9" eb="11">
      <t>ヨボウ</t>
    </rPh>
    <rPh sb="11" eb="13">
      <t>ジッシ</t>
    </rPh>
    <rPh sb="13" eb="15">
      <t>ジョウキョウ</t>
    </rPh>
    <phoneticPr fontId="2"/>
  </si>
  <si>
    <t xml:space="preserve"> ６．骨粗鬆症検査実施状況</t>
    <rPh sb="3" eb="7">
      <t>コツソショウショウ</t>
    </rPh>
    <rPh sb="7" eb="9">
      <t>ケンサ</t>
    </rPh>
    <rPh sb="9" eb="11">
      <t>ジッシ</t>
    </rPh>
    <rPh sb="11" eb="13">
      <t>ジョウキョウ</t>
    </rPh>
    <phoneticPr fontId="2"/>
  </si>
  <si>
    <t>結果説明会実施者数</t>
    <rPh sb="0" eb="2">
      <t>ケッカ</t>
    </rPh>
    <rPh sb="2" eb="5">
      <t>セツメイカイ</t>
    </rPh>
    <rPh sb="5" eb="7">
      <t>ジッシ</t>
    </rPh>
    <rPh sb="7" eb="8">
      <t>シャ</t>
    </rPh>
    <rPh sb="8" eb="9">
      <t>スウ</t>
    </rPh>
    <phoneticPr fontId="2"/>
  </si>
  <si>
    <t>終了時評価</t>
    <rPh sb="0" eb="3">
      <t>シュウリョウジ</t>
    </rPh>
    <rPh sb="3" eb="5">
      <t>ヒョウカ</t>
    </rPh>
    <phoneticPr fontId="2"/>
  </si>
  <si>
    <t>初回面接</t>
    <rPh sb="0" eb="2">
      <t>ショカイ</t>
    </rPh>
    <rPh sb="2" eb="4">
      <t>メンセツ</t>
    </rPh>
    <phoneticPr fontId="2"/>
  </si>
  <si>
    <t>途中脱落</t>
    <rPh sb="0" eb="2">
      <t>トチュウ</t>
    </rPh>
    <rPh sb="2" eb="4">
      <t>ダツラク</t>
    </rPh>
    <phoneticPr fontId="2"/>
  </si>
  <si>
    <t>特定毒物研究者</t>
    <rPh sb="0" eb="2">
      <t>トクテイ</t>
    </rPh>
    <rPh sb="2" eb="4">
      <t>ドクブツ</t>
    </rPh>
    <rPh sb="4" eb="7">
      <t>ケンキュウシャ</t>
    </rPh>
    <phoneticPr fontId="2"/>
  </si>
  <si>
    <t>特定
品目</t>
    <phoneticPr fontId="2"/>
  </si>
  <si>
    <t>一般
販売業</t>
    <phoneticPr fontId="2"/>
  </si>
  <si>
    <t>毒物・
劇物
販売業</t>
    <phoneticPr fontId="2"/>
  </si>
  <si>
    <t>届出件数</t>
    <phoneticPr fontId="2"/>
  </si>
  <si>
    <t>監視件数</t>
    <phoneticPr fontId="2"/>
  </si>
  <si>
    <t>特例
販売業</t>
    <phoneticPr fontId="2"/>
  </si>
  <si>
    <t>平成28年度</t>
    <phoneticPr fontId="2"/>
  </si>
  <si>
    <t>医薬務事務執行件数（施設・保健福祉センター別）</t>
    <phoneticPr fontId="2"/>
  </si>
  <si>
    <r>
      <t>　本市が行っている医務事務は，病院・診療所や衛生検査所等医療関連施設の開設・変更等許認可業務及び医療監視等指導業務並びに医療関係従事者に関する免許事務（国･県への進達事務）等である。
　薬事事務については，</t>
    </r>
    <r>
      <rPr>
        <sz val="14"/>
        <rFont val="ＭＳ 明朝"/>
        <family val="1"/>
        <charset val="128"/>
      </rPr>
      <t>薬局・医薬品販売業・医療機器販売業等の開設・変更等の許認可業務及び当該施設の薬事監視等指導業務，その他の医薬品販売業等の開設・変更等に伴う県への進達事務，毒物・劇物販売業の開設・変更の許認可業務及び当該施設の監視指導業務並びに特定毒物研究者等の届出に伴う県への進達事務等を行っている。
　医療監視及び薬事監視については，医療法，医薬品医療機器等法その他関係法令の規定に基づき，市民への適切な医療及び医薬品の提供を図るため，施設管理の状況，構造設備，人員などについて立入検査を実施し，指導にあたっている。　</t>
    </r>
    <rPh sb="1" eb="2">
      <t>ホン</t>
    </rPh>
    <rPh sb="2" eb="3">
      <t>シ</t>
    </rPh>
    <rPh sb="4" eb="5">
      <t>オコナ</t>
    </rPh>
    <rPh sb="9" eb="11">
      <t>イム</t>
    </rPh>
    <rPh sb="11" eb="13">
      <t>ジム</t>
    </rPh>
    <rPh sb="15" eb="17">
      <t>ビョウイン</t>
    </rPh>
    <rPh sb="18" eb="20">
      <t>シンリョウ</t>
    </rPh>
    <rPh sb="20" eb="21">
      <t>ショ</t>
    </rPh>
    <rPh sb="22" eb="24">
      <t>エイセイ</t>
    </rPh>
    <rPh sb="24" eb="26">
      <t>ケンサ</t>
    </rPh>
    <rPh sb="26" eb="27">
      <t>ジョ</t>
    </rPh>
    <rPh sb="27" eb="28">
      <t>トウ</t>
    </rPh>
    <rPh sb="28" eb="30">
      <t>イリョウ</t>
    </rPh>
    <rPh sb="103" eb="105">
      <t>ヤッキョク</t>
    </rPh>
    <rPh sb="109" eb="112">
      <t>ハンバイギョウ</t>
    </rPh>
    <rPh sb="113" eb="115">
      <t>イリョウ</t>
    </rPh>
    <rPh sb="115" eb="117">
      <t>キキ</t>
    </rPh>
    <rPh sb="117" eb="120">
      <t>ハンバイギョウ</t>
    </rPh>
    <rPh sb="120" eb="121">
      <t>トウ</t>
    </rPh>
    <rPh sb="184" eb="185">
      <t>ブツ</t>
    </rPh>
    <rPh sb="185" eb="188">
      <t>ハンバイギョウ</t>
    </rPh>
    <rPh sb="189" eb="191">
      <t>カイセツ</t>
    </rPh>
    <rPh sb="192" eb="194">
      <t>ヘンコウ</t>
    </rPh>
    <rPh sb="195" eb="198">
      <t>キョニンカ</t>
    </rPh>
    <rPh sb="198" eb="200">
      <t>ギョウム</t>
    </rPh>
    <rPh sb="200" eb="201">
      <t>オヨ</t>
    </rPh>
    <rPh sb="202" eb="204">
      <t>トウガイ</t>
    </rPh>
    <rPh sb="204" eb="206">
      <t>シセツ</t>
    </rPh>
    <rPh sb="207" eb="209">
      <t>カンシ</t>
    </rPh>
    <rPh sb="209" eb="211">
      <t>シドウ</t>
    </rPh>
    <rPh sb="211" eb="213">
      <t>ギョウム</t>
    </rPh>
    <rPh sb="213" eb="214">
      <t>ナラ</t>
    </rPh>
    <rPh sb="216" eb="218">
      <t>トクテイ</t>
    </rPh>
    <rPh sb="218" eb="220">
      <t>ドクブツ</t>
    </rPh>
    <rPh sb="220" eb="222">
      <t>ケンキュウ</t>
    </rPh>
    <rPh sb="222" eb="223">
      <t>シャ</t>
    </rPh>
    <rPh sb="223" eb="224">
      <t>トウ</t>
    </rPh>
    <rPh sb="225" eb="227">
      <t>トドケデ</t>
    </rPh>
    <rPh sb="228" eb="229">
      <t>トモナ</t>
    </rPh>
    <rPh sb="230" eb="231">
      <t>ケン</t>
    </rPh>
    <rPh sb="233" eb="235">
      <t>シンタツ</t>
    </rPh>
    <rPh sb="235" eb="237">
      <t>ジム</t>
    </rPh>
    <rPh sb="237" eb="238">
      <t>トウ</t>
    </rPh>
    <rPh sb="239" eb="240">
      <t>オコナ</t>
    </rPh>
    <rPh sb="247" eb="249">
      <t>イリョウ</t>
    </rPh>
    <rPh sb="249" eb="251">
      <t>カンシ</t>
    </rPh>
    <rPh sb="251" eb="252">
      <t>オヨ</t>
    </rPh>
    <rPh sb="253" eb="255">
      <t>ヤクジ</t>
    </rPh>
    <rPh sb="255" eb="257">
      <t>カンシ</t>
    </rPh>
    <rPh sb="263" eb="266">
      <t>イリョウホウ</t>
    </rPh>
    <rPh sb="267" eb="270">
      <t>イヤクヒン</t>
    </rPh>
    <rPh sb="270" eb="272">
      <t>イリョウ</t>
    </rPh>
    <rPh sb="272" eb="274">
      <t>キキ</t>
    </rPh>
    <rPh sb="274" eb="275">
      <t>トウ</t>
    </rPh>
    <rPh sb="275" eb="276">
      <t>ホウ</t>
    </rPh>
    <rPh sb="278" eb="279">
      <t>タ</t>
    </rPh>
    <rPh sb="279" eb="281">
      <t>カンケイ</t>
    </rPh>
    <rPh sb="281" eb="283">
      <t>ホウレイ</t>
    </rPh>
    <rPh sb="284" eb="286">
      <t>キテイ</t>
    </rPh>
    <rPh sb="287" eb="288">
      <t>モト</t>
    </rPh>
    <rPh sb="291" eb="293">
      <t>シミン</t>
    </rPh>
    <rPh sb="295" eb="297">
      <t>テキセツ</t>
    </rPh>
    <rPh sb="298" eb="300">
      <t>イリョウ</t>
    </rPh>
    <rPh sb="300" eb="301">
      <t>オヨ</t>
    </rPh>
    <rPh sb="302" eb="305">
      <t>イヤクヒン</t>
    </rPh>
    <rPh sb="306" eb="308">
      <t>テイキョウ</t>
    </rPh>
    <rPh sb="309" eb="310">
      <t>ハカ</t>
    </rPh>
    <rPh sb="314" eb="316">
      <t>シセツ</t>
    </rPh>
    <rPh sb="316" eb="318">
      <t>カンリ</t>
    </rPh>
    <rPh sb="319" eb="321">
      <t>ジョウキョウ</t>
    </rPh>
    <rPh sb="322" eb="324">
      <t>コウゾウ</t>
    </rPh>
    <rPh sb="324" eb="326">
      <t>セツビ</t>
    </rPh>
    <rPh sb="327" eb="329">
      <t>ジンイン</t>
    </rPh>
    <rPh sb="335" eb="337">
      <t>タチイリ</t>
    </rPh>
    <rPh sb="337" eb="339">
      <t>ケンサ</t>
    </rPh>
    <rPh sb="340" eb="342">
      <t>ジッシ</t>
    </rPh>
    <rPh sb="344" eb="346">
      <t>シドウ</t>
    </rPh>
    <phoneticPr fontId="2"/>
  </si>
  <si>
    <t>　（冷泉／400ml：5名　堅粕／400ml：11名，成分：21名　能古／400ml：6名，成分：7名）　　　　　　</t>
    <rPh sb="12" eb="13">
      <t>メイ</t>
    </rPh>
    <rPh sb="14" eb="15">
      <t>カタ</t>
    </rPh>
    <rPh sb="15" eb="16">
      <t>カス</t>
    </rPh>
    <rPh sb="25" eb="26">
      <t>メイ</t>
    </rPh>
    <rPh sb="44" eb="45">
      <t>メイ</t>
    </rPh>
    <phoneticPr fontId="2"/>
  </si>
  <si>
    <t>資料：保健予防課</t>
    <phoneticPr fontId="2"/>
  </si>
  <si>
    <t>400ml</t>
    <phoneticPr fontId="2"/>
  </si>
  <si>
    <t>200ml</t>
    <phoneticPr fontId="2"/>
  </si>
  <si>
    <t>-</t>
    <phoneticPr fontId="2"/>
  </si>
  <si>
    <t>-</t>
    <phoneticPr fontId="2"/>
  </si>
  <si>
    <t>400ml</t>
    <phoneticPr fontId="2"/>
  </si>
  <si>
    <t>200ml</t>
    <phoneticPr fontId="2"/>
  </si>
  <si>
    <t>200ml</t>
    <phoneticPr fontId="2"/>
  </si>
  <si>
    <t>区</t>
    <phoneticPr fontId="2"/>
  </si>
  <si>
    <t>２．献血者数、対象・保健福祉センター別</t>
    <phoneticPr fontId="2"/>
  </si>
  <si>
    <t xml:space="preserve">  採血目標は平成19年度までは人口×目標率，20年度からは生産年齢人口×目標率で算定</t>
    <rPh sb="2" eb="4">
      <t>サイケツ</t>
    </rPh>
    <rPh sb="4" eb="6">
      <t>モクヒョウ</t>
    </rPh>
    <rPh sb="7" eb="9">
      <t>ヘイセイ</t>
    </rPh>
    <rPh sb="11" eb="13">
      <t>ネンド</t>
    </rPh>
    <rPh sb="16" eb="18">
      <t>ジンコウ</t>
    </rPh>
    <rPh sb="19" eb="21">
      <t>モクヒョウ</t>
    </rPh>
    <rPh sb="21" eb="22">
      <t>リツ</t>
    </rPh>
    <rPh sb="25" eb="27">
      <t>ネンド</t>
    </rPh>
    <rPh sb="30" eb="32">
      <t>セイサン</t>
    </rPh>
    <rPh sb="32" eb="34">
      <t>ネンレイ</t>
    </rPh>
    <rPh sb="34" eb="36">
      <t>ジンコウ</t>
    </rPh>
    <rPh sb="37" eb="39">
      <t>モクヒョウ</t>
    </rPh>
    <rPh sb="39" eb="40">
      <t>リツ</t>
    </rPh>
    <rPh sb="41" eb="43">
      <t>サンテイ</t>
    </rPh>
    <phoneticPr fontId="2"/>
  </si>
  <si>
    <t>　血液ルーム北天神は平成23年3月18日閉所，3月22日献血ルームおっしょい博多開所</t>
    <rPh sb="6" eb="9">
      <t>キタテンジン</t>
    </rPh>
    <rPh sb="10" eb="12">
      <t>ヘイセイ</t>
    </rPh>
    <rPh sb="14" eb="15">
      <t>ネン</t>
    </rPh>
    <rPh sb="16" eb="17">
      <t>ガツ</t>
    </rPh>
    <rPh sb="19" eb="20">
      <t>ニチ</t>
    </rPh>
    <rPh sb="20" eb="22">
      <t>ヘイショ</t>
    </rPh>
    <rPh sb="24" eb="25">
      <t>ガツ</t>
    </rPh>
    <rPh sb="27" eb="28">
      <t>ニチ</t>
    </rPh>
    <rPh sb="28" eb="30">
      <t>ケンケツ</t>
    </rPh>
    <rPh sb="40" eb="42">
      <t>カイショ</t>
    </rPh>
    <phoneticPr fontId="2"/>
  </si>
  <si>
    <t>※400ｍｌ，成分献血は61年度より導入</t>
    <rPh sb="7" eb="9">
      <t>セイブン</t>
    </rPh>
    <rPh sb="9" eb="11">
      <t>ケンケツ</t>
    </rPh>
    <rPh sb="14" eb="16">
      <t>ネンド</t>
    </rPh>
    <rPh sb="18" eb="20">
      <t>ドウニュウ</t>
    </rPh>
    <phoneticPr fontId="2"/>
  </si>
  <si>
    <t>-</t>
    <phoneticPr fontId="2"/>
  </si>
  <si>
    <t>28年度</t>
    <rPh sb="2" eb="4">
      <t>ネンド</t>
    </rPh>
    <phoneticPr fontId="2"/>
  </si>
  <si>
    <t>-</t>
    <phoneticPr fontId="2"/>
  </si>
  <si>
    <t>-</t>
    <phoneticPr fontId="2"/>
  </si>
  <si>
    <t>-</t>
    <phoneticPr fontId="2"/>
  </si>
  <si>
    <t>-</t>
    <phoneticPr fontId="2"/>
  </si>
  <si>
    <t>-</t>
    <phoneticPr fontId="2"/>
  </si>
  <si>
    <t>移　動　採　血</t>
    <phoneticPr fontId="2"/>
  </si>
  <si>
    <t>１．献血者数、年度別</t>
    <phoneticPr fontId="2"/>
  </si>
  <si>
    <t>※中央区赤坂校区と大名校区，早良区飯原校区と飯倉中央校区，西区壱岐東校区と壱岐南校区は合同実施。</t>
    <rPh sb="1" eb="3">
      <t>チュウオウ</t>
    </rPh>
    <rPh sb="4" eb="6">
      <t>アカサカ</t>
    </rPh>
    <rPh sb="9" eb="11">
      <t>ダイミョウ</t>
    </rPh>
    <rPh sb="14" eb="17">
      <t>サワラク</t>
    </rPh>
    <rPh sb="17" eb="19">
      <t>イイハラ</t>
    </rPh>
    <rPh sb="19" eb="21">
      <t>コウク</t>
    </rPh>
    <rPh sb="22" eb="24">
      <t>イイクラ</t>
    </rPh>
    <rPh sb="24" eb="26">
      <t>チュウオウ</t>
    </rPh>
    <rPh sb="26" eb="28">
      <t>コウク</t>
    </rPh>
    <rPh sb="29" eb="31">
      <t>ニシク</t>
    </rPh>
    <rPh sb="31" eb="33">
      <t>イキ</t>
    </rPh>
    <rPh sb="33" eb="34">
      <t>ヒガシ</t>
    </rPh>
    <rPh sb="34" eb="36">
      <t>コウク</t>
    </rPh>
    <rPh sb="37" eb="39">
      <t>イキ</t>
    </rPh>
    <rPh sb="39" eb="40">
      <t>ミナミ</t>
    </rPh>
    <rPh sb="40" eb="42">
      <t>コウク</t>
    </rPh>
    <rPh sb="43" eb="45">
      <t>ゴウドウ</t>
    </rPh>
    <rPh sb="45" eb="47">
      <t>ジッシ</t>
    </rPh>
    <phoneticPr fontId="2"/>
  </si>
  <si>
    <t>H22. 4. 1</t>
    <phoneticPr fontId="2"/>
  </si>
  <si>
    <t>※</t>
    <phoneticPr fontId="2"/>
  </si>
  <si>
    <r>
      <t>0</t>
    </r>
    <r>
      <rPr>
        <vertAlign val="superscript"/>
        <sz val="10"/>
        <rFont val="ＭＳ 明朝"/>
        <family val="1"/>
        <charset val="128"/>
      </rPr>
      <t>※</t>
    </r>
    <phoneticPr fontId="2"/>
  </si>
  <si>
    <t>（赤坂と合同実施）</t>
    <rPh sb="1" eb="3">
      <t>アカサカ</t>
    </rPh>
    <phoneticPr fontId="2"/>
  </si>
  <si>
    <t>※</t>
    <phoneticPr fontId="2"/>
  </si>
  <si>
    <t>※</t>
    <phoneticPr fontId="2"/>
  </si>
  <si>
    <t>-</t>
    <phoneticPr fontId="2"/>
  </si>
  <si>
    <t>S50. 3.21</t>
    <phoneticPr fontId="2"/>
  </si>
  <si>
    <t>H28. 3.14</t>
    <phoneticPr fontId="2"/>
  </si>
  <si>
    <t>H 2. 2.20</t>
    <phoneticPr fontId="2"/>
  </si>
  <si>
    <t>献血実施状況(献血者数)</t>
    <phoneticPr fontId="2"/>
  </si>
  <si>
    <t>校  区
世帯数</t>
    <phoneticPr fontId="2"/>
  </si>
  <si>
    <t>結  成
年月日</t>
    <phoneticPr fontId="2"/>
  </si>
  <si>
    <t>平成28年度</t>
    <phoneticPr fontId="2"/>
  </si>
  <si>
    <t>予備群支援</t>
    <rPh sb="0" eb="2">
      <t>ヨビ</t>
    </rPh>
    <rPh sb="2" eb="3">
      <t>グン</t>
    </rPh>
    <rPh sb="3" eb="5">
      <t>シエン</t>
    </rPh>
    <phoneticPr fontId="2"/>
  </si>
  <si>
    <t>患者等支援</t>
    <rPh sb="0" eb="2">
      <t>カンジャ</t>
    </rPh>
    <rPh sb="2" eb="3">
      <t>トウ</t>
    </rPh>
    <rPh sb="3" eb="5">
      <t>シエン</t>
    </rPh>
    <phoneticPr fontId="2"/>
  </si>
  <si>
    <t>支援者数</t>
    <rPh sb="0" eb="2">
      <t>シエン</t>
    </rPh>
    <rPh sb="2" eb="3">
      <t>シャ</t>
    </rPh>
    <rPh sb="3" eb="4">
      <t>スウ</t>
    </rPh>
    <phoneticPr fontId="2"/>
  </si>
  <si>
    <t>医療機関と情報共有</t>
    <rPh sb="0" eb="2">
      <t>イリョウ</t>
    </rPh>
    <rPh sb="2" eb="4">
      <t>キカン</t>
    </rPh>
    <rPh sb="5" eb="7">
      <t>ジョウホウ</t>
    </rPh>
    <rPh sb="7" eb="9">
      <t>キョウユウ</t>
    </rPh>
    <phoneticPr fontId="2"/>
  </si>
  <si>
    <t>教室参加</t>
    <rPh sb="0" eb="2">
      <t>キョウシツ</t>
    </rPh>
    <rPh sb="2" eb="4">
      <t>サンカ</t>
    </rPh>
    <phoneticPr fontId="2"/>
  </si>
  <si>
    <t>面談</t>
    <rPh sb="0" eb="2">
      <t>メンダン</t>
    </rPh>
    <phoneticPr fontId="2"/>
  </si>
  <si>
    <t>文書送付</t>
    <rPh sb="0" eb="2">
      <t>ブンショ</t>
    </rPh>
    <rPh sb="2" eb="4">
      <t>ソウフ</t>
    </rPh>
    <phoneticPr fontId="2"/>
  </si>
  <si>
    <t>電話</t>
    <rPh sb="0" eb="2">
      <t>デンワ</t>
    </rPh>
    <phoneticPr fontId="2"/>
  </si>
  <si>
    <t>平成28年度</t>
    <rPh sb="0" eb="2">
      <t>ヘイセイ</t>
    </rPh>
    <rPh sb="4" eb="6">
      <t>ネンド</t>
    </rPh>
    <phoneticPr fontId="2"/>
  </si>
  <si>
    <t>子宮頸がん検診受診者数</t>
    <rPh sb="0" eb="2">
      <t>シキュウ</t>
    </rPh>
    <rPh sb="2" eb="3">
      <t>ケイ</t>
    </rPh>
    <rPh sb="5" eb="7">
      <t>ケンシン</t>
    </rPh>
    <rPh sb="7" eb="10">
      <t>ジュシンシャ</t>
    </rPh>
    <rPh sb="10" eb="11">
      <t>スウ</t>
    </rPh>
    <phoneticPr fontId="2"/>
  </si>
  <si>
    <r>
      <t>　福岡市健康づくり</t>
    </r>
    <r>
      <rPr>
        <sz val="14"/>
        <rFont val="ＭＳ 明朝"/>
        <family val="1"/>
        <charset val="128"/>
      </rPr>
      <t>サポートセンターは，市民の自主的な健康づくりへの支援等を通じてその健康の保持及び
増進を図るとともに，豊かな生活文化の創造の場を提供し，もって市民の福祉の向上に資することを目的と
して設立された「福岡市健康づくりセンター」を前身とし，平成25年4月からは機能再構築を行い，「福岡市
健康づくりサポートセンター」に名称変更。「生活習慣病を主体に一次予防から三次予防まで包含する総合的
な健康づくりのサポート施設」と位置づけ，市民の健康づくりや生活習慣病予防，がん予防などを積極的に
サポートしていく役割を果たしている。</t>
    </r>
    <rPh sb="1" eb="4">
      <t>フクオカシ</t>
    </rPh>
    <rPh sb="4" eb="6">
      <t>ケンコウ</t>
    </rPh>
    <rPh sb="19" eb="21">
      <t>シミン</t>
    </rPh>
    <rPh sb="22" eb="25">
      <t>ジシュテキ</t>
    </rPh>
    <rPh sb="26" eb="28">
      <t>ケンコウ</t>
    </rPh>
    <rPh sb="33" eb="35">
      <t>シエン</t>
    </rPh>
    <rPh sb="35" eb="36">
      <t>トウ</t>
    </rPh>
    <rPh sb="37" eb="38">
      <t>ツウ</t>
    </rPh>
    <rPh sb="42" eb="44">
      <t>ケンコウ</t>
    </rPh>
    <rPh sb="45" eb="47">
      <t>ホジ</t>
    </rPh>
    <rPh sb="47" eb="48">
      <t>オヨ</t>
    </rPh>
    <rPh sb="50" eb="52">
      <t>ゾウシン</t>
    </rPh>
    <rPh sb="53" eb="54">
      <t>ハカ</t>
    </rPh>
    <rPh sb="60" eb="61">
      <t>ユタ</t>
    </rPh>
    <rPh sb="63" eb="65">
      <t>セイカツ</t>
    </rPh>
    <rPh sb="65" eb="67">
      <t>ブンカ</t>
    </rPh>
    <rPh sb="68" eb="70">
      <t>ソウゾウ</t>
    </rPh>
    <rPh sb="71" eb="72">
      <t>バ</t>
    </rPh>
    <rPh sb="73" eb="75">
      <t>テイキョウ</t>
    </rPh>
    <rPh sb="80" eb="82">
      <t>シミン</t>
    </rPh>
    <rPh sb="83" eb="85">
      <t>フクシ</t>
    </rPh>
    <rPh sb="86" eb="88">
      <t>コウジョウ</t>
    </rPh>
    <rPh sb="89" eb="90">
      <t>シ</t>
    </rPh>
    <rPh sb="95" eb="97">
      <t>モクテキ</t>
    </rPh>
    <rPh sb="101" eb="103">
      <t>セツリツ</t>
    </rPh>
    <rPh sb="121" eb="123">
      <t>ゼンシン</t>
    </rPh>
    <rPh sb="126" eb="128">
      <t>ヘイセイ</t>
    </rPh>
    <rPh sb="130" eb="131">
      <t>ネン</t>
    </rPh>
    <rPh sb="132" eb="133">
      <t>ガツ</t>
    </rPh>
    <rPh sb="146" eb="149">
      <t>フクオカシ</t>
    </rPh>
    <rPh sb="150" eb="152">
      <t>ケンコウ</t>
    </rPh>
    <rPh sb="165" eb="167">
      <t>メイショウ</t>
    </rPh>
    <rPh sb="167" eb="169">
      <t>ヘンコウ</t>
    </rPh>
    <phoneticPr fontId="2"/>
  </si>
  <si>
    <r>
      <t>　本市における血液事業は，昭和39年8月「献血の推進について」の閣議決定に基づき，市民の献血思想の普及と献血者の組織化を図り，医療用血液を確保することを目的として，昭和43年8月に福岡市献血推進協議会を発足させ，昭和47年度から校区献血を実施し，市民の輸血用血液の確保と組織づくりに大きな効果をあげた。
　平成16年度からは，各校区の地域活動を統合した形で校区自治協議会が設立され，校区における献血推進事業は，自治協議会の事業の一つに位置づけられている。この結果，</t>
    </r>
    <r>
      <rPr>
        <sz val="14"/>
        <rFont val="ＭＳ 明朝"/>
        <family val="1"/>
        <charset val="128"/>
      </rPr>
      <t>平成28年度末時点で143校区中142校区に146の献血推進団体が結成され，400ml献血，成分献血の啓発を推進している。</t>
    </r>
    <rPh sb="1" eb="2">
      <t>ホン</t>
    </rPh>
    <rPh sb="2" eb="3">
      <t>シ</t>
    </rPh>
    <rPh sb="7" eb="9">
      <t>ケツエキ</t>
    </rPh>
    <rPh sb="9" eb="11">
      <t>ジギョウ</t>
    </rPh>
    <rPh sb="13" eb="15">
      <t>ショウワ</t>
    </rPh>
    <rPh sb="17" eb="18">
      <t>ネン</t>
    </rPh>
    <rPh sb="19" eb="20">
      <t>ガツ</t>
    </rPh>
    <rPh sb="21" eb="23">
      <t>ケンケツ</t>
    </rPh>
    <rPh sb="24" eb="26">
      <t>スイシン</t>
    </rPh>
    <rPh sb="32" eb="34">
      <t>カクギ</t>
    </rPh>
    <rPh sb="34" eb="36">
      <t>ケッテイ</t>
    </rPh>
    <rPh sb="37" eb="38">
      <t>モト</t>
    </rPh>
    <rPh sb="41" eb="43">
      <t>シミン</t>
    </rPh>
    <rPh sb="44" eb="45">
      <t>ケン</t>
    </rPh>
    <rPh sb="153" eb="155">
      <t>ヘイセイ</t>
    </rPh>
    <rPh sb="163" eb="164">
      <t>カク</t>
    </rPh>
    <rPh sb="164" eb="166">
      <t>コウク</t>
    </rPh>
    <rPh sb="167" eb="169">
      <t>チイキ</t>
    </rPh>
    <rPh sb="169" eb="171">
      <t>カツドウ</t>
    </rPh>
    <rPh sb="172" eb="174">
      <t>トウゴウ</t>
    </rPh>
    <rPh sb="176" eb="177">
      <t>カタチ</t>
    </rPh>
    <rPh sb="178" eb="180">
      <t>コウク</t>
    </rPh>
    <rPh sb="180" eb="182">
      <t>ジチ</t>
    </rPh>
    <rPh sb="182" eb="185">
      <t>キョウギカイ</t>
    </rPh>
    <rPh sb="186" eb="188">
      <t>セツリツ</t>
    </rPh>
    <rPh sb="191" eb="193">
      <t>コウク</t>
    </rPh>
    <rPh sb="197" eb="199">
      <t>ケンケツ</t>
    </rPh>
    <rPh sb="199" eb="201">
      <t>スイシン</t>
    </rPh>
    <rPh sb="201" eb="203">
      <t>ジギョウ</t>
    </rPh>
    <rPh sb="205" eb="207">
      <t>ジチ</t>
    </rPh>
    <rPh sb="207" eb="210">
      <t>キョウギカイ</t>
    </rPh>
    <rPh sb="211" eb="213">
      <t>ジギョウ</t>
    </rPh>
    <rPh sb="214" eb="215">
      <t>ヒト</t>
    </rPh>
    <rPh sb="217" eb="219">
      <t>イチ</t>
    </rPh>
    <rPh sb="229" eb="231">
      <t>ケッカ</t>
    </rPh>
    <rPh sb="232" eb="234">
      <t>ヘイセイ</t>
    </rPh>
    <rPh sb="236" eb="239">
      <t>ネンドマツ</t>
    </rPh>
    <rPh sb="239" eb="241">
      <t>ジテン</t>
    </rPh>
    <rPh sb="251" eb="253">
      <t>コウク</t>
    </rPh>
    <rPh sb="258" eb="260">
      <t>ケンケツ</t>
    </rPh>
    <rPh sb="260" eb="262">
      <t>スイシン</t>
    </rPh>
    <rPh sb="262" eb="264">
      <t>ダンタイ</t>
    </rPh>
    <rPh sb="265" eb="267">
      <t>ケッセイ</t>
    </rPh>
    <rPh sb="275" eb="277">
      <t>ケンケツ</t>
    </rPh>
    <rPh sb="278" eb="280">
      <t>セイブン</t>
    </rPh>
    <rPh sb="280" eb="282">
      <t>ケンケツ</t>
    </rPh>
    <rPh sb="283" eb="285">
      <t>ケイハツ</t>
    </rPh>
    <rPh sb="286" eb="288">
      <t>スイシン</t>
    </rPh>
    <phoneticPr fontId="2"/>
  </si>
  <si>
    <t>昭和60年度～平成28年度</t>
    <phoneticPr fontId="2"/>
  </si>
  <si>
    <t>平成28年度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</si>
</sst>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
    <numFmt numFmtId="177" formatCode="#,##0_);[Red]\(#,##0\)"/>
  </numFmts>
  <fonts count="15">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12"/>
      <name val="ＭＳ 明朝"/>
      <family val="1"/>
      <charset val="128"/>
    </font>
    <font>
      <b/>
      <sz val="18"/>
      <name val="ＭＳ 明朝"/>
      <family val="1"/>
      <charset val="128"/>
    </font>
    <font>
      <b/>
      <sz val="16"/>
      <name val="ＭＳ 明朝"/>
      <family val="1"/>
      <charset val="128"/>
    </font>
    <font>
      <b/>
      <sz val="12"/>
      <name val="ＭＳ 明朝"/>
      <family val="1"/>
      <charset val="128"/>
    </font>
    <font>
      <sz val="11"/>
      <name val="ＭＳ 明朝"/>
      <family val="1"/>
      <charset val="128"/>
    </font>
    <font>
      <sz val="10"/>
      <name val="ＭＳ 明朝"/>
      <family val="1"/>
      <charset val="128"/>
    </font>
    <font>
      <sz val="6"/>
      <name val="ＭＳ Ｐゴシック"/>
      <family val="3"/>
      <charset val="128"/>
    </font>
    <font>
      <b/>
      <sz val="11"/>
      <name val="ＭＳ 明朝"/>
      <family val="1"/>
      <charset val="128"/>
    </font>
    <font>
      <vertAlign val="superscript"/>
      <sz val="10"/>
      <name val="ＭＳ 明朝"/>
      <family val="1"/>
      <charset val="128"/>
    </font>
    <font>
      <sz val="9"/>
      <name val="ＭＳ 明朝"/>
      <family val="1"/>
      <charset val="128"/>
    </font>
    <font>
      <sz val="14"/>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57">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8"/>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rgb="FFFF0000"/>
      </right>
      <top/>
      <bottom/>
      <diagonal/>
    </border>
    <border>
      <left style="thin">
        <color rgb="FFFF0000"/>
      </left>
      <right style="thin">
        <color rgb="FFFF0000"/>
      </right>
      <top/>
      <bottom/>
      <diagonal/>
    </border>
    <border>
      <left style="thin">
        <color rgb="FFFF0000"/>
      </left>
      <right style="thin">
        <color indexed="64"/>
      </right>
      <top/>
      <bottom/>
      <diagonal/>
    </border>
    <border>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bottom style="medium">
        <color indexed="64"/>
      </bottom>
      <diagonal/>
    </border>
    <border>
      <left style="thin">
        <color rgb="FFFF0000"/>
      </left>
      <right style="thin">
        <color rgb="FFFF0000"/>
      </right>
      <top/>
      <bottom style="medium">
        <color indexed="64"/>
      </bottom>
      <diagonal/>
    </border>
    <border>
      <left style="thin">
        <color rgb="FFFF0000"/>
      </left>
      <right style="thin">
        <color indexed="64"/>
      </right>
      <top/>
      <bottom style="medium">
        <color indexed="64"/>
      </bottom>
      <diagonal/>
    </border>
    <border>
      <left/>
      <right style="thin">
        <color rgb="FFFF0000"/>
      </right>
      <top style="thin">
        <color indexed="64"/>
      </top>
      <bottom style="medium">
        <color indexed="64"/>
      </bottom>
      <diagonal/>
    </border>
    <border>
      <left style="thin">
        <color rgb="FFFF0000"/>
      </left>
      <right style="thin">
        <color rgb="FFFF0000"/>
      </right>
      <top style="thin">
        <color indexed="64"/>
      </top>
      <bottom style="medium">
        <color indexed="64"/>
      </bottom>
      <diagonal/>
    </border>
    <border>
      <left style="thin">
        <color rgb="FFFF0000"/>
      </left>
      <right style="thin">
        <color indexed="64"/>
      </right>
      <top style="thin">
        <color indexed="64"/>
      </top>
      <bottom style="medium">
        <color indexed="64"/>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top/>
      <bottom/>
      <diagonal/>
    </border>
    <border>
      <left style="thin">
        <color rgb="FFFF0000"/>
      </left>
      <right/>
      <top/>
      <bottom style="thin">
        <color indexed="64"/>
      </bottom>
      <diagonal/>
    </border>
    <border>
      <left style="thin">
        <color rgb="FFFF0000"/>
      </left>
      <right/>
      <top/>
      <bottom style="medium">
        <color indexed="64"/>
      </bottom>
      <diagonal/>
    </border>
    <border>
      <left style="thin">
        <color indexed="64"/>
      </left>
      <right style="thin">
        <color rgb="FFFF0000"/>
      </right>
      <top/>
      <bottom style="medium">
        <color indexed="64"/>
      </bottom>
      <diagonal/>
    </border>
    <border>
      <left style="thin">
        <color indexed="64"/>
      </left>
      <right style="thin">
        <color rgb="FFFF0000"/>
      </right>
      <top style="thin">
        <color indexed="64"/>
      </top>
      <bottom/>
      <diagonal/>
    </border>
    <border>
      <left style="thin">
        <color indexed="64"/>
      </left>
      <right style="thin">
        <color rgb="FFFF0000"/>
      </right>
      <top/>
      <bottom style="thin">
        <color indexed="64"/>
      </bottom>
      <diagonal/>
    </border>
    <border>
      <left style="thin">
        <color indexed="64"/>
      </left>
      <right style="thin">
        <color rgb="FFFF0000"/>
      </right>
      <top/>
      <bottom/>
      <diagonal/>
    </border>
    <border>
      <left style="thin">
        <color rgb="FFFF0000"/>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FF0000"/>
      </left>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bottom style="thin">
        <color indexed="8"/>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452">
    <xf numFmtId="0" fontId="0" fillId="0" borderId="0" xfId="0"/>
    <xf numFmtId="37" fontId="4" fillId="0" borderId="1" xfId="0" applyNumberFormat="1" applyFont="1" applyBorder="1" applyProtection="1"/>
    <xf numFmtId="0" fontId="4" fillId="0" borderId="0" xfId="0" applyFont="1" applyAlignment="1">
      <alignment horizontal="left" wrapText="1"/>
    </xf>
    <xf numFmtId="0" fontId="3" fillId="0" borderId="2" xfId="0" applyFont="1" applyBorder="1" applyAlignment="1" applyProtection="1">
      <alignment horizontal="distributed" vertical="distributed"/>
    </xf>
    <xf numFmtId="0" fontId="3" fillId="0" borderId="3" xfId="0" applyFont="1" applyBorder="1" applyAlignment="1" applyProtection="1">
      <alignment horizontal="distributed" vertical="distributed"/>
    </xf>
    <xf numFmtId="0" fontId="3" fillId="0" borderId="0" xfId="0" applyFont="1" applyBorder="1" applyAlignment="1" applyProtection="1"/>
    <xf numFmtId="0" fontId="3" fillId="0" borderId="0" xfId="0" applyFont="1" applyBorder="1" applyAlignment="1" applyProtection="1">
      <alignment vertical="center" wrapText="1"/>
    </xf>
    <xf numFmtId="0" fontId="4" fillId="0" borderId="1" xfId="0" applyFont="1" applyBorder="1"/>
    <xf numFmtId="37" fontId="0" fillId="0" borderId="0" xfId="0" applyNumberFormat="1" applyFont="1" applyBorder="1" applyProtection="1"/>
    <xf numFmtId="37" fontId="0" fillId="0" borderId="0" xfId="0" applyNumberFormat="1" applyFont="1" applyFill="1" applyBorder="1" applyProtection="1"/>
    <xf numFmtId="41" fontId="7" fillId="0" borderId="5" xfId="0" applyNumberFormat="1" applyFont="1" applyFill="1" applyBorder="1" applyAlignment="1" applyProtection="1">
      <alignment vertical="center"/>
    </xf>
    <xf numFmtId="41" fontId="7" fillId="0" borderId="0" xfId="0" applyNumberFormat="1" applyFont="1" applyFill="1" applyBorder="1" applyAlignment="1" applyProtection="1">
      <alignment vertical="center"/>
    </xf>
    <xf numFmtId="41" fontId="4" fillId="0" borderId="4" xfId="0" applyNumberFormat="1" applyFont="1" applyFill="1" applyBorder="1" applyAlignment="1" applyProtection="1">
      <alignment vertical="center"/>
    </xf>
    <xf numFmtId="41" fontId="4" fillId="0" borderId="5" xfId="0" applyNumberFormat="1" applyFont="1" applyFill="1" applyBorder="1" applyAlignment="1" applyProtection="1">
      <alignment vertical="center"/>
    </xf>
    <xf numFmtId="41" fontId="4" fillId="0" borderId="7" xfId="0" applyNumberFormat="1" applyFont="1" applyFill="1" applyBorder="1" applyAlignment="1" applyProtection="1">
      <alignment vertical="center"/>
    </xf>
    <xf numFmtId="41" fontId="4" fillId="0" borderId="8" xfId="0" applyNumberFormat="1" applyFont="1" applyFill="1" applyBorder="1" applyAlignment="1" applyProtection="1">
      <alignment vertical="center"/>
    </xf>
    <xf numFmtId="41" fontId="4" fillId="0" borderId="6" xfId="0" applyNumberFormat="1" applyFont="1" applyFill="1" applyBorder="1" applyAlignment="1" applyProtection="1">
      <alignment vertical="center"/>
    </xf>
    <xf numFmtId="41" fontId="4" fillId="0" borderId="0" xfId="0" applyNumberFormat="1" applyFont="1" applyFill="1" applyBorder="1" applyAlignment="1" applyProtection="1">
      <alignment vertical="center"/>
    </xf>
    <xf numFmtId="41" fontId="4" fillId="0" borderId="6" xfId="0" applyNumberFormat="1" applyFont="1" applyFill="1" applyBorder="1" applyAlignment="1" applyProtection="1">
      <alignment horizontal="right" vertical="center"/>
    </xf>
    <xf numFmtId="41" fontId="4" fillId="0" borderId="0" xfId="0" applyNumberFormat="1" applyFont="1" applyFill="1" applyBorder="1" applyAlignment="1" applyProtection="1">
      <alignment horizontal="right" vertical="center"/>
    </xf>
    <xf numFmtId="41" fontId="4" fillId="0" borderId="4" xfId="0" applyNumberFormat="1" applyFont="1" applyFill="1" applyBorder="1" applyAlignment="1" applyProtection="1">
      <alignment horizontal="right" vertical="center"/>
    </xf>
    <xf numFmtId="41" fontId="4" fillId="0" borderId="5" xfId="0" applyNumberFormat="1" applyFont="1" applyFill="1" applyBorder="1" applyAlignment="1" applyProtection="1">
      <alignment horizontal="right" vertical="center"/>
    </xf>
    <xf numFmtId="41" fontId="4" fillId="0" borderId="5" xfId="0" applyNumberFormat="1" applyFont="1" applyFill="1" applyBorder="1" applyAlignment="1" applyProtection="1">
      <alignment horizontal="left" vertical="center"/>
    </xf>
    <xf numFmtId="41" fontId="4" fillId="0" borderId="0" xfId="0" applyNumberFormat="1" applyFont="1" applyFill="1" applyBorder="1" applyAlignment="1" applyProtection="1">
      <alignment horizontal="left" vertical="center"/>
    </xf>
    <xf numFmtId="41" fontId="4" fillId="0" borderId="7" xfId="0" applyNumberFormat="1" applyFont="1" applyFill="1" applyBorder="1" applyAlignment="1" applyProtection="1">
      <alignment horizontal="right" vertical="center"/>
    </xf>
    <xf numFmtId="41" fontId="4" fillId="0" borderId="8" xfId="0" applyNumberFormat="1" applyFont="1" applyFill="1" applyBorder="1" applyAlignment="1" applyProtection="1">
      <alignment horizontal="right" vertical="center"/>
    </xf>
    <xf numFmtId="41" fontId="4" fillId="0" borderId="9" xfId="0" applyNumberFormat="1" applyFont="1" applyFill="1" applyBorder="1" applyAlignment="1" applyProtection="1">
      <alignment horizontal="right" vertical="center"/>
    </xf>
    <xf numFmtId="41" fontId="4" fillId="0" borderId="10" xfId="0" applyNumberFormat="1" applyFont="1" applyFill="1" applyBorder="1" applyAlignment="1" applyProtection="1">
      <alignment horizontal="right" vertical="center"/>
    </xf>
    <xf numFmtId="0" fontId="0" fillId="0" borderId="0" xfId="0" applyFont="1"/>
    <xf numFmtId="0" fontId="4" fillId="0" borderId="0" xfId="0" applyFont="1" applyAlignment="1">
      <alignment vertical="top" wrapText="1"/>
    </xf>
    <xf numFmtId="0" fontId="0" fillId="0" borderId="10" xfId="0" applyFont="1" applyBorder="1"/>
    <xf numFmtId="0" fontId="0" fillId="0" borderId="0" xfId="0" applyFont="1" applyBorder="1"/>
    <xf numFmtId="0" fontId="0" fillId="0" borderId="11" xfId="0" applyFont="1" applyBorder="1" applyAlignment="1">
      <alignment vertical="center"/>
    </xf>
    <xf numFmtId="0" fontId="4" fillId="0" borderId="0" xfId="0" applyFont="1" applyBorder="1" applyAlignment="1" applyProtection="1">
      <alignment vertical="center"/>
    </xf>
    <xf numFmtId="0" fontId="0" fillId="0" borderId="13" xfId="0" applyFont="1" applyBorder="1" applyAlignment="1">
      <alignment vertical="center"/>
    </xf>
    <xf numFmtId="0" fontId="0" fillId="0" borderId="14" xfId="0" applyFont="1" applyBorder="1" applyAlignment="1">
      <alignment vertical="center"/>
    </xf>
    <xf numFmtId="176" fontId="4" fillId="0" borderId="5" xfId="0" applyNumberFormat="1" applyFont="1" applyBorder="1" applyAlignment="1" applyProtection="1">
      <alignment horizontal="center"/>
    </xf>
    <xf numFmtId="37" fontId="4" fillId="0" borderId="5" xfId="0" applyNumberFormat="1" applyFont="1" applyBorder="1" applyProtection="1"/>
    <xf numFmtId="37" fontId="4" fillId="0" borderId="5" xfId="0" applyNumberFormat="1" applyFont="1" applyBorder="1" applyAlignment="1" applyProtection="1">
      <alignment horizontal="right"/>
    </xf>
    <xf numFmtId="37" fontId="4" fillId="0" borderId="0" xfId="0" applyNumberFormat="1" applyFont="1" applyBorder="1" applyProtection="1"/>
    <xf numFmtId="176" fontId="4" fillId="0" borderId="0" xfId="0" applyNumberFormat="1" applyFont="1" applyBorder="1" applyAlignment="1" applyProtection="1">
      <alignment horizontal="center"/>
    </xf>
    <xf numFmtId="176" fontId="4" fillId="0" borderId="0" xfId="0" applyNumberFormat="1" applyFont="1" applyBorder="1" applyAlignment="1" applyProtection="1"/>
    <xf numFmtId="37" fontId="4" fillId="0" borderId="0" xfId="0" applyNumberFormat="1" applyFont="1" applyBorder="1" applyAlignment="1" applyProtection="1">
      <alignment horizontal="right"/>
    </xf>
    <xf numFmtId="10" fontId="4" fillId="0" borderId="0" xfId="0" applyNumberFormat="1" applyFont="1" applyBorder="1" applyAlignment="1" applyProtection="1">
      <alignment horizontal="center"/>
    </xf>
    <xf numFmtId="10" fontId="4" fillId="0" borderId="6" xfId="0" applyNumberFormat="1" applyFont="1" applyBorder="1" applyAlignment="1" applyProtection="1">
      <alignment horizontal="center"/>
    </xf>
    <xf numFmtId="37" fontId="7" fillId="0" borderId="0" xfId="0" applyNumberFormat="1" applyFont="1" applyBorder="1" applyProtection="1"/>
    <xf numFmtId="0" fontId="3" fillId="0" borderId="0" xfId="0" applyFont="1"/>
    <xf numFmtId="37" fontId="7" fillId="0" borderId="0" xfId="0" applyNumberFormat="1" applyFont="1" applyBorder="1" applyAlignment="1" applyProtection="1">
      <alignment horizontal="right"/>
    </xf>
    <xf numFmtId="37" fontId="8" fillId="0" borderId="0" xfId="0" applyNumberFormat="1" applyFont="1" applyBorder="1" applyAlignment="1" applyProtection="1">
      <alignment horizontal="right" vertical="top"/>
    </xf>
    <xf numFmtId="37" fontId="9" fillId="0" borderId="0" xfId="0" applyNumberFormat="1" applyFont="1" applyBorder="1" applyAlignment="1" applyProtection="1">
      <alignment vertical="top"/>
    </xf>
    <xf numFmtId="0" fontId="9" fillId="0" borderId="0" xfId="0" applyFont="1" applyBorder="1" applyAlignment="1">
      <alignment vertical="top"/>
    </xf>
    <xf numFmtId="0" fontId="4" fillId="0" borderId="15" xfId="0" applyFont="1" applyBorder="1" applyAlignment="1">
      <alignment horizontal="center" vertical="center"/>
    </xf>
    <xf numFmtId="0" fontId="4" fillId="0" borderId="1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7" xfId="0" applyFont="1" applyBorder="1" applyAlignment="1" applyProtection="1">
      <alignment horizontal="center" vertical="center"/>
    </xf>
    <xf numFmtId="0" fontId="8" fillId="0" borderId="0" xfId="0" applyFont="1"/>
    <xf numFmtId="0" fontId="8" fillId="0" borderId="0" xfId="0" applyFont="1" applyAlignment="1">
      <alignment horizontal="right"/>
    </xf>
    <xf numFmtId="0" fontId="8" fillId="0" borderId="0" xfId="0" applyFont="1" applyBorder="1" applyAlignment="1" applyProtection="1">
      <alignment horizontal="center"/>
    </xf>
    <xf numFmtId="37" fontId="8" fillId="0" borderId="18" xfId="0" applyNumberFormat="1" applyFont="1" applyBorder="1" applyAlignment="1" applyProtection="1">
      <alignment horizontal="center"/>
    </xf>
    <xf numFmtId="37" fontId="8" fillId="0" borderId="2" xfId="0" applyNumberFormat="1" applyFont="1" applyBorder="1" applyAlignment="1" applyProtection="1">
      <alignment horizontal="center"/>
    </xf>
    <xf numFmtId="37" fontId="8" fillId="0" borderId="0" xfId="0" applyNumberFormat="1" applyFont="1" applyBorder="1" applyAlignment="1" applyProtection="1">
      <alignment horizontal="center"/>
    </xf>
    <xf numFmtId="0" fontId="11" fillId="0" borderId="14" xfId="0" applyFont="1" applyBorder="1" applyAlignment="1" applyProtection="1">
      <alignment horizontal="distributed" vertical="top"/>
    </xf>
    <xf numFmtId="41" fontId="11" fillId="0" borderId="18" xfId="0" applyNumberFormat="1" applyFont="1" applyBorder="1" applyAlignment="1" applyProtection="1">
      <alignment vertical="top"/>
    </xf>
    <xf numFmtId="41" fontId="11" fillId="0" borderId="19" xfId="0" applyNumberFormat="1" applyFont="1" applyBorder="1" applyAlignment="1" applyProtection="1">
      <alignment vertical="top"/>
    </xf>
    <xf numFmtId="41" fontId="11" fillId="0" borderId="20" xfId="0" applyNumberFormat="1" applyFont="1" applyBorder="1" applyAlignment="1" applyProtection="1">
      <alignment vertical="top"/>
    </xf>
    <xf numFmtId="0" fontId="8" fillId="0" borderId="16" xfId="0" applyFont="1" applyBorder="1" applyAlignment="1" applyProtection="1">
      <alignment horizontal="distributed" vertical="top"/>
    </xf>
    <xf numFmtId="0" fontId="8" fillId="0" borderId="16" xfId="0" applyFont="1" applyBorder="1" applyAlignment="1" applyProtection="1">
      <alignment horizontal="center" vertical="top"/>
    </xf>
    <xf numFmtId="41" fontId="8" fillId="0" borderId="0" xfId="0" applyNumberFormat="1" applyFont="1" applyBorder="1" applyAlignment="1" applyProtection="1">
      <alignment horizontal="right" vertical="top"/>
    </xf>
    <xf numFmtId="41" fontId="8" fillId="0" borderId="0" xfId="0" applyNumberFormat="1" applyFont="1" applyBorder="1" applyAlignment="1" applyProtection="1">
      <alignment vertical="top"/>
    </xf>
    <xf numFmtId="41" fontId="8" fillId="0" borderId="0" xfId="0" applyNumberFormat="1" applyFont="1" applyBorder="1" applyAlignment="1" applyProtection="1">
      <alignment horizontal="left" vertical="top"/>
    </xf>
    <xf numFmtId="0" fontId="11" fillId="0" borderId="21" xfId="0" applyFont="1" applyBorder="1" applyAlignment="1" applyProtection="1">
      <alignment horizontal="distributed" vertical="top"/>
    </xf>
    <xf numFmtId="0" fontId="11" fillId="0" borderId="17" xfId="0" applyFont="1" applyBorder="1" applyAlignment="1" applyProtection="1">
      <alignment horizontal="center" vertical="top"/>
    </xf>
    <xf numFmtId="41" fontId="11" fillId="0" borderId="5" xfId="0" applyNumberFormat="1" applyFont="1" applyBorder="1" applyAlignment="1" applyProtection="1">
      <alignment vertical="top"/>
    </xf>
    <xf numFmtId="41" fontId="11" fillId="0" borderId="21" xfId="0" applyNumberFormat="1" applyFont="1" applyBorder="1" applyAlignment="1" applyProtection="1">
      <alignment vertical="top"/>
    </xf>
    <xf numFmtId="0" fontId="8" fillId="0" borderId="13" xfId="0" applyFont="1" applyBorder="1" applyAlignment="1" applyProtection="1">
      <alignment horizontal="distributed" vertical="top"/>
    </xf>
    <xf numFmtId="41" fontId="8" fillId="0" borderId="13" xfId="0" applyNumberFormat="1" applyFont="1" applyBorder="1" applyAlignment="1" applyProtection="1">
      <alignment horizontal="left" vertical="top"/>
    </xf>
    <xf numFmtId="0" fontId="8" fillId="0" borderId="0" xfId="0" applyFont="1" applyBorder="1" applyAlignment="1" applyProtection="1">
      <alignment horizontal="distributed" vertical="top"/>
    </xf>
    <xf numFmtId="57" fontId="8" fillId="0" borderId="16" xfId="0" applyNumberFormat="1" applyFont="1" applyBorder="1" applyAlignment="1" applyProtection="1">
      <alignment horizontal="center" vertical="top"/>
    </xf>
    <xf numFmtId="0" fontId="11" fillId="0" borderId="17" xfId="0" applyFont="1" applyBorder="1" applyAlignment="1" applyProtection="1">
      <alignment horizontal="distributed" vertical="top"/>
    </xf>
    <xf numFmtId="41" fontId="11" fillId="0" borderId="5" xfId="0" applyNumberFormat="1" applyFont="1" applyBorder="1" applyAlignment="1" applyProtection="1">
      <alignment horizontal="right" vertical="top"/>
    </xf>
    <xf numFmtId="41" fontId="11" fillId="0" borderId="0" xfId="0" applyNumberFormat="1" applyFont="1" applyBorder="1" applyAlignment="1" applyProtection="1">
      <alignment vertical="top"/>
    </xf>
    <xf numFmtId="0" fontId="8" fillId="0" borderId="3" xfId="0" applyFont="1" applyBorder="1" applyAlignment="1" applyProtection="1">
      <alignment horizontal="distributed" vertical="top"/>
    </xf>
    <xf numFmtId="41" fontId="8" fillId="0" borderId="8" xfId="0" applyNumberFormat="1" applyFont="1" applyBorder="1" applyAlignment="1" applyProtection="1">
      <alignment horizontal="right" vertical="top"/>
    </xf>
    <xf numFmtId="41" fontId="8" fillId="0" borderId="8" xfId="0" applyNumberFormat="1" applyFont="1" applyBorder="1" applyAlignment="1" applyProtection="1">
      <alignment vertical="top"/>
    </xf>
    <xf numFmtId="41" fontId="8" fillId="0" borderId="8" xfId="0" applyNumberFormat="1" applyFont="1" applyBorder="1" applyAlignment="1" applyProtection="1">
      <alignment horizontal="left" vertical="top"/>
    </xf>
    <xf numFmtId="0" fontId="8" fillId="0" borderId="14" xfId="0" applyFont="1" applyBorder="1" applyAlignment="1" applyProtection="1">
      <alignment horizontal="distributed" vertical="top"/>
    </xf>
    <xf numFmtId="0" fontId="8" fillId="0" borderId="3" xfId="0" applyFont="1" applyBorder="1" applyAlignment="1" applyProtection="1">
      <alignment horizontal="center" vertical="top"/>
    </xf>
    <xf numFmtId="41" fontId="8" fillId="0" borderId="14" xfId="0" applyNumberFormat="1" applyFont="1" applyBorder="1" applyAlignment="1" applyProtection="1">
      <alignment horizontal="left" vertical="top"/>
    </xf>
    <xf numFmtId="41" fontId="8" fillId="0" borderId="13" xfId="0" applyNumberFormat="1" applyFont="1" applyBorder="1" applyAlignment="1" applyProtection="1">
      <alignment vertical="top"/>
    </xf>
    <xf numFmtId="0" fontId="8" fillId="0" borderId="16" xfId="0" applyFont="1" applyFill="1" applyBorder="1" applyAlignment="1" applyProtection="1">
      <alignment horizontal="distributed" vertical="top"/>
    </xf>
    <xf numFmtId="0" fontId="8" fillId="0" borderId="8" xfId="0" applyFont="1" applyBorder="1" applyAlignment="1" applyProtection="1">
      <alignment horizontal="distributed" vertical="top"/>
    </xf>
    <xf numFmtId="0" fontId="11" fillId="0" borderId="16" xfId="0" applyFont="1" applyBorder="1" applyAlignment="1" applyProtection="1">
      <alignment horizontal="center" vertical="top"/>
    </xf>
    <xf numFmtId="41" fontId="11" fillId="0" borderId="0" xfId="0" applyNumberFormat="1" applyFont="1" applyBorder="1" applyAlignment="1" applyProtection="1">
      <alignment horizontal="right" vertical="top"/>
    </xf>
    <xf numFmtId="0" fontId="8" fillId="0" borderId="13" xfId="0" applyFont="1" applyBorder="1" applyAlignment="1" applyProtection="1">
      <alignment horizontal="center" vertical="top"/>
    </xf>
    <xf numFmtId="41" fontId="8" fillId="0" borderId="0" xfId="0" applyNumberFormat="1" applyFont="1" applyFill="1" applyBorder="1" applyAlignment="1" applyProtection="1">
      <alignment vertical="top"/>
    </xf>
    <xf numFmtId="41" fontId="8" fillId="0" borderId="0" xfId="0" applyNumberFormat="1" applyFont="1" applyFill="1" applyBorder="1" applyAlignment="1" applyProtection="1">
      <alignment horizontal="left" vertical="top"/>
    </xf>
    <xf numFmtId="57" fontId="8" fillId="0" borderId="13" xfId="0" applyNumberFormat="1" applyFont="1" applyBorder="1" applyAlignment="1" applyProtection="1">
      <alignment horizontal="center" vertical="top"/>
    </xf>
    <xf numFmtId="41" fontId="8" fillId="0" borderId="0" xfId="0" applyNumberFormat="1" applyFont="1" applyFill="1" applyBorder="1" applyAlignment="1" applyProtection="1">
      <alignment horizontal="right" vertical="top"/>
    </xf>
    <xf numFmtId="0" fontId="8" fillId="0" borderId="22" xfId="0" applyFont="1" applyBorder="1" applyAlignment="1" applyProtection="1">
      <alignment horizontal="distributed" vertical="top"/>
    </xf>
    <xf numFmtId="0" fontId="8" fillId="0" borderId="23" xfId="0" applyFont="1" applyBorder="1" applyAlignment="1" applyProtection="1">
      <alignment horizontal="center" vertical="top"/>
    </xf>
    <xf numFmtId="41" fontId="8" fillId="0" borderId="10" xfId="0" applyNumberFormat="1" applyFont="1" applyBorder="1" applyAlignment="1" applyProtection="1">
      <alignment horizontal="right" vertical="top"/>
    </xf>
    <xf numFmtId="57" fontId="8" fillId="0" borderId="1" xfId="0" applyNumberFormat="1" applyFont="1" applyBorder="1" applyAlignment="1" applyProtection="1">
      <alignment horizontal="center" vertical="top"/>
    </xf>
    <xf numFmtId="41" fontId="4" fillId="0" borderId="0" xfId="0" applyNumberFormat="1" applyFont="1" applyBorder="1" applyAlignment="1" applyProtection="1"/>
    <xf numFmtId="0" fontId="0" fillId="0" borderId="7" xfId="0" applyFont="1" applyBorder="1" applyAlignment="1" applyProtection="1">
      <alignment horizontal="distributed" vertical="distributed"/>
    </xf>
    <xf numFmtId="0" fontId="0" fillId="0" borderId="3" xfId="0" applyFont="1" applyBorder="1" applyAlignment="1" applyProtection="1">
      <alignment horizontal="distributed" vertical="distributed"/>
    </xf>
    <xf numFmtId="0" fontId="0" fillId="0" borderId="10" xfId="0" applyFont="1" applyBorder="1" applyAlignment="1" applyProtection="1">
      <alignment horizontal="left"/>
    </xf>
    <xf numFmtId="0" fontId="0" fillId="0" borderId="1" xfId="0" applyFont="1" applyBorder="1"/>
    <xf numFmtId="0" fontId="0" fillId="0" borderId="8" xfId="0" applyFont="1" applyBorder="1"/>
    <xf numFmtId="0" fontId="0" fillId="0" borderId="0" xfId="0" applyFont="1" applyBorder="1" applyAlignment="1" applyProtection="1"/>
    <xf numFmtId="0" fontId="0" fillId="0" borderId="7" xfId="0" applyFont="1" applyBorder="1" applyAlignment="1" applyProtection="1">
      <alignment horizontal="center" vertical="center"/>
    </xf>
    <xf numFmtId="0" fontId="0" fillId="0" borderId="8" xfId="0" applyFont="1" applyBorder="1" applyAlignment="1"/>
    <xf numFmtId="0" fontId="0" fillId="0" borderId="15" xfId="0" applyFont="1" applyBorder="1" applyAlignment="1" applyProtection="1">
      <alignment horizontal="center" vertical="center"/>
    </xf>
    <xf numFmtId="0" fontId="0" fillId="0" borderId="0" xfId="0" applyFont="1" applyBorder="1" applyAlignment="1" applyProtection="1">
      <alignment vertical="center" textRotation="255" wrapText="1"/>
    </xf>
    <xf numFmtId="0" fontId="0" fillId="0" borderId="2" xfId="0" applyFont="1" applyBorder="1" applyAlignment="1" applyProtection="1">
      <alignment horizontal="distributed" vertical="distributed"/>
    </xf>
    <xf numFmtId="0" fontId="0" fillId="0" borderId="0" xfId="0" applyFont="1" applyAlignment="1">
      <alignment vertical="center"/>
    </xf>
    <xf numFmtId="0" fontId="0" fillId="0" borderId="0" xfId="0" applyFont="1" applyBorder="1" applyAlignment="1">
      <alignment vertical="center"/>
    </xf>
    <xf numFmtId="0" fontId="0" fillId="0" borderId="24" xfId="0" applyFont="1" applyBorder="1" applyAlignment="1" applyProtection="1">
      <alignment horizontal="center" vertical="center"/>
    </xf>
    <xf numFmtId="0" fontId="0" fillId="0" borderId="0" xfId="0" applyFont="1" applyAlignment="1">
      <alignment horizontal="center"/>
    </xf>
    <xf numFmtId="41" fontId="8" fillId="2" borderId="10" xfId="0" applyNumberFormat="1" applyFont="1" applyFill="1" applyBorder="1" applyAlignment="1" applyProtection="1">
      <alignment vertical="center"/>
      <protection locked="0"/>
    </xf>
    <xf numFmtId="41" fontId="8" fillId="2" borderId="0" xfId="0" applyNumberFormat="1" applyFont="1" applyFill="1" applyBorder="1" applyAlignment="1" applyProtection="1">
      <alignment vertical="center"/>
      <protection locked="0"/>
    </xf>
    <xf numFmtId="41" fontId="8" fillId="0" borderId="0" xfId="0" applyNumberFormat="1" applyFont="1" applyFill="1" applyBorder="1" applyAlignment="1" applyProtection="1">
      <alignment vertical="center"/>
      <protection locked="0"/>
    </xf>
    <xf numFmtId="41" fontId="8" fillId="0" borderId="8" xfId="0" applyNumberFormat="1" applyFont="1" applyFill="1" applyBorder="1" applyAlignment="1" applyProtection="1">
      <alignment vertical="center"/>
      <protection locked="0"/>
    </xf>
    <xf numFmtId="0" fontId="8" fillId="0" borderId="7" xfId="0" applyFont="1" applyBorder="1" applyAlignment="1" applyProtection="1">
      <alignment horizontal="center" vertical="top"/>
    </xf>
    <xf numFmtId="41" fontId="8" fillId="2" borderId="0" xfId="0" applyNumberFormat="1" applyFont="1" applyFill="1" applyBorder="1" applyAlignment="1" applyProtection="1">
      <alignment vertical="top"/>
      <protection locked="0"/>
    </xf>
    <xf numFmtId="0" fontId="8" fillId="0" borderId="6" xfId="0" applyFont="1" applyBorder="1" applyAlignment="1" applyProtection="1">
      <alignment horizontal="center" vertical="top"/>
    </xf>
    <xf numFmtId="41" fontId="8" fillId="0" borderId="0" xfId="0" applyNumberFormat="1" applyFont="1" applyFill="1" applyBorder="1" applyAlignment="1" applyProtection="1">
      <alignment vertical="top"/>
      <protection locked="0"/>
    </xf>
    <xf numFmtId="41" fontId="8" fillId="2" borderId="8" xfId="0" applyNumberFormat="1" applyFont="1" applyFill="1" applyBorder="1" applyAlignment="1" applyProtection="1">
      <alignment vertical="center"/>
      <protection locked="0"/>
    </xf>
    <xf numFmtId="41" fontId="4" fillId="0" borderId="0" xfId="0" applyNumberFormat="1" applyFont="1" applyBorder="1" applyAlignment="1"/>
    <xf numFmtId="41" fontId="7" fillId="0" borderId="0" xfId="0" applyNumberFormat="1" applyFont="1" applyBorder="1" applyAlignment="1"/>
    <xf numFmtId="0" fontId="0" fillId="0" borderId="0" xfId="0" applyFont="1" applyBorder="1" applyAlignment="1"/>
    <xf numFmtId="0" fontId="4" fillId="0" borderId="0" xfId="0" applyFont="1" applyFill="1" applyBorder="1" applyAlignment="1"/>
    <xf numFmtId="0" fontId="0" fillId="0" borderId="14" xfId="0" applyFont="1" applyBorder="1" applyAlignment="1" applyProtection="1">
      <alignment horizontal="center"/>
    </xf>
    <xf numFmtId="0" fontId="8" fillId="0" borderId="10" xfId="0" applyFont="1" applyBorder="1" applyAlignment="1">
      <alignment horizontal="right"/>
    </xf>
    <xf numFmtId="0" fontId="0" fillId="0" borderId="10" xfId="0" applyFont="1" applyBorder="1" applyAlignment="1"/>
    <xf numFmtId="0" fontId="0" fillId="0" borderId="14" xfId="0" applyFont="1" applyBorder="1" applyAlignment="1" applyProtection="1"/>
    <xf numFmtId="0" fontId="0" fillId="0" borderId="8" xfId="0" applyFont="1" applyBorder="1" applyAlignment="1" applyProtection="1"/>
    <xf numFmtId="0" fontId="0" fillId="0" borderId="13" xfId="0" applyFont="1" applyBorder="1" applyAlignment="1" applyProtection="1"/>
    <xf numFmtId="41" fontId="7" fillId="0" borderId="7" xfId="0" applyNumberFormat="1" applyFont="1" applyFill="1" applyBorder="1" applyAlignment="1" applyProtection="1">
      <alignment vertical="center"/>
    </xf>
    <xf numFmtId="0" fontId="8" fillId="0" borderId="0" xfId="0" applyFont="1" applyFill="1" applyBorder="1" applyAlignment="1" applyProtection="1">
      <alignment horizontal="left" vertical="top"/>
    </xf>
    <xf numFmtId="0" fontId="8" fillId="0" borderId="0" xfId="0" applyFont="1" applyAlignment="1">
      <alignment vertical="center"/>
    </xf>
    <xf numFmtId="41" fontId="8" fillId="0" borderId="0" xfId="0" applyNumberFormat="1" applyFont="1" applyBorder="1" applyAlignment="1" applyProtection="1">
      <alignment vertical="center"/>
    </xf>
    <xf numFmtId="0" fontId="8" fillId="0" borderId="0" xfId="0" applyFont="1" applyFill="1" applyBorder="1" applyAlignment="1" applyProtection="1">
      <alignment vertical="top"/>
    </xf>
    <xf numFmtId="0" fontId="8" fillId="0" borderId="1" xfId="0" applyFont="1" applyFill="1" applyBorder="1" applyAlignment="1" applyProtection="1">
      <alignment horizontal="distributed" vertical="top"/>
    </xf>
    <xf numFmtId="41" fontId="8" fillId="0" borderId="22" xfId="0" applyNumberFormat="1" applyFont="1" applyBorder="1" applyAlignment="1" applyProtection="1">
      <alignment horizontal="left" vertical="top"/>
    </xf>
    <xf numFmtId="41" fontId="8" fillId="0" borderId="5" xfId="0" applyNumberFormat="1" applyFont="1" applyBorder="1" applyAlignment="1" applyProtection="1">
      <alignment horizontal="left" vertical="top"/>
    </xf>
    <xf numFmtId="41" fontId="8" fillId="0" borderId="5" xfId="0" applyNumberFormat="1" applyFont="1" applyBorder="1" applyAlignment="1" applyProtection="1">
      <alignment horizontal="right" vertical="top"/>
    </xf>
    <xf numFmtId="0" fontId="8" fillId="0" borderId="17" xfId="0" applyFont="1" applyBorder="1" applyAlignment="1" applyProtection="1">
      <alignment horizontal="center" vertical="top"/>
    </xf>
    <xf numFmtId="0" fontId="8" fillId="0" borderId="17" xfId="0" applyFont="1" applyBorder="1" applyAlignment="1" applyProtection="1">
      <alignment horizontal="distributed" vertical="top"/>
    </xf>
    <xf numFmtId="0" fontId="0" fillId="0" borderId="11" xfId="0" applyFont="1" applyBorder="1" applyAlignment="1" applyProtection="1">
      <alignment horizontal="center"/>
    </xf>
    <xf numFmtId="0" fontId="0" fillId="0" borderId="1" xfId="0" applyFont="1" applyBorder="1" applyAlignment="1" applyProtection="1">
      <alignment horizontal="center"/>
    </xf>
    <xf numFmtId="0" fontId="5" fillId="0" borderId="0" xfId="0" applyFont="1" applyAlignment="1">
      <alignment horizontal="left"/>
    </xf>
    <xf numFmtId="0" fontId="7" fillId="0" borderId="0" xfId="0" applyFont="1" applyBorder="1" applyAlignment="1" applyProtection="1">
      <alignment horizontal="right"/>
    </xf>
    <xf numFmtId="37" fontId="8" fillId="0" borderId="0" xfId="0" applyNumberFormat="1" applyFont="1" applyBorder="1" applyAlignment="1" applyProtection="1">
      <alignment horizontal="right"/>
    </xf>
    <xf numFmtId="0" fontId="0" fillId="0" borderId="8" xfId="0" applyFont="1" applyBorder="1" applyAlignment="1" applyProtection="1">
      <alignment horizontal="center"/>
    </xf>
    <xf numFmtId="0" fontId="0" fillId="0" borderId="10" xfId="0" applyFont="1" applyBorder="1" applyAlignment="1">
      <alignment horizontal="right"/>
    </xf>
    <xf numFmtId="0" fontId="8" fillId="0" borderId="0" xfId="0" applyFont="1" applyBorder="1" applyAlignment="1">
      <alignment horizontal="right"/>
    </xf>
    <xf numFmtId="0" fontId="5" fillId="0" borderId="0" xfId="0" applyFont="1" applyBorder="1" applyAlignment="1">
      <alignment horizontal="left"/>
    </xf>
    <xf numFmtId="0" fontId="8" fillId="0" borderId="0" xfId="0" applyFont="1" applyBorder="1" applyAlignment="1">
      <alignment horizontal="left" vertical="center" shrinkToFit="1"/>
    </xf>
    <xf numFmtId="0" fontId="8" fillId="0" borderId="0" xfId="0" applyFont="1" applyBorder="1" applyAlignment="1">
      <alignment horizontal="left" vertical="center"/>
    </xf>
    <xf numFmtId="0" fontId="8" fillId="0" borderId="1" xfId="0" applyFont="1" applyBorder="1" applyAlignment="1" applyProtection="1">
      <alignment horizontal="right" vertical="center"/>
    </xf>
    <xf numFmtId="0" fontId="8" fillId="0" borderId="1" xfId="0" applyFont="1" applyBorder="1" applyAlignment="1" applyProtection="1">
      <alignment horizontal="left" vertical="center" shrinkToFit="1"/>
    </xf>
    <xf numFmtId="0" fontId="8" fillId="0" borderId="1" xfId="0" applyFont="1" applyBorder="1" applyAlignment="1" applyProtection="1">
      <alignment horizontal="left" vertical="center"/>
    </xf>
    <xf numFmtId="37" fontId="7" fillId="0" borderId="10" xfId="0" applyNumberFormat="1" applyFont="1" applyBorder="1" applyProtection="1"/>
    <xf numFmtId="37" fontId="7" fillId="0" borderId="10" xfId="0" applyNumberFormat="1" applyFont="1" applyBorder="1" applyAlignment="1" applyProtection="1">
      <alignment horizontal="right"/>
    </xf>
    <xf numFmtId="10" fontId="7" fillId="0" borderId="6" xfId="0" applyNumberFormat="1" applyFont="1" applyBorder="1" applyAlignment="1" applyProtection="1">
      <alignment horizontal="center"/>
    </xf>
    <xf numFmtId="177" fontId="8" fillId="3" borderId="23" xfId="2" applyNumberFormat="1" applyFont="1" applyFill="1" applyBorder="1" applyAlignment="1">
      <alignment horizontal="right"/>
    </xf>
    <xf numFmtId="177" fontId="8" fillId="3" borderId="16" xfId="2" applyNumberFormat="1" applyFont="1" applyFill="1" applyBorder="1" applyAlignment="1">
      <alignment horizontal="right"/>
    </xf>
    <xf numFmtId="41" fontId="13" fillId="0" borderId="0" xfId="0" applyNumberFormat="1" applyFont="1" applyBorder="1" applyAlignment="1" applyProtection="1">
      <alignment horizontal="center" vertical="center"/>
    </xf>
    <xf numFmtId="41" fontId="11" fillId="0" borderId="16" xfId="0" applyNumberFormat="1" applyFont="1" applyBorder="1" applyAlignment="1" applyProtection="1">
      <alignment vertical="top"/>
    </xf>
    <xf numFmtId="41" fontId="8" fillId="2" borderId="25" xfId="0" applyNumberFormat="1" applyFont="1" applyFill="1" applyBorder="1" applyAlignment="1" applyProtection="1">
      <alignment vertical="center"/>
      <protection locked="0"/>
    </xf>
    <xf numFmtId="177" fontId="8" fillId="3" borderId="56" xfId="2" applyNumberFormat="1" applyFont="1" applyFill="1" applyBorder="1" applyAlignment="1">
      <alignment horizontal="right"/>
    </xf>
    <xf numFmtId="177" fontId="8" fillId="3" borderId="16" xfId="2" applyNumberFormat="1" applyFont="1" applyFill="1" applyBorder="1" applyAlignment="1">
      <alignment vertical="center"/>
    </xf>
    <xf numFmtId="41" fontId="8" fillId="0" borderId="16" xfId="0" applyNumberFormat="1" applyFont="1" applyBorder="1" applyAlignment="1" applyProtection="1">
      <alignment vertical="top"/>
    </xf>
    <xf numFmtId="0" fontId="8" fillId="0" borderId="16" xfId="0" applyNumberFormat="1" applyFont="1" applyBorder="1" applyAlignment="1" applyProtection="1">
      <alignment horizontal="right" vertical="top"/>
    </xf>
    <xf numFmtId="177" fontId="8" fillId="3" borderId="3" xfId="2" applyNumberFormat="1" applyFont="1" applyFill="1" applyBorder="1" applyAlignment="1">
      <alignment horizontal="right"/>
    </xf>
    <xf numFmtId="41" fontId="11" fillId="0" borderId="17" xfId="0" applyNumberFormat="1" applyFont="1" applyBorder="1" applyAlignment="1" applyProtection="1">
      <alignment vertical="top"/>
    </xf>
    <xf numFmtId="41" fontId="8" fillId="0" borderId="3" xfId="0" applyNumberFormat="1" applyFont="1" applyBorder="1" applyAlignment="1" applyProtection="1">
      <alignment vertical="top"/>
    </xf>
    <xf numFmtId="0" fontId="8" fillId="0" borderId="13" xfId="0" applyFont="1" applyBorder="1" applyAlignment="1" applyProtection="1">
      <alignment horizontal="center" vertical="top" shrinkToFit="1"/>
    </xf>
    <xf numFmtId="177" fontId="8" fillId="3" borderId="17" xfId="2" applyNumberFormat="1" applyFont="1" applyFill="1" applyBorder="1" applyAlignment="1">
      <alignment horizontal="right"/>
    </xf>
    <xf numFmtId="41" fontId="11" fillId="0" borderId="2" xfId="0" applyNumberFormat="1" applyFont="1" applyBorder="1" applyAlignment="1" applyProtection="1">
      <alignment vertical="top"/>
    </xf>
    <xf numFmtId="0" fontId="0" fillId="0" borderId="0" xfId="0" applyFont="1" applyAlignment="1">
      <alignment horizontal="left" vertical="top" wrapText="1"/>
    </xf>
    <xf numFmtId="0" fontId="5" fillId="0" borderId="0" xfId="0" applyFont="1" applyAlignment="1">
      <alignment horizontal="left"/>
    </xf>
    <xf numFmtId="37" fontId="4" fillId="0" borderId="0" xfId="0" applyNumberFormat="1" applyFont="1" applyBorder="1" applyAlignment="1" applyProtection="1"/>
    <xf numFmtId="41" fontId="4" fillId="0" borderId="0" xfId="0" applyNumberFormat="1" applyFont="1" applyBorder="1" applyAlignment="1" applyProtection="1">
      <alignment horizontal="center"/>
    </xf>
    <xf numFmtId="0" fontId="4" fillId="0" borderId="0" xfId="0" applyFont="1" applyBorder="1" applyAlignment="1" applyProtection="1">
      <alignment horizontal="right"/>
    </xf>
    <xf numFmtId="0" fontId="4" fillId="0" borderId="13" xfId="0" applyFont="1" applyBorder="1" applyAlignment="1" applyProtection="1">
      <alignment horizontal="right"/>
    </xf>
    <xf numFmtId="0" fontId="4" fillId="0" borderId="12" xfId="0" applyFont="1" applyBorder="1" applyAlignment="1" applyProtection="1">
      <alignment horizontal="center" vertical="center"/>
    </xf>
    <xf numFmtId="0" fontId="0" fillId="0" borderId="0" xfId="0" applyFont="1" applyAlignment="1">
      <alignment horizontal="right"/>
    </xf>
    <xf numFmtId="0" fontId="4" fillId="0" borderId="1" xfId="0" applyFont="1" applyBorder="1" applyAlignment="1" applyProtection="1">
      <alignment horizontal="right"/>
    </xf>
    <xf numFmtId="0" fontId="8" fillId="0" borderId="10" xfId="0" applyFont="1" applyBorder="1" applyAlignment="1" applyProtection="1">
      <alignment horizontal="right"/>
    </xf>
    <xf numFmtId="0" fontId="0" fillId="0" borderId="4" xfId="0" applyFont="1" applyBorder="1" applyAlignment="1" applyProtection="1">
      <alignment horizontal="center" vertical="center" wrapText="1"/>
    </xf>
    <xf numFmtId="0" fontId="0" fillId="0" borderId="2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0" xfId="0" applyFont="1" applyBorder="1" applyAlignment="1" applyProtection="1">
      <alignment horizontal="center"/>
    </xf>
    <xf numFmtId="0" fontId="0" fillId="0" borderId="17" xfId="0" applyFont="1" applyBorder="1" applyAlignment="1" applyProtection="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1"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21" xfId="0" applyFont="1" applyBorder="1" applyAlignment="1" applyProtection="1">
      <alignment vertical="center" textRotation="255" wrapText="1"/>
    </xf>
    <xf numFmtId="0" fontId="0" fillId="0" borderId="13" xfId="0" applyFont="1" applyBorder="1" applyAlignment="1">
      <alignment vertical="center" textRotation="255" wrapText="1"/>
    </xf>
    <xf numFmtId="0" fontId="0" fillId="0" borderId="22" xfId="0" applyFont="1" applyBorder="1" applyAlignment="1">
      <alignment vertical="center" textRotation="255" wrapText="1"/>
    </xf>
    <xf numFmtId="0" fontId="0" fillId="0" borderId="21" xfId="0" applyFont="1" applyBorder="1" applyAlignment="1" applyProtection="1">
      <alignment horizontal="center" vertical="center" textRotation="255" wrapText="1"/>
    </xf>
    <xf numFmtId="0" fontId="0" fillId="0" borderId="13" xfId="0" applyFont="1" applyBorder="1" applyAlignment="1" applyProtection="1">
      <alignment horizontal="center" vertical="center" textRotation="255" wrapText="1"/>
    </xf>
    <xf numFmtId="0" fontId="0" fillId="0" borderId="14" xfId="0" applyFont="1" applyBorder="1" applyAlignment="1" applyProtection="1">
      <alignment horizontal="center" vertical="center" textRotation="255" wrapText="1"/>
    </xf>
    <xf numFmtId="0" fontId="0" fillId="0" borderId="0" xfId="0" applyFont="1" applyAlignment="1">
      <alignment horizontal="left" vertical="top" wrapText="1"/>
    </xf>
    <xf numFmtId="0" fontId="5" fillId="0" borderId="0" xfId="0" applyFont="1" applyAlignment="1">
      <alignment horizontal="left"/>
    </xf>
    <xf numFmtId="0" fontId="0" fillId="0" borderId="16" xfId="0" applyFont="1" applyBorder="1" applyAlignment="1">
      <alignment horizontal="center" vertical="center" wrapText="1"/>
    </xf>
    <xf numFmtId="0" fontId="0" fillId="0" borderId="26"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7"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8" fillId="0" borderId="10" xfId="0" applyFont="1" applyBorder="1" applyAlignment="1" applyProtection="1">
      <alignment horizontal="center"/>
    </xf>
    <xf numFmtId="41" fontId="4" fillId="0" borderId="0" xfId="0" applyNumberFormat="1" applyFont="1" applyBorder="1" applyAlignment="1" applyProtection="1">
      <alignment horizontal="right"/>
    </xf>
    <xf numFmtId="41" fontId="4" fillId="0" borderId="5" xfId="0" applyNumberFormat="1" applyFont="1" applyBorder="1" applyAlignment="1" applyProtection="1">
      <alignment horizontal="right"/>
    </xf>
    <xf numFmtId="37" fontId="8" fillId="0" borderId="1" xfId="0" applyNumberFormat="1" applyFont="1" applyBorder="1" applyAlignment="1" applyProtection="1">
      <alignment horizontal="left" vertical="top" wrapText="1"/>
    </xf>
    <xf numFmtId="37" fontId="8" fillId="0" borderId="1" xfId="0" applyNumberFormat="1" applyFont="1" applyBorder="1" applyAlignment="1" applyProtection="1">
      <alignment horizontal="left" vertical="top"/>
    </xf>
    <xf numFmtId="37" fontId="7" fillId="0" borderId="10" xfId="0" applyNumberFormat="1" applyFont="1" applyBorder="1" applyAlignment="1" applyProtection="1"/>
    <xf numFmtId="37" fontId="8" fillId="0" borderId="1" xfId="0" applyNumberFormat="1" applyFont="1" applyBorder="1" applyAlignment="1" applyProtection="1">
      <alignment horizontal="right" vertical="top"/>
    </xf>
    <xf numFmtId="0" fontId="4" fillId="0" borderId="0" xfId="0" applyFont="1" applyBorder="1" applyAlignment="1" applyProtection="1">
      <alignment horizontal="right"/>
    </xf>
    <xf numFmtId="0" fontId="4" fillId="0" borderId="13" xfId="0" applyFont="1" applyBorder="1" applyAlignment="1" applyProtection="1">
      <alignment horizontal="right"/>
    </xf>
    <xf numFmtId="41" fontId="4" fillId="0" borderId="0" xfId="0" applyNumberFormat="1" applyFont="1" applyBorder="1" applyAlignment="1" applyProtection="1">
      <alignment horizontal="center"/>
    </xf>
    <xf numFmtId="37" fontId="4" fillId="0" borderId="0" xfId="0" applyNumberFormat="1" applyFont="1" applyBorder="1" applyAlignment="1" applyProtection="1"/>
    <xf numFmtId="0" fontId="4" fillId="0" borderId="1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2" xfId="0" applyFont="1" applyBorder="1" applyAlignment="1" applyProtection="1">
      <alignment horizontal="center" vertical="center"/>
    </xf>
    <xf numFmtId="176" fontId="4" fillId="0" borderId="10" xfId="0" applyNumberFormat="1" applyFont="1" applyBorder="1" applyAlignment="1" applyProtection="1">
      <alignment horizontal="right"/>
    </xf>
    <xf numFmtId="0" fontId="4" fillId="0" borderId="5" xfId="0" applyFont="1" applyBorder="1" applyAlignment="1" applyProtection="1">
      <alignment horizontal="center" vertical="distributed"/>
    </xf>
    <xf numFmtId="0" fontId="4" fillId="0" borderId="21" xfId="0" applyFont="1" applyBorder="1" applyAlignment="1" applyProtection="1">
      <alignment horizontal="center" vertical="distributed"/>
    </xf>
    <xf numFmtId="0" fontId="4" fillId="0" borderId="0" xfId="0" applyFont="1" applyBorder="1" applyAlignment="1" applyProtection="1">
      <alignment horizontal="center" vertical="distributed"/>
    </xf>
    <xf numFmtId="0" fontId="4" fillId="0" borderId="13" xfId="0" applyFont="1" applyBorder="1" applyAlignment="1" applyProtection="1">
      <alignment horizontal="center" vertical="distributed"/>
    </xf>
    <xf numFmtId="0" fontId="4" fillId="0" borderId="10" xfId="0" applyFont="1" applyBorder="1" applyAlignment="1" applyProtection="1">
      <alignment horizontal="center" vertical="distributed"/>
    </xf>
    <xf numFmtId="0" fontId="4" fillId="0" borderId="22" xfId="0" applyFont="1" applyBorder="1" applyAlignment="1" applyProtection="1">
      <alignment horizontal="center" vertical="distributed"/>
    </xf>
    <xf numFmtId="41" fontId="4" fillId="0" borderId="6" xfId="0" applyNumberFormat="1" applyFont="1" applyBorder="1" applyAlignment="1" applyProtection="1">
      <alignment horizontal="center"/>
      <protection locked="0"/>
    </xf>
    <xf numFmtId="41" fontId="4" fillId="0" borderId="0" xfId="0" applyNumberFormat="1" applyFont="1" applyBorder="1" applyAlignment="1" applyProtection="1">
      <alignment horizontal="center"/>
      <protection locked="0"/>
    </xf>
    <xf numFmtId="176" fontId="4" fillId="0" borderId="9" xfId="0" applyNumberFormat="1" applyFont="1" applyBorder="1" applyAlignment="1" applyProtection="1">
      <alignment horizontal="right"/>
    </xf>
    <xf numFmtId="41" fontId="4" fillId="0" borderId="6" xfId="0" applyNumberFormat="1" applyFont="1" applyBorder="1" applyAlignment="1" applyProtection="1">
      <alignment horizontal="right"/>
    </xf>
    <xf numFmtId="0" fontId="6" fillId="0" borderId="0" xfId="0" applyFont="1" applyBorder="1" applyAlignment="1" applyProtection="1">
      <alignment horizontal="left"/>
    </xf>
    <xf numFmtId="37" fontId="8" fillId="0" borderId="0" xfId="0" applyNumberFormat="1" applyFont="1" applyBorder="1" applyAlignment="1" applyProtection="1">
      <alignment horizontal="left" vertical="top" wrapText="1"/>
    </xf>
    <xf numFmtId="0" fontId="8" fillId="0" borderId="0" xfId="0" applyFont="1" applyAlignment="1">
      <alignment horizontal="left" vertical="top"/>
    </xf>
    <xf numFmtId="0" fontId="4" fillId="0" borderId="21"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37" fontId="8" fillId="0" borderId="0" xfId="0" applyNumberFormat="1" applyFont="1" applyBorder="1" applyAlignment="1" applyProtection="1">
      <alignment horizontal="left" vertical="top" shrinkToFit="1"/>
    </xf>
    <xf numFmtId="0" fontId="8" fillId="0" borderId="0" xfId="0" applyFont="1" applyAlignment="1">
      <alignment vertical="top" shrinkToFit="1"/>
    </xf>
    <xf numFmtId="0" fontId="4" fillId="0" borderId="2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8" fillId="0" borderId="6" xfId="0" applyFont="1" applyBorder="1" applyAlignment="1" applyProtection="1">
      <alignment horizontal="center" shrinkToFit="1"/>
    </xf>
    <xf numFmtId="0" fontId="8" fillId="0" borderId="0" xfId="0" applyFont="1" applyBorder="1" applyAlignment="1" applyProtection="1">
      <alignment horizontal="center" shrinkToFit="1"/>
    </xf>
    <xf numFmtId="0" fontId="8" fillId="0" borderId="13" xfId="0" applyFont="1" applyBorder="1" applyAlignment="1" applyProtection="1">
      <alignment horizontal="center" shrinkToFit="1"/>
    </xf>
    <xf numFmtId="0" fontId="8" fillId="0" borderId="6"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0" xfId="0" applyFont="1" applyBorder="1" applyAlignment="1" applyProtection="1">
      <alignment horizontal="right"/>
    </xf>
    <xf numFmtId="0" fontId="4" fillId="0" borderId="2" xfId="0" applyFont="1" applyBorder="1" applyAlignment="1" applyProtection="1">
      <alignment horizontal="center" vertical="center"/>
    </xf>
    <xf numFmtId="37" fontId="4" fillId="0" borderId="5" xfId="0" applyNumberFormat="1" applyFont="1" applyBorder="1" applyAlignment="1" applyProtection="1"/>
    <xf numFmtId="41" fontId="7" fillId="0" borderId="10" xfId="0" applyNumberFormat="1" applyFont="1" applyBorder="1" applyAlignment="1" applyProtection="1">
      <alignment horizont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41" fontId="4" fillId="0" borderId="5" xfId="0" applyNumberFormat="1" applyFont="1" applyBorder="1" applyAlignment="1" applyProtection="1">
      <alignment horizontal="center"/>
    </xf>
    <xf numFmtId="0" fontId="8" fillId="0" borderId="1" xfId="0" applyFont="1" applyBorder="1" applyAlignment="1">
      <alignment horizontal="right"/>
    </xf>
    <xf numFmtId="0" fontId="8" fillId="0" borderId="27" xfId="0" applyFont="1" applyBorder="1" applyAlignment="1" applyProtection="1">
      <alignment horizontal="center"/>
    </xf>
    <xf numFmtId="0" fontId="8" fillId="0" borderId="1" xfId="0" applyFont="1" applyBorder="1" applyAlignment="1" applyProtection="1">
      <alignment horizontal="center"/>
    </xf>
    <xf numFmtId="0" fontId="8" fillId="0" borderId="11" xfId="0" applyFont="1" applyBorder="1" applyAlignment="1" applyProtection="1">
      <alignment horizontal="center"/>
    </xf>
    <xf numFmtId="41" fontId="8" fillId="0" borderId="0" xfId="0" applyNumberFormat="1" applyFont="1" applyBorder="1" applyAlignment="1" applyProtection="1">
      <alignment horizontal="center" vertical="top"/>
    </xf>
    <xf numFmtId="0" fontId="4" fillId="0" borderId="28" xfId="0" applyFont="1" applyBorder="1" applyAlignment="1" applyProtection="1">
      <alignment horizontal="center" vertical="center" wrapText="1"/>
    </xf>
    <xf numFmtId="0" fontId="4" fillId="0" borderId="3" xfId="0" applyFont="1" applyBorder="1" applyAlignment="1">
      <alignment horizontal="center" vertical="center" wrapText="1"/>
    </xf>
    <xf numFmtId="41" fontId="8" fillId="0" borderId="0" xfId="0" applyNumberFormat="1" applyFont="1" applyFill="1" applyBorder="1" applyAlignment="1" applyProtection="1">
      <alignment horizontal="center" vertical="top"/>
    </xf>
    <xf numFmtId="37" fontId="8" fillId="0" borderId="18" xfId="0" applyNumberFormat="1" applyFont="1" applyBorder="1" applyAlignment="1" applyProtection="1">
      <alignment horizontal="center"/>
    </xf>
    <xf numFmtId="37" fontId="8" fillId="0" borderId="20" xfId="0" applyNumberFormat="1" applyFont="1" applyBorder="1" applyAlignment="1" applyProtection="1">
      <alignment horizontal="center"/>
    </xf>
    <xf numFmtId="0" fontId="4" fillId="0" borderId="11" xfId="0" applyFont="1" applyBorder="1" applyAlignment="1" applyProtection="1">
      <alignment horizontal="center" vertical="center" wrapText="1"/>
    </xf>
    <xf numFmtId="0" fontId="4" fillId="0" borderId="14" xfId="0" applyFont="1" applyBorder="1" applyAlignment="1">
      <alignment horizontal="center" vertical="center" wrapText="1"/>
    </xf>
    <xf numFmtId="37" fontId="4" fillId="0" borderId="28" xfId="0" applyNumberFormat="1" applyFont="1" applyBorder="1" applyAlignment="1" applyProtection="1">
      <alignment horizontal="center" vertical="center" wrapText="1"/>
    </xf>
    <xf numFmtId="0" fontId="4" fillId="0" borderId="3" xfId="0" applyFont="1" applyBorder="1"/>
    <xf numFmtId="37" fontId="8" fillId="0" borderId="0" xfId="0" applyNumberFormat="1" applyFont="1" applyBorder="1" applyAlignment="1" applyProtection="1">
      <alignment horizontal="right"/>
    </xf>
    <xf numFmtId="0" fontId="8" fillId="0" borderId="11" xfId="0" applyFont="1" applyBorder="1" applyAlignment="1" applyProtection="1">
      <alignment horizontal="center" vertical="center" wrapText="1"/>
    </xf>
    <xf numFmtId="0" fontId="8" fillId="0" borderId="14" xfId="0" applyFont="1" applyBorder="1" applyAlignment="1">
      <alignment horizontal="center" vertical="center" wrapText="1"/>
    </xf>
    <xf numFmtId="0" fontId="4" fillId="0" borderId="0" xfId="0" applyFont="1" applyBorder="1" applyAlignment="1">
      <alignment horizontal="right"/>
    </xf>
    <xf numFmtId="0" fontId="0" fillId="0" borderId="0" xfId="0" applyFont="1" applyBorder="1" applyAlignment="1">
      <alignment horizontal="right"/>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18" xfId="0" applyFont="1" applyBorder="1" applyAlignment="1" applyProtection="1">
      <alignment horizontal="center" shrinkToFit="1"/>
    </xf>
    <xf numFmtId="0" fontId="0" fillId="0" borderId="19" xfId="0" applyFont="1" applyBorder="1" applyAlignment="1" applyProtection="1">
      <alignment horizontal="center" shrinkToFit="1"/>
    </xf>
    <xf numFmtId="0" fontId="0" fillId="0" borderId="20" xfId="0" applyFont="1" applyBorder="1" applyAlignment="1" applyProtection="1">
      <alignment horizontal="center" shrinkToFit="1"/>
    </xf>
    <xf numFmtId="41" fontId="4" fillId="0" borderId="4" xfId="0" applyNumberFormat="1" applyFont="1" applyBorder="1" applyAlignment="1"/>
    <xf numFmtId="41" fontId="4" fillId="0" borderId="5" xfId="0" applyNumberFormat="1" applyFont="1" applyBorder="1" applyAlignment="1"/>
    <xf numFmtId="41" fontId="4" fillId="0" borderId="21" xfId="0" applyNumberFormat="1" applyFont="1" applyBorder="1" applyAlignment="1"/>
    <xf numFmtId="41" fontId="4" fillId="0" borderId="4" xfId="0" applyNumberFormat="1" applyFont="1" applyBorder="1" applyAlignment="1">
      <alignment horizontal="right"/>
    </xf>
    <xf numFmtId="41" fontId="4" fillId="0" borderId="5" xfId="0" applyNumberFormat="1" applyFont="1" applyBorder="1" applyAlignment="1">
      <alignment horizontal="right"/>
    </xf>
    <xf numFmtId="41" fontId="4" fillId="0" borderId="9" xfId="0" applyNumberFormat="1" applyFont="1" applyBorder="1" applyAlignment="1"/>
    <xf numFmtId="41" fontId="4" fillId="0" borderId="10" xfId="0" applyNumberFormat="1" applyFont="1" applyBorder="1" applyAlignment="1"/>
    <xf numFmtId="41" fontId="4" fillId="0" borderId="22" xfId="0" applyNumberFormat="1" applyFont="1" applyBorder="1" applyAlignment="1"/>
    <xf numFmtId="41" fontId="4" fillId="0" borderId="9" xfId="0" applyNumberFormat="1" applyFont="1" applyBorder="1" applyAlignment="1">
      <alignment horizontal="right"/>
    </xf>
    <xf numFmtId="41" fontId="4" fillId="0" borderId="10" xfId="0" applyNumberFormat="1" applyFont="1" applyBorder="1" applyAlignment="1">
      <alignment horizontal="right"/>
    </xf>
    <xf numFmtId="0" fontId="0" fillId="0" borderId="8" xfId="0" applyFont="1" applyBorder="1" applyAlignment="1" applyProtection="1">
      <alignment horizontal="center" shrinkToFit="1"/>
    </xf>
    <xf numFmtId="0" fontId="0" fillId="0" borderId="8" xfId="0" applyFont="1" applyBorder="1" applyAlignment="1" applyProtection="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0" fillId="0" borderId="30" xfId="0" applyFont="1" applyBorder="1" applyAlignment="1"/>
    <xf numFmtId="0" fontId="0" fillId="0" borderId="44" xfId="0" applyFont="1" applyBorder="1" applyAlignment="1"/>
    <xf numFmtId="41" fontId="4" fillId="0" borderId="0" xfId="0" applyNumberFormat="1" applyFont="1" applyBorder="1" applyAlignment="1">
      <alignment horizontal="right"/>
    </xf>
    <xf numFmtId="0" fontId="8" fillId="0" borderId="0" xfId="0" applyFont="1" applyBorder="1" applyAlignment="1">
      <alignment horizontal="right"/>
    </xf>
    <xf numFmtId="0" fontId="4" fillId="0" borderId="1" xfId="0" applyFont="1" applyBorder="1" applyAlignment="1">
      <alignment horizontal="right"/>
    </xf>
    <xf numFmtId="0" fontId="0" fillId="0" borderId="1" xfId="0" applyFont="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horizontal="center"/>
    </xf>
    <xf numFmtId="0" fontId="0" fillId="0" borderId="36" xfId="0" applyFont="1" applyBorder="1" applyAlignment="1"/>
    <xf numFmtId="0" fontId="0" fillId="0" borderId="46" xfId="0" applyFont="1" applyBorder="1" applyAlignment="1"/>
    <xf numFmtId="41" fontId="7" fillId="0" borderId="47" xfId="0" applyNumberFormat="1" applyFont="1" applyBorder="1" applyAlignment="1"/>
    <xf numFmtId="41" fontId="7" fillId="0" borderId="36" xfId="0" applyNumberFormat="1" applyFont="1" applyBorder="1" applyAlignment="1"/>
    <xf numFmtId="41" fontId="7" fillId="0" borderId="37" xfId="0" applyNumberFormat="1" applyFont="1" applyBorder="1" applyAlignment="1"/>
    <xf numFmtId="0" fontId="3" fillId="0" borderId="32" xfId="0" applyFont="1" applyBorder="1" applyAlignment="1" applyProtection="1">
      <alignment horizontal="center"/>
    </xf>
    <xf numFmtId="0" fontId="3" fillId="0" borderId="33" xfId="0" applyFont="1" applyBorder="1" applyAlignment="1" applyProtection="1">
      <alignment horizontal="center"/>
    </xf>
    <xf numFmtId="0" fontId="3" fillId="0" borderId="34" xfId="0" applyFont="1" applyBorder="1" applyAlignment="1" applyProtection="1">
      <alignment horizontal="center"/>
    </xf>
    <xf numFmtId="0" fontId="0" fillId="0" borderId="32" xfId="0" applyFont="1" applyBorder="1" applyAlignment="1" applyProtection="1">
      <alignment horizontal="center" shrinkToFit="1"/>
    </xf>
    <xf numFmtId="0" fontId="0" fillId="0" borderId="33" xfId="0" applyFont="1" applyBorder="1" applyAlignment="1" applyProtection="1">
      <alignment horizontal="center" shrinkToFit="1"/>
    </xf>
    <xf numFmtId="0" fontId="0" fillId="0" borderId="34" xfId="0" applyFont="1" applyBorder="1" applyAlignment="1" applyProtection="1">
      <alignment horizontal="center" shrinkToFit="1"/>
    </xf>
    <xf numFmtId="41" fontId="7" fillId="0" borderId="29" xfId="0" applyNumberFormat="1" applyFont="1" applyBorder="1" applyAlignment="1"/>
    <xf numFmtId="41" fontId="7" fillId="0" borderId="30" xfId="0" applyNumberFormat="1" applyFont="1" applyBorder="1" applyAlignment="1"/>
    <xf numFmtId="41" fontId="7" fillId="0" borderId="31" xfId="0" applyNumberFormat="1" applyFont="1" applyBorder="1" applyAlignment="1"/>
    <xf numFmtId="41" fontId="7" fillId="0" borderId="23" xfId="0" applyNumberFormat="1" applyFont="1" applyBorder="1" applyAlignment="1"/>
    <xf numFmtId="0" fontId="0" fillId="0" borderId="10" xfId="0" applyFont="1" applyBorder="1" applyAlignment="1">
      <alignment horizontal="right"/>
    </xf>
    <xf numFmtId="0" fontId="0" fillId="0" borderId="15" xfId="0" applyFont="1" applyBorder="1" applyAlignment="1" applyProtection="1">
      <alignment horizontal="center"/>
    </xf>
    <xf numFmtId="0" fontId="0" fillId="0" borderId="26" xfId="0" applyFont="1" applyBorder="1" applyAlignment="1" applyProtection="1">
      <alignment horizontal="center"/>
    </xf>
    <xf numFmtId="0" fontId="0" fillId="0" borderId="26" xfId="0" applyFont="1" applyBorder="1" applyAlignment="1">
      <alignment horizontal="center"/>
    </xf>
    <xf numFmtId="0" fontId="0" fillId="0" borderId="12" xfId="0" applyFont="1" applyBorder="1" applyAlignment="1">
      <alignment horizontal="center"/>
    </xf>
    <xf numFmtId="41" fontId="4" fillId="0" borderId="35" xfId="0" applyNumberFormat="1" applyFont="1" applyBorder="1" applyAlignment="1"/>
    <xf numFmtId="41" fontId="4" fillId="0" borderId="36" xfId="0" applyNumberFormat="1" applyFont="1" applyBorder="1" applyAlignment="1"/>
    <xf numFmtId="41" fontId="4" fillId="0" borderId="37" xfId="0" applyNumberFormat="1" applyFont="1" applyBorder="1" applyAlignment="1"/>
    <xf numFmtId="41" fontId="7" fillId="0" borderId="48" xfId="0" applyNumberFormat="1" applyFont="1" applyBorder="1" applyAlignment="1"/>
    <xf numFmtId="41" fontId="7" fillId="0" borderId="42" xfId="0" applyNumberFormat="1" applyFont="1" applyBorder="1" applyAlignment="1"/>
    <xf numFmtId="41" fontId="7" fillId="0" borderId="43" xfId="0" applyNumberFormat="1" applyFont="1" applyBorder="1" applyAlignment="1"/>
    <xf numFmtId="41" fontId="4" fillId="0" borderId="29" xfId="0" applyNumberFormat="1" applyFont="1" applyBorder="1" applyAlignment="1"/>
    <xf numFmtId="41" fontId="4" fillId="0" borderId="30" xfId="0" applyNumberFormat="1" applyFont="1" applyBorder="1" applyAlignment="1"/>
    <xf numFmtId="41" fontId="4" fillId="0" borderId="31" xfId="0" applyNumberFormat="1" applyFont="1" applyBorder="1" applyAlignment="1"/>
    <xf numFmtId="0" fontId="5" fillId="0" borderId="0" xfId="0" applyFont="1" applyBorder="1" applyAlignment="1">
      <alignment horizontal="left"/>
    </xf>
    <xf numFmtId="0" fontId="4" fillId="0" borderId="41" xfId="0" applyFont="1" applyBorder="1" applyAlignment="1">
      <alignment horizontal="center"/>
    </xf>
    <xf numFmtId="0" fontId="4" fillId="0" borderId="42" xfId="0" applyFont="1" applyBorder="1" applyAlignment="1">
      <alignment horizontal="center"/>
    </xf>
    <xf numFmtId="0" fontId="0" fillId="0" borderId="42" xfId="0" applyFont="1" applyBorder="1" applyAlignment="1"/>
    <xf numFmtId="0" fontId="0" fillId="0" borderId="43" xfId="0" applyFont="1" applyBorder="1" applyAlignment="1"/>
    <xf numFmtId="0" fontId="0" fillId="0" borderId="2" xfId="0" applyFont="1" applyBorder="1" applyAlignment="1" applyProtection="1">
      <alignment horizontal="center"/>
    </xf>
    <xf numFmtId="0" fontId="0" fillId="0" borderId="0" xfId="0" applyFont="1" applyAlignment="1">
      <alignment horizontal="right"/>
    </xf>
    <xf numFmtId="41" fontId="4" fillId="0" borderId="52" xfId="0" applyNumberFormat="1" applyFont="1" applyBorder="1" applyAlignment="1">
      <alignment horizontal="right"/>
    </xf>
    <xf numFmtId="0" fontId="0" fillId="0" borderId="52" xfId="0" applyFont="1" applyBorder="1" applyAlignment="1">
      <alignment horizontal="right"/>
    </xf>
    <xf numFmtId="41" fontId="7" fillId="0" borderId="38" xfId="0" applyNumberFormat="1" applyFont="1" applyBorder="1" applyAlignment="1"/>
    <xf numFmtId="41" fontId="7" fillId="0" borderId="39" xfId="0" applyNumberFormat="1" applyFont="1" applyBorder="1" applyAlignment="1"/>
    <xf numFmtId="41" fontId="7" fillId="0" borderId="40" xfId="0" applyNumberFormat="1" applyFont="1" applyBorder="1" applyAlignment="1"/>
    <xf numFmtId="0" fontId="4" fillId="0" borderId="13" xfId="0" applyFont="1" applyFill="1" applyBorder="1" applyAlignment="1">
      <alignment horizontal="center"/>
    </xf>
    <xf numFmtId="0" fontId="4" fillId="0" borderId="16" xfId="0" applyFont="1" applyFill="1" applyBorder="1" applyAlignment="1">
      <alignment horizontal="center"/>
    </xf>
    <xf numFmtId="0" fontId="0" fillId="0" borderId="16" xfId="0" applyFont="1" applyBorder="1" applyAlignment="1"/>
    <xf numFmtId="41" fontId="7" fillId="0" borderId="16" xfId="0" applyNumberFormat="1" applyFont="1" applyBorder="1" applyAlignment="1"/>
    <xf numFmtId="0" fontId="4" fillId="0" borderId="29" xfId="0" applyFont="1" applyFill="1" applyBorder="1" applyAlignment="1">
      <alignment horizontal="center"/>
    </xf>
    <xf numFmtId="0" fontId="4" fillId="0" borderId="30" xfId="0" applyFont="1" applyFill="1" applyBorder="1" applyAlignment="1">
      <alignment horizontal="center"/>
    </xf>
    <xf numFmtId="0" fontId="0" fillId="0" borderId="31" xfId="0" applyFont="1" applyBorder="1" applyAlignment="1"/>
    <xf numFmtId="0" fontId="4" fillId="0" borderId="22" xfId="0" applyFont="1" applyFill="1" applyBorder="1" applyAlignment="1">
      <alignment horizontal="center"/>
    </xf>
    <xf numFmtId="0" fontId="4" fillId="0" borderId="23" xfId="0" applyFont="1" applyFill="1" applyBorder="1" applyAlignment="1">
      <alignment horizontal="center"/>
    </xf>
    <xf numFmtId="0" fontId="0" fillId="0" borderId="23" xfId="0" applyFont="1" applyBorder="1" applyAlignment="1"/>
    <xf numFmtId="0" fontId="3" fillId="0" borderId="2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1" xfId="0" applyFont="1" applyBorder="1" applyAlignment="1" applyProtection="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6" fillId="0" borderId="10" xfId="0" applyFont="1" applyBorder="1" applyAlignment="1" applyProtection="1">
      <alignment horizontal="left"/>
    </xf>
    <xf numFmtId="0" fontId="0" fillId="0" borderId="10" xfId="0" applyFont="1" applyBorder="1" applyAlignment="1">
      <alignment horizontal="left"/>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41" fontId="4" fillId="0" borderId="29" xfId="0" applyNumberFormat="1" applyFont="1" applyBorder="1" applyAlignment="1">
      <alignment horizontal="right"/>
    </xf>
    <xf numFmtId="41" fontId="4" fillId="0" borderId="30" xfId="0" applyNumberFormat="1" applyFont="1" applyBorder="1" applyAlignment="1">
      <alignment horizontal="right"/>
    </xf>
    <xf numFmtId="41" fontId="4" fillId="0" borderId="31" xfId="0" applyNumberFormat="1" applyFont="1" applyBorder="1" applyAlignment="1">
      <alignment horizontal="right"/>
    </xf>
    <xf numFmtId="0" fontId="4" fillId="0" borderId="30" xfId="0" applyFont="1" applyBorder="1" applyAlignment="1">
      <alignment horizontal="right"/>
    </xf>
    <xf numFmtId="0" fontId="4" fillId="0" borderId="44" xfId="0" applyFont="1" applyBorder="1" applyAlignment="1">
      <alignment horizontal="right"/>
    </xf>
    <xf numFmtId="41" fontId="4" fillId="0" borderId="35" xfId="0" applyNumberFormat="1" applyFont="1" applyBorder="1" applyAlignment="1">
      <alignment horizontal="right"/>
    </xf>
    <xf numFmtId="0" fontId="4" fillId="0" borderId="36" xfId="0" applyFont="1" applyBorder="1" applyAlignment="1">
      <alignment horizontal="right"/>
    </xf>
    <xf numFmtId="0" fontId="4" fillId="0" borderId="46" xfId="0" applyFont="1" applyBorder="1" applyAlignment="1">
      <alignment horizontal="right"/>
    </xf>
    <xf numFmtId="0" fontId="0" fillId="0" borderId="29" xfId="0" applyFont="1" applyBorder="1" applyAlignment="1" applyProtection="1">
      <alignment horizontal="center" vertical="center" shrinkToFit="1"/>
    </xf>
    <xf numFmtId="0" fontId="0" fillId="0" borderId="30" xfId="0" applyFont="1" applyBorder="1" applyAlignment="1" applyProtection="1">
      <alignment horizontal="center"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horizontal="center" vertical="center" shrinkToFit="1"/>
    </xf>
    <xf numFmtId="0" fontId="0" fillId="0" borderId="33" xfId="0" applyFont="1" applyBorder="1" applyAlignment="1" applyProtection="1">
      <alignment horizontal="center" vertical="center" shrinkToFit="1"/>
    </xf>
    <xf numFmtId="0" fontId="0" fillId="0" borderId="34" xfId="0" applyFont="1" applyBorder="1" applyAlignment="1" applyProtection="1">
      <alignment horizontal="center" vertical="center" shrinkToFit="1"/>
    </xf>
    <xf numFmtId="0" fontId="4" fillId="0" borderId="38" xfId="0" applyFont="1" applyFill="1" applyBorder="1" applyAlignment="1">
      <alignment horizontal="center"/>
    </xf>
    <xf numFmtId="0" fontId="4" fillId="0" borderId="39" xfId="0" applyFont="1" applyFill="1" applyBorder="1" applyAlignment="1">
      <alignment horizontal="center"/>
    </xf>
    <xf numFmtId="0" fontId="0" fillId="0" borderId="39" xfId="0" applyFont="1" applyBorder="1" applyAlignment="1"/>
    <xf numFmtId="0" fontId="0" fillId="0" borderId="40" xfId="0" applyFont="1" applyBorder="1" applyAlignment="1"/>
    <xf numFmtId="0" fontId="4" fillId="0" borderId="37" xfId="0" applyFont="1" applyFill="1" applyBorder="1" applyAlignment="1">
      <alignment horizontal="center"/>
    </xf>
    <xf numFmtId="0" fontId="4" fillId="0" borderId="43" xfId="0" applyFont="1" applyBorder="1" applyAlignment="1">
      <alignment horizontal="center"/>
    </xf>
    <xf numFmtId="41" fontId="4" fillId="0" borderId="36" xfId="0" applyNumberFormat="1" applyFont="1" applyBorder="1" applyAlignment="1">
      <alignment horizontal="right"/>
    </xf>
    <xf numFmtId="41" fontId="4" fillId="0" borderId="37" xfId="0" applyNumberFormat="1" applyFont="1" applyBorder="1" applyAlignment="1">
      <alignment horizontal="right"/>
    </xf>
    <xf numFmtId="0" fontId="0" fillId="0" borderId="32" xfId="0" applyFont="1" applyBorder="1" applyAlignment="1" applyProtection="1">
      <alignment horizontal="center"/>
    </xf>
    <xf numFmtId="0" fontId="0" fillId="0" borderId="33" xfId="0" applyFont="1" applyBorder="1" applyAlignment="1" applyProtection="1">
      <alignment horizontal="center"/>
    </xf>
    <xf numFmtId="0" fontId="0" fillId="0" borderId="34" xfId="0" applyFont="1" applyBorder="1" applyAlignment="1" applyProtection="1">
      <alignment horizontal="center"/>
    </xf>
    <xf numFmtId="0" fontId="0" fillId="0" borderId="55" xfId="0" applyFont="1" applyBorder="1" applyAlignment="1" applyProtection="1">
      <alignment horizontal="center"/>
    </xf>
    <xf numFmtId="0" fontId="0" fillId="0" borderId="54" xfId="0" applyFont="1" applyBorder="1" applyAlignment="1" applyProtection="1">
      <alignment horizontal="center"/>
    </xf>
    <xf numFmtId="0" fontId="0" fillId="0" borderId="53" xfId="0" applyFont="1" applyBorder="1" applyAlignment="1" applyProtection="1">
      <alignment horizontal="center"/>
    </xf>
    <xf numFmtId="41" fontId="4" fillId="0" borderId="52" xfId="0" applyNumberFormat="1" applyFont="1" applyBorder="1" applyAlignment="1"/>
    <xf numFmtId="41" fontId="4" fillId="0" borderId="38" xfId="0" applyNumberFormat="1" applyFont="1" applyBorder="1" applyAlignment="1"/>
    <xf numFmtId="41" fontId="4" fillId="0" borderId="39" xfId="0" applyNumberFormat="1" applyFont="1" applyBorder="1" applyAlignment="1"/>
    <xf numFmtId="41" fontId="4" fillId="0" borderId="51" xfId="0" applyNumberFormat="1" applyFont="1" applyBorder="1" applyAlignment="1"/>
    <xf numFmtId="41" fontId="7" fillId="0" borderId="50" xfId="0" applyNumberFormat="1" applyFont="1" applyBorder="1" applyAlignment="1"/>
    <xf numFmtId="0" fontId="4" fillId="0" borderId="2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xf>
    <xf numFmtId="0" fontId="0" fillId="0" borderId="17" xfId="0" applyFont="1" applyBorder="1" applyAlignment="1"/>
    <xf numFmtId="0" fontId="4" fillId="0" borderId="3" xfId="0" applyFont="1" applyFill="1" applyBorder="1" applyAlignment="1">
      <alignment horizontal="center"/>
    </xf>
    <xf numFmtId="0" fontId="0" fillId="0" borderId="3" xfId="0" applyFont="1" applyBorder="1" applyAlignment="1"/>
    <xf numFmtId="41" fontId="7" fillId="0" borderId="49" xfId="0" applyNumberFormat="1" applyFont="1" applyBorder="1" applyAlignment="1"/>
    <xf numFmtId="41" fontId="7" fillId="0" borderId="33" xfId="0" applyNumberFormat="1" applyFont="1" applyBorder="1" applyAlignment="1"/>
    <xf numFmtId="41" fontId="7" fillId="0" borderId="34" xfId="0" applyNumberFormat="1" applyFont="1" applyBorder="1" applyAlignment="1"/>
    <xf numFmtId="41" fontId="4" fillId="0" borderId="32" xfId="0" applyNumberFormat="1" applyFont="1" applyBorder="1" applyAlignment="1"/>
    <xf numFmtId="41" fontId="4" fillId="0" borderId="33" xfId="0" applyNumberFormat="1" applyFont="1" applyBorder="1" applyAlignment="1"/>
    <xf numFmtId="41" fontId="4" fillId="0" borderId="34" xfId="0" applyNumberFormat="1" applyFont="1" applyBorder="1" applyAlignment="1"/>
    <xf numFmtId="41" fontId="4" fillId="0" borderId="8" xfId="0" applyNumberFormat="1" applyFont="1" applyBorder="1" applyAlignment="1">
      <alignment horizontal="right"/>
    </xf>
    <xf numFmtId="0" fontId="0" fillId="0" borderId="8" xfId="0" applyFont="1" applyBorder="1" applyAlignment="1">
      <alignment horizontal="right"/>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21"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41" fontId="7" fillId="0" borderId="9" xfId="0" applyNumberFormat="1" applyFont="1" applyBorder="1" applyAlignment="1"/>
    <xf numFmtId="41" fontId="7" fillId="0" borderId="10" xfId="0" applyNumberFormat="1" applyFont="1" applyBorder="1" applyAlignment="1"/>
    <xf numFmtId="41" fontId="7" fillId="0" borderId="22" xfId="0" applyNumberFormat="1" applyFont="1" applyBorder="1" applyAlignment="1"/>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41" fontId="7" fillId="0" borderId="4" xfId="0" applyNumberFormat="1" applyFont="1" applyBorder="1" applyAlignment="1"/>
    <xf numFmtId="41" fontId="7" fillId="0" borderId="5" xfId="0" applyNumberFormat="1" applyFont="1" applyBorder="1" applyAlignment="1"/>
    <xf numFmtId="41" fontId="7" fillId="0" borderId="21" xfId="0" applyNumberFormat="1" applyFont="1" applyBorder="1" applyAlignment="1"/>
  </cellXfs>
  <cellStyles count="3">
    <cellStyle name="パーセント 2" xfId="1"/>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52"/>
  <sheetViews>
    <sheetView showGridLines="0" topLeftCell="D1" zoomScaleNormal="100" zoomScaleSheetLayoutView="75" workbookViewId="0">
      <selection activeCell="O7" sqref="O7"/>
    </sheetView>
  </sheetViews>
  <sheetFormatPr defaultRowHeight="17.25"/>
  <cols>
    <col min="1" max="1" width="2.796875" style="28" customWidth="1"/>
    <col min="2" max="2" width="5.5" style="28" bestFit="1" customWidth="1"/>
    <col min="3" max="4" width="8" style="28" customWidth="1"/>
    <col min="5" max="5" width="24.59765625" style="28" bestFit="1" customWidth="1"/>
    <col min="6" max="6" width="8.296875" style="28" customWidth="1"/>
    <col min="7" max="13" width="8.09765625" style="28" customWidth="1"/>
    <col min="14" max="15" width="8.69921875" style="28" customWidth="1"/>
    <col min="16" max="16384" width="8.796875" style="28"/>
  </cols>
  <sheetData>
    <row r="1" spans="1:16" ht="22.5" customHeight="1">
      <c r="A1" s="208" t="s">
        <v>362</v>
      </c>
      <c r="B1" s="208"/>
      <c r="C1" s="208"/>
      <c r="D1" s="208"/>
      <c r="E1" s="208"/>
      <c r="F1" s="208"/>
      <c r="G1" s="208"/>
      <c r="H1" s="208"/>
      <c r="I1" s="208"/>
      <c r="J1" s="208"/>
      <c r="K1" s="208"/>
      <c r="L1" s="208"/>
      <c r="M1" s="208"/>
    </row>
    <row r="2" spans="1:16" ht="7.5" customHeight="1">
      <c r="A2" s="150"/>
      <c r="B2" s="150"/>
      <c r="C2" s="150"/>
      <c r="D2" s="150"/>
      <c r="E2" s="150"/>
      <c r="F2" s="150"/>
      <c r="G2" s="150"/>
      <c r="H2" s="150"/>
      <c r="I2" s="150"/>
      <c r="J2" s="150"/>
      <c r="K2" s="150"/>
      <c r="L2" s="150"/>
      <c r="M2" s="150"/>
    </row>
    <row r="3" spans="1:16" ht="142.5" customHeight="1">
      <c r="B3" s="207" t="s">
        <v>396</v>
      </c>
      <c r="C3" s="207"/>
      <c r="D3" s="207"/>
      <c r="E3" s="207"/>
      <c r="F3" s="207"/>
      <c r="G3" s="207"/>
      <c r="H3" s="207"/>
      <c r="I3" s="207"/>
      <c r="J3" s="207"/>
      <c r="K3" s="207"/>
      <c r="L3" s="207"/>
      <c r="M3" s="207"/>
    </row>
    <row r="4" spans="1:16" ht="14.25" customHeight="1">
      <c r="B4" s="2"/>
      <c r="C4" s="2"/>
      <c r="D4" s="2"/>
      <c r="E4" s="2"/>
      <c r="F4" s="2"/>
      <c r="G4" s="2"/>
      <c r="H4" s="2"/>
      <c r="I4" s="2"/>
      <c r="J4" s="2"/>
      <c r="K4" s="2"/>
      <c r="L4" s="2"/>
      <c r="M4" s="2"/>
    </row>
    <row r="5" spans="1:16" ht="9.75" customHeight="1">
      <c r="A5" s="5"/>
      <c r="B5" s="5"/>
      <c r="C5" s="5"/>
      <c r="D5" s="5"/>
      <c r="E5" s="5"/>
      <c r="F5" s="5"/>
      <c r="G5" s="5"/>
      <c r="H5" s="5"/>
      <c r="I5" s="5"/>
      <c r="J5" s="5"/>
      <c r="K5" s="5"/>
      <c r="L5" s="5"/>
      <c r="M5" s="5"/>
      <c r="N5" s="31"/>
      <c r="O5" s="31"/>
      <c r="P5" s="31"/>
    </row>
    <row r="6" spans="1:16" ht="22.5" customHeight="1" thickBot="1">
      <c r="A6" s="194" t="s">
        <v>395</v>
      </c>
      <c r="B6" s="194"/>
      <c r="C6" s="194"/>
      <c r="D6" s="194"/>
      <c r="E6" s="194"/>
      <c r="F6" s="194"/>
      <c r="G6" s="194"/>
      <c r="H6" s="194"/>
      <c r="I6" s="30"/>
      <c r="J6" s="30"/>
      <c r="K6" s="189" t="s">
        <v>394</v>
      </c>
      <c r="L6" s="189"/>
      <c r="M6" s="189"/>
      <c r="N6" s="31"/>
      <c r="O6" s="31"/>
      <c r="P6" s="31"/>
    </row>
    <row r="7" spans="1:16" s="114" customFormat="1" ht="28.5" customHeight="1">
      <c r="A7" s="115"/>
      <c r="B7" s="210" t="s">
        <v>0</v>
      </c>
      <c r="C7" s="210"/>
      <c r="D7" s="210"/>
      <c r="E7" s="211"/>
      <c r="F7" s="111" t="s">
        <v>1</v>
      </c>
      <c r="G7" s="111" t="s">
        <v>15</v>
      </c>
      <c r="H7" s="116" t="s">
        <v>16</v>
      </c>
      <c r="I7" s="109" t="s">
        <v>17</v>
      </c>
      <c r="J7" s="109" t="s">
        <v>18</v>
      </c>
      <c r="K7" s="109" t="s">
        <v>19</v>
      </c>
      <c r="L7" s="109" t="s">
        <v>20</v>
      </c>
      <c r="M7" s="109" t="s">
        <v>21</v>
      </c>
      <c r="N7" s="115"/>
      <c r="O7" s="115"/>
      <c r="P7" s="115"/>
    </row>
    <row r="8" spans="1:16" ht="28.5" customHeight="1">
      <c r="A8" s="31"/>
      <c r="B8" s="214" t="s">
        <v>1</v>
      </c>
      <c r="C8" s="214"/>
      <c r="D8" s="215"/>
      <c r="E8" s="3" t="s">
        <v>14</v>
      </c>
      <c r="F8" s="10">
        <f t="shared" ref="F8:F49" si="0">SUM(G8:M8)</f>
        <v>1954</v>
      </c>
      <c r="G8" s="10">
        <f t="shared" ref="G8:M9" si="1">+G10+G12+G14+G16+G18+G20+G22+G24+G26+G28+G30+G32+G34+G36+G38+G40+G42+G44+G46+G48</f>
        <v>281</v>
      </c>
      <c r="H8" s="10">
        <f t="shared" si="1"/>
        <v>493</v>
      </c>
      <c r="I8" s="10">
        <f t="shared" si="1"/>
        <v>376</v>
      </c>
      <c r="J8" s="10">
        <f t="shared" si="1"/>
        <v>277</v>
      </c>
      <c r="K8" s="10">
        <f t="shared" si="1"/>
        <v>106</v>
      </c>
      <c r="L8" s="10">
        <f t="shared" si="1"/>
        <v>220</v>
      </c>
      <c r="M8" s="10">
        <f t="shared" si="1"/>
        <v>201</v>
      </c>
      <c r="N8" s="8"/>
      <c r="O8" s="8"/>
      <c r="P8" s="31"/>
    </row>
    <row r="9" spans="1:16" ht="28.5" customHeight="1">
      <c r="A9" s="6"/>
      <c r="B9" s="216"/>
      <c r="C9" s="216"/>
      <c r="D9" s="217"/>
      <c r="E9" s="4" t="s">
        <v>23</v>
      </c>
      <c r="F9" s="137">
        <f t="shared" si="0"/>
        <v>10760</v>
      </c>
      <c r="G9" s="11">
        <f t="shared" si="1"/>
        <v>1627</v>
      </c>
      <c r="H9" s="11">
        <f t="shared" si="1"/>
        <v>2761</v>
      </c>
      <c r="I9" s="11">
        <f t="shared" si="1"/>
        <v>2016</v>
      </c>
      <c r="J9" s="11">
        <f t="shared" si="1"/>
        <v>1513</v>
      </c>
      <c r="K9" s="11">
        <f t="shared" si="1"/>
        <v>594</v>
      </c>
      <c r="L9" s="11">
        <f t="shared" si="1"/>
        <v>1216</v>
      </c>
      <c r="M9" s="11">
        <f t="shared" si="1"/>
        <v>1033</v>
      </c>
      <c r="N9" s="8"/>
      <c r="O9" s="8"/>
      <c r="P9" s="31"/>
    </row>
    <row r="10" spans="1:16" ht="28.5" customHeight="1">
      <c r="A10" s="31"/>
      <c r="B10" s="204" t="s">
        <v>2</v>
      </c>
      <c r="C10" s="218" t="s">
        <v>4</v>
      </c>
      <c r="D10" s="219"/>
      <c r="E10" s="103" t="s">
        <v>14</v>
      </c>
      <c r="F10" s="16">
        <f t="shared" si="0"/>
        <v>177</v>
      </c>
      <c r="G10" s="13">
        <v>33</v>
      </c>
      <c r="H10" s="13">
        <v>33</v>
      </c>
      <c r="I10" s="13">
        <v>25</v>
      </c>
      <c r="J10" s="13">
        <v>27</v>
      </c>
      <c r="K10" s="13">
        <v>12</v>
      </c>
      <c r="L10" s="13">
        <v>16</v>
      </c>
      <c r="M10" s="13">
        <v>31</v>
      </c>
      <c r="N10" s="8"/>
      <c r="O10" s="8"/>
      <c r="P10" s="31"/>
    </row>
    <row r="11" spans="1:16" ht="28.5" customHeight="1">
      <c r="A11" s="112"/>
      <c r="B11" s="205"/>
      <c r="C11" s="192"/>
      <c r="D11" s="193"/>
      <c r="E11" s="103" t="s">
        <v>24</v>
      </c>
      <c r="F11" s="14">
        <f t="shared" si="0"/>
        <v>520</v>
      </c>
      <c r="G11" s="15">
        <v>130</v>
      </c>
      <c r="H11" s="15">
        <v>84</v>
      </c>
      <c r="I11" s="15">
        <v>87</v>
      </c>
      <c r="J11" s="15">
        <v>60</v>
      </c>
      <c r="K11" s="15">
        <v>48</v>
      </c>
      <c r="L11" s="15">
        <v>44</v>
      </c>
      <c r="M11" s="15">
        <v>67</v>
      </c>
      <c r="N11" s="8"/>
      <c r="O11" s="8"/>
      <c r="P11" s="31"/>
    </row>
    <row r="12" spans="1:16" ht="28.5" customHeight="1">
      <c r="A12" s="112"/>
      <c r="B12" s="205"/>
      <c r="C12" s="190" t="s">
        <v>5</v>
      </c>
      <c r="D12" s="191"/>
      <c r="E12" s="103" t="s">
        <v>14</v>
      </c>
      <c r="F12" s="16">
        <f t="shared" si="0"/>
        <v>397</v>
      </c>
      <c r="G12" s="17">
        <v>53</v>
      </c>
      <c r="H12" s="17">
        <v>76</v>
      </c>
      <c r="I12" s="17">
        <v>110</v>
      </c>
      <c r="J12" s="17">
        <v>51</v>
      </c>
      <c r="K12" s="17">
        <v>24</v>
      </c>
      <c r="L12" s="17">
        <v>48</v>
      </c>
      <c r="M12" s="17">
        <v>35</v>
      </c>
      <c r="N12" s="8"/>
      <c r="O12" s="8"/>
      <c r="P12" s="31"/>
    </row>
    <row r="13" spans="1:16" ht="28.5" customHeight="1">
      <c r="A13" s="112"/>
      <c r="B13" s="205"/>
      <c r="C13" s="192"/>
      <c r="D13" s="193"/>
      <c r="E13" s="103" t="s">
        <v>375</v>
      </c>
      <c r="F13" s="16">
        <f t="shared" si="0"/>
        <v>1095</v>
      </c>
      <c r="G13" s="17">
        <v>187</v>
      </c>
      <c r="H13" s="17">
        <v>285</v>
      </c>
      <c r="I13" s="17">
        <v>291</v>
      </c>
      <c r="J13" s="17">
        <v>123</v>
      </c>
      <c r="K13" s="17">
        <v>26</v>
      </c>
      <c r="L13" s="17">
        <v>88</v>
      </c>
      <c r="M13" s="17">
        <v>95</v>
      </c>
      <c r="N13" s="8"/>
      <c r="O13" s="8"/>
      <c r="P13" s="31"/>
    </row>
    <row r="14" spans="1:16" ht="28.5" customHeight="1">
      <c r="A14" s="112"/>
      <c r="B14" s="205"/>
      <c r="C14" s="190" t="s">
        <v>6</v>
      </c>
      <c r="D14" s="191"/>
      <c r="E14" s="103" t="s">
        <v>14</v>
      </c>
      <c r="F14" s="12">
        <f t="shared" si="0"/>
        <v>246</v>
      </c>
      <c r="G14" s="13">
        <v>32</v>
      </c>
      <c r="H14" s="13">
        <v>38</v>
      </c>
      <c r="I14" s="13">
        <v>51</v>
      </c>
      <c r="J14" s="13">
        <v>41</v>
      </c>
      <c r="K14" s="13">
        <v>19</v>
      </c>
      <c r="L14" s="13">
        <v>39</v>
      </c>
      <c r="M14" s="13">
        <v>26</v>
      </c>
      <c r="N14" s="8"/>
      <c r="O14" s="8"/>
      <c r="P14" s="31"/>
    </row>
    <row r="15" spans="1:16" ht="28.5" customHeight="1">
      <c r="A15" s="112"/>
      <c r="B15" s="205"/>
      <c r="C15" s="192"/>
      <c r="D15" s="193"/>
      <c r="E15" s="103" t="s">
        <v>375</v>
      </c>
      <c r="F15" s="14">
        <f t="shared" si="0"/>
        <v>506</v>
      </c>
      <c r="G15" s="15">
        <v>72</v>
      </c>
      <c r="H15" s="15">
        <v>146</v>
      </c>
      <c r="I15" s="15">
        <v>86</v>
      </c>
      <c r="J15" s="15">
        <v>65</v>
      </c>
      <c r="K15" s="15">
        <v>32</v>
      </c>
      <c r="L15" s="15">
        <v>71</v>
      </c>
      <c r="M15" s="15">
        <v>34</v>
      </c>
      <c r="N15" s="8"/>
      <c r="O15" s="8"/>
      <c r="P15" s="31"/>
    </row>
    <row r="16" spans="1:16" ht="28.5" customHeight="1">
      <c r="A16" s="112"/>
      <c r="B16" s="205"/>
      <c r="C16" s="190" t="s">
        <v>7</v>
      </c>
      <c r="D16" s="191"/>
      <c r="E16" s="103" t="s">
        <v>14</v>
      </c>
      <c r="F16" s="18">
        <f t="shared" si="0"/>
        <v>3</v>
      </c>
      <c r="G16" s="19">
        <v>0</v>
      </c>
      <c r="H16" s="19">
        <v>0</v>
      </c>
      <c r="I16" s="19">
        <v>0</v>
      </c>
      <c r="J16" s="19">
        <v>1</v>
      </c>
      <c r="K16" s="19">
        <v>0</v>
      </c>
      <c r="L16" s="19">
        <v>2</v>
      </c>
      <c r="M16" s="19">
        <v>0</v>
      </c>
      <c r="N16" s="8"/>
      <c r="O16" s="8"/>
      <c r="P16" s="31"/>
    </row>
    <row r="17" spans="1:16" ht="28.5" customHeight="1">
      <c r="A17" s="112"/>
      <c r="B17" s="205"/>
      <c r="C17" s="192"/>
      <c r="D17" s="193"/>
      <c r="E17" s="103" t="s">
        <v>375</v>
      </c>
      <c r="F17" s="24">
        <f t="shared" si="0"/>
        <v>10</v>
      </c>
      <c r="G17" s="19">
        <v>0</v>
      </c>
      <c r="H17" s="19">
        <v>0</v>
      </c>
      <c r="I17" s="19">
        <v>1</v>
      </c>
      <c r="J17" s="19">
        <v>3</v>
      </c>
      <c r="K17" s="19">
        <v>0</v>
      </c>
      <c r="L17" s="19">
        <v>4</v>
      </c>
      <c r="M17" s="19">
        <v>2</v>
      </c>
      <c r="N17" s="8"/>
      <c r="O17" s="8"/>
      <c r="P17" s="31"/>
    </row>
    <row r="18" spans="1:16" ht="28.5" customHeight="1">
      <c r="A18" s="112"/>
      <c r="B18" s="205"/>
      <c r="C18" s="190" t="s">
        <v>8</v>
      </c>
      <c r="D18" s="191"/>
      <c r="E18" s="103" t="s">
        <v>14</v>
      </c>
      <c r="F18" s="18">
        <f t="shared" si="0"/>
        <v>0</v>
      </c>
      <c r="G18" s="21">
        <v>0</v>
      </c>
      <c r="H18" s="21">
        <v>0</v>
      </c>
      <c r="I18" s="21">
        <v>0</v>
      </c>
      <c r="J18" s="21">
        <v>0</v>
      </c>
      <c r="K18" s="21">
        <v>0</v>
      </c>
      <c r="L18" s="21">
        <v>0</v>
      </c>
      <c r="M18" s="21">
        <v>0</v>
      </c>
      <c r="N18" s="8"/>
      <c r="O18" s="8"/>
      <c r="P18" s="31"/>
    </row>
    <row r="19" spans="1:16" ht="28.5" customHeight="1">
      <c r="A19" s="112"/>
      <c r="B19" s="205"/>
      <c r="C19" s="192"/>
      <c r="D19" s="193"/>
      <c r="E19" s="103" t="s">
        <v>28</v>
      </c>
      <c r="F19" s="14">
        <f t="shared" si="0"/>
        <v>1341</v>
      </c>
      <c r="G19" s="15">
        <v>216</v>
      </c>
      <c r="H19" s="15">
        <v>204</v>
      </c>
      <c r="I19" s="15">
        <v>268</v>
      </c>
      <c r="J19" s="15">
        <v>249</v>
      </c>
      <c r="K19" s="15">
        <v>103</v>
      </c>
      <c r="L19" s="15">
        <v>173</v>
      </c>
      <c r="M19" s="15">
        <v>128</v>
      </c>
      <c r="N19" s="8"/>
      <c r="O19" s="8"/>
      <c r="P19" s="31"/>
    </row>
    <row r="20" spans="1:16" ht="28.5" customHeight="1">
      <c r="A20" s="112"/>
      <c r="B20" s="205"/>
      <c r="C20" s="190" t="s">
        <v>9</v>
      </c>
      <c r="D20" s="191"/>
      <c r="E20" s="103" t="s">
        <v>14</v>
      </c>
      <c r="F20" s="16">
        <f t="shared" si="0"/>
        <v>198</v>
      </c>
      <c r="G20" s="17">
        <v>24</v>
      </c>
      <c r="H20" s="17">
        <v>47</v>
      </c>
      <c r="I20" s="17">
        <v>36</v>
      </c>
      <c r="J20" s="17">
        <v>23</v>
      </c>
      <c r="K20" s="13">
        <v>10</v>
      </c>
      <c r="L20" s="17">
        <v>34</v>
      </c>
      <c r="M20" s="17">
        <v>24</v>
      </c>
      <c r="N20" s="8"/>
      <c r="O20" s="8"/>
      <c r="P20" s="31"/>
    </row>
    <row r="21" spans="1:16" ht="28.5" customHeight="1">
      <c r="A21" s="112"/>
      <c r="B21" s="205"/>
      <c r="C21" s="192"/>
      <c r="D21" s="193"/>
      <c r="E21" s="103" t="s">
        <v>25</v>
      </c>
      <c r="F21" s="16">
        <f t="shared" si="0"/>
        <v>951</v>
      </c>
      <c r="G21" s="17">
        <v>165</v>
      </c>
      <c r="H21" s="17">
        <v>188</v>
      </c>
      <c r="I21" s="17">
        <v>147</v>
      </c>
      <c r="J21" s="17">
        <v>145</v>
      </c>
      <c r="K21" s="15">
        <v>72</v>
      </c>
      <c r="L21" s="17">
        <v>106</v>
      </c>
      <c r="M21" s="17">
        <v>128</v>
      </c>
      <c r="N21" s="8"/>
      <c r="O21" s="8"/>
      <c r="P21" s="31"/>
    </row>
    <row r="22" spans="1:16" ht="28.5" customHeight="1">
      <c r="A22" s="112"/>
      <c r="B22" s="205"/>
      <c r="C22" s="190" t="s">
        <v>10</v>
      </c>
      <c r="D22" s="191"/>
      <c r="E22" s="103" t="s">
        <v>14</v>
      </c>
      <c r="F22" s="12">
        <f t="shared" si="0"/>
        <v>6</v>
      </c>
      <c r="G22" s="13">
        <v>1</v>
      </c>
      <c r="H22" s="13">
        <v>1</v>
      </c>
      <c r="I22" s="21">
        <v>1</v>
      </c>
      <c r="J22" s="22">
        <v>1</v>
      </c>
      <c r="K22" s="23">
        <v>0</v>
      </c>
      <c r="L22" s="13">
        <v>1</v>
      </c>
      <c r="M22" s="13">
        <v>1</v>
      </c>
      <c r="N22" s="8"/>
      <c r="O22" s="8"/>
      <c r="P22" s="31"/>
    </row>
    <row r="23" spans="1:16" ht="28.5" customHeight="1">
      <c r="A23" s="112"/>
      <c r="B23" s="205"/>
      <c r="C23" s="192"/>
      <c r="D23" s="193"/>
      <c r="E23" s="103" t="s">
        <v>374</v>
      </c>
      <c r="F23" s="14">
        <f t="shared" si="0"/>
        <v>20</v>
      </c>
      <c r="G23" s="15">
        <v>6</v>
      </c>
      <c r="H23" s="15">
        <v>7</v>
      </c>
      <c r="I23" s="15">
        <v>2</v>
      </c>
      <c r="J23" s="15">
        <v>2</v>
      </c>
      <c r="K23" s="23">
        <v>0</v>
      </c>
      <c r="L23" s="15">
        <v>1</v>
      </c>
      <c r="M23" s="15">
        <v>2</v>
      </c>
      <c r="N23" s="8"/>
      <c r="O23" s="8"/>
      <c r="P23" s="31"/>
    </row>
    <row r="24" spans="1:16" ht="28.5" customHeight="1">
      <c r="A24" s="112"/>
      <c r="B24" s="205"/>
      <c r="C24" s="190" t="s">
        <v>11</v>
      </c>
      <c r="D24" s="191"/>
      <c r="E24" s="103" t="s">
        <v>14</v>
      </c>
      <c r="F24" s="16">
        <f t="shared" si="0"/>
        <v>9</v>
      </c>
      <c r="G24" s="17">
        <v>3</v>
      </c>
      <c r="H24" s="17">
        <v>3</v>
      </c>
      <c r="I24" s="23">
        <v>0</v>
      </c>
      <c r="J24" s="23">
        <v>1</v>
      </c>
      <c r="K24" s="22">
        <v>0</v>
      </c>
      <c r="L24" s="22">
        <v>2</v>
      </c>
      <c r="M24" s="22">
        <v>0</v>
      </c>
      <c r="N24" s="8"/>
      <c r="O24" s="8"/>
      <c r="P24" s="31"/>
    </row>
    <row r="25" spans="1:16" ht="28.5" customHeight="1">
      <c r="A25" s="112"/>
      <c r="B25" s="206"/>
      <c r="C25" s="192"/>
      <c r="D25" s="193"/>
      <c r="E25" s="103" t="s">
        <v>26</v>
      </c>
      <c r="F25" s="16">
        <f t="shared" si="0"/>
        <v>8</v>
      </c>
      <c r="G25" s="17">
        <v>2</v>
      </c>
      <c r="H25" s="17">
        <v>3</v>
      </c>
      <c r="I25" s="23">
        <v>0</v>
      </c>
      <c r="J25" s="23">
        <v>0</v>
      </c>
      <c r="K25" s="23">
        <v>2</v>
      </c>
      <c r="L25" s="23">
        <v>0</v>
      </c>
      <c r="M25" s="23">
        <v>1</v>
      </c>
      <c r="N25" s="8"/>
      <c r="O25" s="8"/>
      <c r="P25" s="31"/>
    </row>
    <row r="26" spans="1:16" ht="28.5" customHeight="1">
      <c r="A26" s="31"/>
      <c r="B26" s="201" t="s">
        <v>3</v>
      </c>
      <c r="C26" s="195" t="s">
        <v>12</v>
      </c>
      <c r="D26" s="195" t="s">
        <v>29</v>
      </c>
      <c r="E26" s="113" t="s">
        <v>14</v>
      </c>
      <c r="F26" s="20">
        <f t="shared" si="0"/>
        <v>135</v>
      </c>
      <c r="G26" s="21">
        <v>13</v>
      </c>
      <c r="H26" s="21">
        <v>46</v>
      </c>
      <c r="I26" s="21">
        <v>28</v>
      </c>
      <c r="J26" s="21">
        <v>22</v>
      </c>
      <c r="K26" s="21">
        <v>4</v>
      </c>
      <c r="L26" s="21">
        <v>9</v>
      </c>
      <c r="M26" s="21">
        <v>13</v>
      </c>
      <c r="N26" s="8"/>
      <c r="O26" s="8"/>
      <c r="P26" s="31"/>
    </row>
    <row r="27" spans="1:16" ht="28.5" customHeight="1">
      <c r="A27" s="112"/>
      <c r="B27" s="202"/>
      <c r="C27" s="209"/>
      <c r="D27" s="196"/>
      <c r="E27" s="103" t="s">
        <v>27</v>
      </c>
      <c r="F27" s="24">
        <f t="shared" si="0"/>
        <v>936</v>
      </c>
      <c r="G27" s="25">
        <v>153</v>
      </c>
      <c r="H27" s="25">
        <v>233</v>
      </c>
      <c r="I27" s="25">
        <v>174</v>
      </c>
      <c r="J27" s="25">
        <v>96</v>
      </c>
      <c r="K27" s="25">
        <v>57</v>
      </c>
      <c r="L27" s="25">
        <v>119</v>
      </c>
      <c r="M27" s="25">
        <v>104</v>
      </c>
      <c r="N27" s="8"/>
      <c r="O27" s="8"/>
      <c r="P27" s="31"/>
    </row>
    <row r="28" spans="1:16" ht="28.5" customHeight="1">
      <c r="A28" s="112"/>
      <c r="B28" s="202"/>
      <c r="C28" s="209"/>
      <c r="D28" s="195" t="s">
        <v>393</v>
      </c>
      <c r="E28" s="104" t="s">
        <v>14</v>
      </c>
      <c r="F28" s="18">
        <f t="shared" si="0"/>
        <v>3</v>
      </c>
      <c r="G28" s="19">
        <v>0</v>
      </c>
      <c r="H28" s="19">
        <v>1</v>
      </c>
      <c r="I28" s="19">
        <v>1</v>
      </c>
      <c r="J28" s="19">
        <v>0</v>
      </c>
      <c r="K28" s="19">
        <v>0</v>
      </c>
      <c r="L28" s="19">
        <v>0</v>
      </c>
      <c r="M28" s="19">
        <v>1</v>
      </c>
      <c r="N28" s="8"/>
      <c r="O28" s="8"/>
      <c r="P28" s="31"/>
    </row>
    <row r="29" spans="1:16" ht="28.5" customHeight="1">
      <c r="A29" s="112"/>
      <c r="B29" s="202"/>
      <c r="C29" s="196"/>
      <c r="D29" s="196"/>
      <c r="E29" s="103" t="s">
        <v>371</v>
      </c>
      <c r="F29" s="18">
        <f t="shared" si="0"/>
        <v>7</v>
      </c>
      <c r="G29" s="19">
        <v>3</v>
      </c>
      <c r="H29" s="19">
        <v>3</v>
      </c>
      <c r="I29" s="19">
        <v>1</v>
      </c>
      <c r="J29" s="19">
        <v>0</v>
      </c>
      <c r="K29" s="19">
        <v>0</v>
      </c>
      <c r="L29" s="19">
        <v>0</v>
      </c>
      <c r="M29" s="19">
        <v>0</v>
      </c>
      <c r="N29" s="8"/>
      <c r="O29" s="8"/>
      <c r="P29" s="31"/>
    </row>
    <row r="30" spans="1:16" ht="28.5" customHeight="1">
      <c r="A30" s="112"/>
      <c r="B30" s="202"/>
      <c r="C30" s="190" t="s">
        <v>337</v>
      </c>
      <c r="D30" s="198"/>
      <c r="E30" s="104" t="s">
        <v>14</v>
      </c>
      <c r="F30" s="20">
        <f t="shared" si="0"/>
        <v>226</v>
      </c>
      <c r="G30" s="21">
        <v>37</v>
      </c>
      <c r="H30" s="21">
        <v>37</v>
      </c>
      <c r="I30" s="21">
        <v>33</v>
      </c>
      <c r="J30" s="21">
        <v>47</v>
      </c>
      <c r="K30" s="21">
        <v>15</v>
      </c>
      <c r="L30" s="21">
        <v>33</v>
      </c>
      <c r="M30" s="21">
        <v>24</v>
      </c>
      <c r="N30" s="8"/>
      <c r="O30" s="8"/>
      <c r="P30" s="31"/>
    </row>
    <row r="31" spans="1:16" ht="28.5" customHeight="1">
      <c r="A31" s="112"/>
      <c r="B31" s="202"/>
      <c r="C31" s="212"/>
      <c r="D31" s="213"/>
      <c r="E31" s="103" t="s">
        <v>371</v>
      </c>
      <c r="F31" s="24">
        <f t="shared" si="0"/>
        <v>3197</v>
      </c>
      <c r="G31" s="25">
        <v>469</v>
      </c>
      <c r="H31" s="25">
        <v>631</v>
      </c>
      <c r="I31" s="25">
        <v>537</v>
      </c>
      <c r="J31" s="25">
        <v>587</v>
      </c>
      <c r="K31" s="25">
        <v>186</v>
      </c>
      <c r="L31" s="25">
        <v>463</v>
      </c>
      <c r="M31" s="25">
        <v>324</v>
      </c>
      <c r="N31" s="8"/>
      <c r="O31" s="8"/>
      <c r="P31" s="31"/>
    </row>
    <row r="32" spans="1:16" ht="28.5" customHeight="1">
      <c r="A32" s="31"/>
      <c r="B32" s="202"/>
      <c r="C32" s="195" t="s">
        <v>336</v>
      </c>
      <c r="D32" s="195" t="s">
        <v>335</v>
      </c>
      <c r="E32" s="113" t="s">
        <v>14</v>
      </c>
      <c r="F32" s="20">
        <f t="shared" si="0"/>
        <v>19</v>
      </c>
      <c r="G32" s="21">
        <v>1</v>
      </c>
      <c r="H32" s="21">
        <v>2</v>
      </c>
      <c r="I32" s="21">
        <v>4</v>
      </c>
      <c r="J32" s="21">
        <v>4</v>
      </c>
      <c r="K32" s="21">
        <v>1</v>
      </c>
      <c r="L32" s="21">
        <v>2</v>
      </c>
      <c r="M32" s="21">
        <v>5</v>
      </c>
      <c r="N32" s="8"/>
      <c r="O32" s="8"/>
      <c r="P32" s="31"/>
    </row>
    <row r="33" spans="1:16" ht="28.5" customHeight="1">
      <c r="A33" s="112"/>
      <c r="B33" s="202"/>
      <c r="C33" s="209"/>
      <c r="D33" s="196"/>
      <c r="E33" s="103" t="s">
        <v>27</v>
      </c>
      <c r="F33" s="24">
        <f t="shared" si="0"/>
        <v>120</v>
      </c>
      <c r="G33" s="25">
        <v>14</v>
      </c>
      <c r="H33" s="25">
        <v>26</v>
      </c>
      <c r="I33" s="25">
        <v>30</v>
      </c>
      <c r="J33" s="25">
        <v>14</v>
      </c>
      <c r="K33" s="25">
        <v>9</v>
      </c>
      <c r="L33" s="25">
        <v>17</v>
      </c>
      <c r="M33" s="25">
        <v>10</v>
      </c>
      <c r="N33" s="8"/>
      <c r="O33" s="8"/>
      <c r="P33" s="31"/>
    </row>
    <row r="34" spans="1:16" ht="28.5" customHeight="1">
      <c r="A34" s="112"/>
      <c r="B34" s="202"/>
      <c r="C34" s="209"/>
      <c r="D34" s="195" t="s">
        <v>334</v>
      </c>
      <c r="E34" s="104" t="s">
        <v>14</v>
      </c>
      <c r="F34" s="18">
        <f t="shared" si="0"/>
        <v>0</v>
      </c>
      <c r="G34" s="19">
        <v>0</v>
      </c>
      <c r="H34" s="19">
        <v>0</v>
      </c>
      <c r="I34" s="19">
        <v>0</v>
      </c>
      <c r="J34" s="19">
        <v>0</v>
      </c>
      <c r="K34" s="19">
        <v>0</v>
      </c>
      <c r="L34" s="19">
        <v>0</v>
      </c>
      <c r="M34" s="19">
        <v>0</v>
      </c>
      <c r="N34" s="8"/>
      <c r="O34" s="8"/>
      <c r="P34" s="31"/>
    </row>
    <row r="35" spans="1:16" ht="28.5" customHeight="1">
      <c r="A35" s="112"/>
      <c r="B35" s="202"/>
      <c r="C35" s="196"/>
      <c r="D35" s="196"/>
      <c r="E35" s="103" t="s">
        <v>371</v>
      </c>
      <c r="F35" s="18">
        <f t="shared" si="0"/>
        <v>42</v>
      </c>
      <c r="G35" s="19">
        <v>2</v>
      </c>
      <c r="H35" s="19">
        <v>9</v>
      </c>
      <c r="I35" s="19">
        <v>14</v>
      </c>
      <c r="J35" s="19">
        <v>7</v>
      </c>
      <c r="K35" s="19">
        <v>1</v>
      </c>
      <c r="L35" s="19">
        <v>4</v>
      </c>
      <c r="M35" s="19">
        <v>5</v>
      </c>
      <c r="N35" s="8"/>
      <c r="O35" s="8"/>
      <c r="P35" s="31"/>
    </row>
    <row r="36" spans="1:16" ht="28.5" customHeight="1">
      <c r="A36" s="112"/>
      <c r="B36" s="202"/>
      <c r="C36" s="197" t="s">
        <v>373</v>
      </c>
      <c r="D36" s="191"/>
      <c r="E36" s="104" t="s">
        <v>392</v>
      </c>
      <c r="F36" s="20">
        <f t="shared" si="0"/>
        <v>328</v>
      </c>
      <c r="G36" s="21">
        <v>54</v>
      </c>
      <c r="H36" s="21">
        <v>123</v>
      </c>
      <c r="I36" s="21">
        <v>55</v>
      </c>
      <c r="J36" s="21">
        <v>34</v>
      </c>
      <c r="K36" s="21">
        <v>14</v>
      </c>
      <c r="L36" s="21">
        <v>21</v>
      </c>
      <c r="M36" s="21">
        <v>27</v>
      </c>
      <c r="N36" s="8"/>
      <c r="O36" s="8"/>
      <c r="P36" s="31"/>
    </row>
    <row r="37" spans="1:16" ht="28.5" customHeight="1">
      <c r="A37" s="112"/>
      <c r="B37" s="202"/>
      <c r="C37" s="192"/>
      <c r="D37" s="193"/>
      <c r="E37" s="103" t="s">
        <v>371</v>
      </c>
      <c r="F37" s="24">
        <f t="shared" si="0"/>
        <v>1337</v>
      </c>
      <c r="G37" s="25">
        <v>118</v>
      </c>
      <c r="H37" s="25">
        <v>637</v>
      </c>
      <c r="I37" s="25">
        <v>270</v>
      </c>
      <c r="J37" s="25">
        <v>110</v>
      </c>
      <c r="K37" s="25">
        <v>40</v>
      </c>
      <c r="L37" s="25">
        <v>86</v>
      </c>
      <c r="M37" s="25">
        <v>76</v>
      </c>
      <c r="N37" s="8"/>
      <c r="O37" s="8"/>
      <c r="P37" s="31"/>
    </row>
    <row r="38" spans="1:16" ht="28.5" customHeight="1">
      <c r="A38" s="112"/>
      <c r="B38" s="202"/>
      <c r="C38" s="197" t="s">
        <v>372</v>
      </c>
      <c r="D38" s="191"/>
      <c r="E38" s="104" t="s">
        <v>14</v>
      </c>
      <c r="F38" s="20">
        <f t="shared" si="0"/>
        <v>4</v>
      </c>
      <c r="G38" s="21">
        <v>0</v>
      </c>
      <c r="H38" s="21">
        <v>0</v>
      </c>
      <c r="I38" s="21">
        <v>0</v>
      </c>
      <c r="J38" s="21">
        <v>0</v>
      </c>
      <c r="K38" s="21">
        <v>1</v>
      </c>
      <c r="L38" s="21">
        <v>0</v>
      </c>
      <c r="M38" s="21">
        <v>3</v>
      </c>
      <c r="N38" s="8"/>
      <c r="O38" s="8"/>
      <c r="P38" s="31"/>
    </row>
    <row r="39" spans="1:16" ht="28.5" customHeight="1">
      <c r="A39" s="112"/>
      <c r="B39" s="202"/>
      <c r="C39" s="192"/>
      <c r="D39" s="193"/>
      <c r="E39" s="103" t="s">
        <v>391</v>
      </c>
      <c r="F39" s="24">
        <f t="shared" si="0"/>
        <v>258</v>
      </c>
      <c r="G39" s="25">
        <v>25</v>
      </c>
      <c r="H39" s="25">
        <v>102</v>
      </c>
      <c r="I39" s="25">
        <v>46</v>
      </c>
      <c r="J39" s="25">
        <v>23</v>
      </c>
      <c r="K39" s="25">
        <v>12</v>
      </c>
      <c r="L39" s="25">
        <v>18</v>
      </c>
      <c r="M39" s="25">
        <v>32</v>
      </c>
      <c r="N39" s="8"/>
      <c r="O39" s="8"/>
      <c r="P39" s="31"/>
    </row>
    <row r="40" spans="1:16" ht="28.5" customHeight="1">
      <c r="A40" s="112"/>
      <c r="B40" s="202"/>
      <c r="C40" s="195" t="s">
        <v>390</v>
      </c>
      <c r="D40" s="195" t="s">
        <v>389</v>
      </c>
      <c r="E40" s="104" t="s">
        <v>14</v>
      </c>
      <c r="F40" s="20">
        <f t="shared" si="0"/>
        <v>177</v>
      </c>
      <c r="G40" s="21">
        <v>24</v>
      </c>
      <c r="H40" s="21">
        <v>77</v>
      </c>
      <c r="I40" s="21">
        <v>27</v>
      </c>
      <c r="J40" s="21">
        <v>23</v>
      </c>
      <c r="K40" s="21">
        <v>6</v>
      </c>
      <c r="L40" s="21">
        <v>11</v>
      </c>
      <c r="M40" s="21">
        <v>9</v>
      </c>
      <c r="N40" s="8"/>
      <c r="O40" s="8"/>
      <c r="P40" s="31"/>
    </row>
    <row r="41" spans="1:16" ht="28.5" customHeight="1">
      <c r="A41" s="112"/>
      <c r="B41" s="202"/>
      <c r="C41" s="220"/>
      <c r="D41" s="196"/>
      <c r="E41" s="103" t="s">
        <v>371</v>
      </c>
      <c r="F41" s="24">
        <f t="shared" si="0"/>
        <v>367</v>
      </c>
      <c r="G41" s="25">
        <v>55</v>
      </c>
      <c r="H41" s="25">
        <v>188</v>
      </c>
      <c r="I41" s="25">
        <v>55</v>
      </c>
      <c r="J41" s="25">
        <v>26</v>
      </c>
      <c r="K41" s="25">
        <v>6</v>
      </c>
      <c r="L41" s="25">
        <v>18</v>
      </c>
      <c r="M41" s="25">
        <v>19</v>
      </c>
      <c r="N41" s="8"/>
      <c r="O41" s="8"/>
      <c r="P41" s="31"/>
    </row>
    <row r="42" spans="1:16" ht="28.5" customHeight="1">
      <c r="A42" s="112"/>
      <c r="B42" s="202"/>
      <c r="C42" s="220"/>
      <c r="D42" s="195" t="s">
        <v>13</v>
      </c>
      <c r="E42" s="104" t="s">
        <v>14</v>
      </c>
      <c r="F42" s="18">
        <f t="shared" si="0"/>
        <v>14</v>
      </c>
      <c r="G42" s="19">
        <v>3</v>
      </c>
      <c r="H42" s="19">
        <v>3</v>
      </c>
      <c r="I42" s="19">
        <v>4</v>
      </c>
      <c r="J42" s="19">
        <v>1</v>
      </c>
      <c r="K42" s="19">
        <v>0</v>
      </c>
      <c r="L42" s="19">
        <v>1</v>
      </c>
      <c r="M42" s="19">
        <v>2</v>
      </c>
      <c r="N42" s="9"/>
      <c r="O42" s="8"/>
      <c r="P42" s="31"/>
    </row>
    <row r="43" spans="1:16" ht="28.5" customHeight="1">
      <c r="A43" s="112"/>
      <c r="B43" s="202"/>
      <c r="C43" s="220"/>
      <c r="D43" s="196"/>
      <c r="E43" s="103" t="s">
        <v>371</v>
      </c>
      <c r="F43" s="18">
        <f t="shared" si="0"/>
        <v>22</v>
      </c>
      <c r="G43" s="19">
        <v>5</v>
      </c>
      <c r="H43" s="19">
        <v>4</v>
      </c>
      <c r="I43" s="19">
        <v>5</v>
      </c>
      <c r="J43" s="19">
        <v>2</v>
      </c>
      <c r="K43" s="19">
        <v>0</v>
      </c>
      <c r="L43" s="19">
        <v>2</v>
      </c>
      <c r="M43" s="19">
        <v>4</v>
      </c>
      <c r="N43" s="8"/>
      <c r="O43" s="8"/>
      <c r="P43" s="31"/>
    </row>
    <row r="44" spans="1:16" ht="28.5" customHeight="1">
      <c r="A44" s="112"/>
      <c r="B44" s="202"/>
      <c r="C44" s="220"/>
      <c r="D44" s="195" t="s">
        <v>388</v>
      </c>
      <c r="E44" s="113" t="s">
        <v>14</v>
      </c>
      <c r="F44" s="20">
        <f t="shared" si="0"/>
        <v>9</v>
      </c>
      <c r="G44" s="21">
        <v>0</v>
      </c>
      <c r="H44" s="21">
        <v>6</v>
      </c>
      <c r="I44" s="21">
        <v>1</v>
      </c>
      <c r="J44" s="21">
        <v>1</v>
      </c>
      <c r="K44" s="21">
        <v>0</v>
      </c>
      <c r="L44" s="21">
        <v>1</v>
      </c>
      <c r="M44" s="21">
        <v>0</v>
      </c>
      <c r="N44" s="8"/>
      <c r="O44" s="8"/>
      <c r="P44" s="31"/>
    </row>
    <row r="45" spans="1:16" ht="28.5" customHeight="1">
      <c r="A45" s="112"/>
      <c r="B45" s="202"/>
      <c r="C45" s="221"/>
      <c r="D45" s="196"/>
      <c r="E45" s="103" t="s">
        <v>371</v>
      </c>
      <c r="F45" s="24">
        <f t="shared" si="0"/>
        <v>18</v>
      </c>
      <c r="G45" s="25">
        <v>2</v>
      </c>
      <c r="H45" s="25">
        <v>11</v>
      </c>
      <c r="I45" s="25">
        <v>1</v>
      </c>
      <c r="J45" s="25">
        <v>1</v>
      </c>
      <c r="K45" s="19">
        <v>0</v>
      </c>
      <c r="L45" s="25">
        <v>2</v>
      </c>
      <c r="M45" s="25">
        <v>1</v>
      </c>
      <c r="N45" s="8"/>
      <c r="O45" s="8"/>
      <c r="P45" s="31"/>
    </row>
    <row r="46" spans="1:16" ht="28.5" customHeight="1">
      <c r="A46" s="112"/>
      <c r="B46" s="202"/>
      <c r="C46" s="190" t="s">
        <v>387</v>
      </c>
      <c r="D46" s="198"/>
      <c r="E46" s="113" t="s">
        <v>14</v>
      </c>
      <c r="F46" s="20">
        <f t="shared" si="0"/>
        <v>3</v>
      </c>
      <c r="G46" s="21">
        <v>3</v>
      </c>
      <c r="H46" s="21">
        <v>0</v>
      </c>
      <c r="I46" s="21">
        <v>0</v>
      </c>
      <c r="J46" s="21">
        <v>0</v>
      </c>
      <c r="K46" s="21">
        <v>0</v>
      </c>
      <c r="L46" s="21">
        <v>0</v>
      </c>
      <c r="M46" s="21">
        <v>0</v>
      </c>
      <c r="N46" s="8"/>
      <c r="O46" s="8"/>
      <c r="P46" s="31"/>
    </row>
    <row r="47" spans="1:16" ht="28.5" customHeight="1">
      <c r="A47" s="112"/>
      <c r="B47" s="202"/>
      <c r="C47" s="212"/>
      <c r="D47" s="213"/>
      <c r="E47" s="103" t="s">
        <v>25</v>
      </c>
      <c r="F47" s="24">
        <f t="shared" si="0"/>
        <v>5</v>
      </c>
      <c r="G47" s="25">
        <v>3</v>
      </c>
      <c r="H47" s="25">
        <v>0</v>
      </c>
      <c r="I47" s="25">
        <v>1</v>
      </c>
      <c r="J47" s="25">
        <v>0</v>
      </c>
      <c r="K47" s="25">
        <v>0</v>
      </c>
      <c r="L47" s="25">
        <v>0</v>
      </c>
      <c r="M47" s="25">
        <v>1</v>
      </c>
      <c r="N47" s="8"/>
      <c r="O47" s="8"/>
      <c r="P47" s="31"/>
    </row>
    <row r="48" spans="1:16" ht="28.5" customHeight="1">
      <c r="A48" s="112"/>
      <c r="B48" s="202"/>
      <c r="C48" s="218" t="s">
        <v>332</v>
      </c>
      <c r="D48" s="222"/>
      <c r="E48" s="104" t="s">
        <v>14</v>
      </c>
      <c r="F48" s="18">
        <f t="shared" si="0"/>
        <v>0</v>
      </c>
      <c r="G48" s="19">
        <v>0</v>
      </c>
      <c r="H48" s="19">
        <v>0</v>
      </c>
      <c r="I48" s="19">
        <v>0</v>
      </c>
      <c r="J48" s="19">
        <v>0</v>
      </c>
      <c r="K48" s="19">
        <v>0</v>
      </c>
      <c r="L48" s="19">
        <v>0</v>
      </c>
      <c r="M48" s="19">
        <v>0</v>
      </c>
      <c r="N48" s="8"/>
      <c r="O48" s="8"/>
      <c r="P48" s="31"/>
    </row>
    <row r="49" spans="1:16" ht="28.5" customHeight="1" thickBot="1">
      <c r="A49" s="112"/>
      <c r="B49" s="203"/>
      <c r="C49" s="199"/>
      <c r="D49" s="200"/>
      <c r="E49" s="103" t="s">
        <v>25</v>
      </c>
      <c r="F49" s="26">
        <f t="shared" si="0"/>
        <v>0</v>
      </c>
      <c r="G49" s="27">
        <v>0</v>
      </c>
      <c r="H49" s="27">
        <v>0</v>
      </c>
      <c r="I49" s="27">
        <v>0</v>
      </c>
      <c r="J49" s="27">
        <v>0</v>
      </c>
      <c r="K49" s="27">
        <v>0</v>
      </c>
      <c r="L49" s="27">
        <v>0</v>
      </c>
      <c r="M49" s="27">
        <v>0</v>
      </c>
      <c r="N49" s="8"/>
      <c r="O49" s="8"/>
      <c r="P49" s="31"/>
    </row>
    <row r="50" spans="1:16" ht="21" customHeight="1">
      <c r="B50" s="7"/>
      <c r="C50" s="106"/>
      <c r="D50" s="106"/>
      <c r="E50" s="106"/>
      <c r="F50" s="1"/>
      <c r="G50" s="1"/>
      <c r="H50" s="1"/>
      <c r="I50" s="1"/>
      <c r="J50" s="188" t="s">
        <v>22</v>
      </c>
      <c r="K50" s="188"/>
      <c r="L50" s="188"/>
      <c r="M50" s="188"/>
      <c r="N50" s="8"/>
      <c r="O50" s="8"/>
      <c r="P50" s="31"/>
    </row>
    <row r="51" spans="1:16">
      <c r="B51" s="31"/>
      <c r="C51" s="31"/>
      <c r="D51" s="31"/>
      <c r="E51" s="31"/>
      <c r="F51" s="8"/>
      <c r="G51" s="8"/>
      <c r="H51" s="8"/>
      <c r="I51" s="8"/>
      <c r="J51" s="8"/>
      <c r="K51" s="8"/>
      <c r="L51" s="8"/>
      <c r="M51" s="8"/>
      <c r="N51" s="8"/>
      <c r="O51" s="8"/>
      <c r="P51" s="31"/>
    </row>
    <row r="52" spans="1:16">
      <c r="B52" s="31"/>
      <c r="C52" s="31"/>
      <c r="D52" s="31"/>
      <c r="E52" s="31"/>
      <c r="F52" s="31"/>
      <c r="G52" s="31"/>
      <c r="H52" s="31"/>
      <c r="I52" s="31"/>
      <c r="J52" s="31"/>
      <c r="K52" s="31"/>
      <c r="L52" s="31"/>
      <c r="M52" s="31"/>
    </row>
  </sheetData>
  <mergeCells count="32">
    <mergeCell ref="A1:M1"/>
    <mergeCell ref="D42:D43"/>
    <mergeCell ref="C26:C29"/>
    <mergeCell ref="D26:D27"/>
    <mergeCell ref="D28:D29"/>
    <mergeCell ref="B7:E7"/>
    <mergeCell ref="C30:D31"/>
    <mergeCell ref="C16:D17"/>
    <mergeCell ref="C18:D19"/>
    <mergeCell ref="C32:C35"/>
    <mergeCell ref="C14:D15"/>
    <mergeCell ref="C36:D37"/>
    <mergeCell ref="B8:D9"/>
    <mergeCell ref="D32:D33"/>
    <mergeCell ref="C38:D39"/>
    <mergeCell ref="B3:M3"/>
    <mergeCell ref="C46:D47"/>
    <mergeCell ref="J50:M50"/>
    <mergeCell ref="K6:M6"/>
    <mergeCell ref="C12:D13"/>
    <mergeCell ref="C24:D25"/>
    <mergeCell ref="C22:D23"/>
    <mergeCell ref="C20:D21"/>
    <mergeCell ref="A6:H6"/>
    <mergeCell ref="D44:D45"/>
    <mergeCell ref="C10:D11"/>
    <mergeCell ref="C40:C45"/>
    <mergeCell ref="C48:D49"/>
    <mergeCell ref="D34:D35"/>
    <mergeCell ref="D40:D41"/>
    <mergeCell ref="B26:B49"/>
    <mergeCell ref="B10:B25"/>
  </mergeCells>
  <phoneticPr fontId="2"/>
  <printOptions horizontalCentered="1"/>
  <pageMargins left="0.39370078740157483" right="0.39370078740157483" top="0.59055118110236227" bottom="0.78740157480314965" header="0.51181102362204722" footer="0.39370078740157483"/>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72"/>
  <sheetViews>
    <sheetView showGridLines="0" topLeftCell="B52" zoomScaleNormal="100" zoomScaleSheetLayoutView="70" workbookViewId="0">
      <selection activeCell="J5" sqref="J5"/>
    </sheetView>
  </sheetViews>
  <sheetFormatPr defaultRowHeight="17.25"/>
  <cols>
    <col min="1" max="1" width="2.59765625" style="28" customWidth="1"/>
    <col min="2" max="2" width="8.3984375" style="28" customWidth="1"/>
    <col min="3" max="3" width="7.69921875" style="187" customWidth="1"/>
    <col min="4" max="4" width="3.3984375" style="187" customWidth="1"/>
    <col min="5" max="5" width="3.3984375" style="28" customWidth="1"/>
    <col min="6" max="16" width="6.796875" style="28" customWidth="1"/>
    <col min="17" max="16384" width="8.796875" style="28"/>
  </cols>
  <sheetData>
    <row r="1" spans="1:18" ht="24.75" customHeight="1">
      <c r="A1" s="208" t="s">
        <v>364</v>
      </c>
      <c r="B1" s="208"/>
      <c r="C1" s="208"/>
      <c r="D1" s="208"/>
      <c r="E1" s="208"/>
      <c r="F1" s="208"/>
      <c r="G1" s="208"/>
      <c r="H1" s="208"/>
      <c r="I1" s="208"/>
      <c r="J1" s="208"/>
      <c r="K1" s="208"/>
      <c r="L1" s="208"/>
      <c r="M1" s="208"/>
      <c r="N1" s="208"/>
      <c r="O1" s="208"/>
    </row>
    <row r="2" spans="1:18" ht="12" customHeight="1">
      <c r="A2" s="181"/>
      <c r="B2" s="181"/>
      <c r="C2" s="181"/>
      <c r="D2" s="181"/>
      <c r="E2" s="181"/>
      <c r="F2" s="181"/>
      <c r="G2" s="181"/>
      <c r="H2" s="181"/>
      <c r="I2" s="181"/>
      <c r="J2" s="181"/>
      <c r="K2" s="181"/>
      <c r="L2" s="181"/>
      <c r="M2" s="181"/>
      <c r="N2" s="181"/>
      <c r="O2" s="181"/>
    </row>
    <row r="3" spans="1:18" ht="120.75" customHeight="1">
      <c r="B3" s="207" t="s">
        <v>446</v>
      </c>
      <c r="C3" s="207"/>
      <c r="D3" s="207"/>
      <c r="E3" s="207"/>
      <c r="F3" s="207"/>
      <c r="G3" s="207"/>
      <c r="H3" s="207"/>
      <c r="I3" s="207"/>
      <c r="J3" s="207"/>
      <c r="K3" s="207"/>
      <c r="L3" s="207"/>
      <c r="M3" s="207"/>
      <c r="N3" s="207"/>
      <c r="O3" s="207"/>
      <c r="P3" s="29"/>
    </row>
    <row r="4" spans="1:18" ht="16.5" customHeight="1">
      <c r="B4" s="180"/>
      <c r="C4" s="180"/>
      <c r="D4" s="180"/>
      <c r="E4" s="180"/>
      <c r="F4" s="180"/>
      <c r="G4" s="180"/>
      <c r="H4" s="180"/>
      <c r="I4" s="180"/>
      <c r="J4" s="180"/>
      <c r="K4" s="180"/>
      <c r="L4" s="180"/>
      <c r="M4" s="180"/>
      <c r="N4" s="180"/>
      <c r="O4" s="180"/>
      <c r="P4" s="29"/>
    </row>
    <row r="5" spans="1:18" ht="19.5" thickBot="1">
      <c r="A5" s="248" t="s">
        <v>419</v>
      </c>
      <c r="B5" s="248"/>
      <c r="C5" s="248"/>
      <c r="D5" s="248"/>
      <c r="E5" s="248"/>
      <c r="F5" s="30"/>
      <c r="G5" s="30"/>
      <c r="H5" s="30"/>
      <c r="I5" s="30"/>
      <c r="J5" s="30"/>
      <c r="K5" s="268" t="s">
        <v>447</v>
      </c>
      <c r="L5" s="268"/>
      <c r="M5" s="268"/>
      <c r="N5" s="189" t="s">
        <v>30</v>
      </c>
      <c r="O5" s="189"/>
    </row>
    <row r="6" spans="1:18" ht="21.75" customHeight="1">
      <c r="A6" s="31"/>
      <c r="B6" s="32"/>
      <c r="C6" s="234" t="s">
        <v>418</v>
      </c>
      <c r="D6" s="235"/>
      <c r="E6" s="235"/>
      <c r="F6" s="235"/>
      <c r="G6" s="235"/>
      <c r="H6" s="235"/>
      <c r="I6" s="236"/>
      <c r="J6" s="260" t="s">
        <v>31</v>
      </c>
      <c r="K6" s="261"/>
      <c r="L6" s="261"/>
      <c r="M6" s="262"/>
      <c r="N6" s="256" t="s">
        <v>1</v>
      </c>
      <c r="O6" s="257"/>
      <c r="P6" s="31"/>
      <c r="Q6" s="33"/>
      <c r="R6" s="33"/>
    </row>
    <row r="7" spans="1:18" ht="13.5" customHeight="1">
      <c r="A7" s="31"/>
      <c r="B7" s="34"/>
      <c r="C7" s="263" t="s">
        <v>32</v>
      </c>
      <c r="D7" s="264"/>
      <c r="E7" s="265"/>
      <c r="F7" s="269" t="s">
        <v>33</v>
      </c>
      <c r="G7" s="269" t="s">
        <v>34</v>
      </c>
      <c r="H7" s="269" t="s">
        <v>35</v>
      </c>
      <c r="I7" s="269" t="s">
        <v>36</v>
      </c>
      <c r="J7" s="269" t="s">
        <v>33</v>
      </c>
      <c r="K7" s="269" t="s">
        <v>34</v>
      </c>
      <c r="L7" s="269" t="s">
        <v>35</v>
      </c>
      <c r="M7" s="269" t="s">
        <v>36</v>
      </c>
      <c r="N7" s="258"/>
      <c r="O7" s="259"/>
      <c r="P7" s="31"/>
      <c r="Q7" s="259"/>
      <c r="R7" s="33"/>
    </row>
    <row r="8" spans="1:18" ht="15" customHeight="1">
      <c r="A8" s="31"/>
      <c r="B8" s="35"/>
      <c r="C8" s="266" t="s">
        <v>37</v>
      </c>
      <c r="D8" s="267"/>
      <c r="E8" s="267"/>
      <c r="F8" s="269"/>
      <c r="G8" s="269"/>
      <c r="H8" s="269"/>
      <c r="I8" s="269"/>
      <c r="J8" s="269"/>
      <c r="K8" s="269"/>
      <c r="L8" s="269"/>
      <c r="M8" s="269"/>
      <c r="N8" s="258"/>
      <c r="O8" s="259"/>
      <c r="P8" s="31"/>
      <c r="Q8" s="259"/>
      <c r="R8" s="33"/>
    </row>
    <row r="9" spans="1:18" ht="19.7" customHeight="1">
      <c r="A9" s="230" t="s">
        <v>38</v>
      </c>
      <c r="B9" s="231"/>
      <c r="C9" s="36">
        <v>6.2E-2</v>
      </c>
      <c r="D9" s="270">
        <v>68960</v>
      </c>
      <c r="E9" s="270"/>
      <c r="F9" s="37">
        <v>83427</v>
      </c>
      <c r="G9" s="38" t="s">
        <v>39</v>
      </c>
      <c r="H9" s="38" t="s">
        <v>39</v>
      </c>
      <c r="I9" s="38">
        <f>SUM(F9:H9)</f>
        <v>83427</v>
      </c>
      <c r="J9" s="37">
        <v>25410</v>
      </c>
      <c r="K9" s="38" t="s">
        <v>39</v>
      </c>
      <c r="L9" s="38" t="s">
        <v>39</v>
      </c>
      <c r="M9" s="38">
        <f>SUM(J9:L9)</f>
        <v>25410</v>
      </c>
      <c r="N9" s="274">
        <f>+I9+M9</f>
        <v>108837</v>
      </c>
      <c r="O9" s="274"/>
      <c r="Q9" s="39"/>
      <c r="R9" s="33"/>
    </row>
    <row r="10" spans="1:18" ht="3.75" customHeight="1">
      <c r="A10" s="184"/>
      <c r="B10" s="185"/>
      <c r="C10" s="40"/>
      <c r="D10" s="41"/>
      <c r="E10" s="182"/>
      <c r="F10" s="39"/>
      <c r="G10" s="39"/>
      <c r="H10" s="42"/>
      <c r="I10" s="42"/>
      <c r="J10" s="39"/>
      <c r="K10" s="39"/>
      <c r="L10" s="39"/>
      <c r="M10" s="39"/>
      <c r="N10" s="183"/>
      <c r="O10" s="183"/>
      <c r="Q10" s="39"/>
      <c r="R10" s="33"/>
    </row>
    <row r="11" spans="1:18" ht="19.7" customHeight="1">
      <c r="A11" s="230" t="s">
        <v>40</v>
      </c>
      <c r="B11" s="231"/>
      <c r="C11" s="40">
        <v>4.5700000000000005E-2</v>
      </c>
      <c r="D11" s="233">
        <v>52879</v>
      </c>
      <c r="E11" s="233"/>
      <c r="F11" s="39">
        <v>33148</v>
      </c>
      <c r="G11" s="39">
        <v>17143</v>
      </c>
      <c r="H11" s="39">
        <v>71</v>
      </c>
      <c r="I11" s="42">
        <f>SUM(F11:H11)</f>
        <v>50362</v>
      </c>
      <c r="J11" s="39">
        <v>8400</v>
      </c>
      <c r="K11" s="39">
        <v>5183</v>
      </c>
      <c r="L11" s="39">
        <v>11730</v>
      </c>
      <c r="M11" s="42">
        <f>SUM(J11:L11)</f>
        <v>25313</v>
      </c>
      <c r="N11" s="232">
        <f>+I11+M11</f>
        <v>75675</v>
      </c>
      <c r="O11" s="232"/>
      <c r="Q11" s="39"/>
      <c r="R11" s="33"/>
    </row>
    <row r="12" spans="1:18" ht="3.75" customHeight="1">
      <c r="A12" s="184"/>
      <c r="B12" s="185"/>
      <c r="C12" s="40"/>
      <c r="D12" s="41"/>
      <c r="E12" s="182"/>
      <c r="F12" s="39"/>
      <c r="G12" s="39"/>
      <c r="H12" s="42"/>
      <c r="I12" s="42"/>
      <c r="J12" s="39"/>
      <c r="K12" s="39"/>
      <c r="L12" s="39"/>
      <c r="M12" s="39"/>
      <c r="N12" s="183"/>
      <c r="O12" s="183"/>
      <c r="Q12" s="39"/>
      <c r="R12" s="33"/>
    </row>
    <row r="13" spans="1:18" ht="19.7" customHeight="1">
      <c r="A13" s="230" t="s">
        <v>41</v>
      </c>
      <c r="B13" s="231"/>
      <c r="C13" s="40">
        <v>3.2939999999999997E-2</v>
      </c>
      <c r="D13" s="233">
        <v>41023</v>
      </c>
      <c r="E13" s="233"/>
      <c r="F13" s="39">
        <v>13407</v>
      </c>
      <c r="G13" s="39">
        <v>31357</v>
      </c>
      <c r="H13" s="39">
        <v>300</v>
      </c>
      <c r="I13" s="42">
        <f>SUM(F13:H13)</f>
        <v>45064</v>
      </c>
      <c r="J13" s="39">
        <v>5382</v>
      </c>
      <c r="K13" s="39">
        <v>6778</v>
      </c>
      <c r="L13" s="39">
        <v>23844</v>
      </c>
      <c r="M13" s="42">
        <f>SUM(J13:L13)</f>
        <v>36004</v>
      </c>
      <c r="N13" s="232">
        <f>+I13+M13</f>
        <v>81068</v>
      </c>
      <c r="O13" s="232"/>
      <c r="Q13" s="39"/>
      <c r="R13" s="33"/>
    </row>
    <row r="14" spans="1:18" ht="3.75" customHeight="1">
      <c r="A14" s="184"/>
      <c r="B14" s="185"/>
      <c r="C14" s="40"/>
      <c r="D14" s="41"/>
      <c r="E14" s="182"/>
      <c r="F14" s="39"/>
      <c r="G14" s="39"/>
      <c r="H14" s="42"/>
      <c r="I14" s="42"/>
      <c r="J14" s="39"/>
      <c r="K14" s="39"/>
      <c r="L14" s="39"/>
      <c r="M14" s="39"/>
      <c r="N14" s="183"/>
      <c r="O14" s="183"/>
      <c r="Q14" s="39"/>
      <c r="R14" s="33"/>
    </row>
    <row r="15" spans="1:18" ht="19.7" customHeight="1">
      <c r="A15" s="230" t="s">
        <v>42</v>
      </c>
      <c r="B15" s="231"/>
      <c r="C15" s="43">
        <v>3.4700000000000002E-2</v>
      </c>
      <c r="D15" s="233">
        <v>45280</v>
      </c>
      <c r="E15" s="233"/>
      <c r="F15" s="39">
        <v>7796</v>
      </c>
      <c r="G15" s="39">
        <v>36522</v>
      </c>
      <c r="H15" s="42" t="s">
        <v>43</v>
      </c>
      <c r="I15" s="42">
        <f>SUM(F15:H15)</f>
        <v>44318</v>
      </c>
      <c r="J15" s="39">
        <v>3299</v>
      </c>
      <c r="K15" s="39">
        <v>8428</v>
      </c>
      <c r="L15" s="39">
        <v>27966</v>
      </c>
      <c r="M15" s="42">
        <f>SUM(J15:L15)</f>
        <v>39693</v>
      </c>
      <c r="N15" s="232">
        <f>+I15+M15</f>
        <v>84011</v>
      </c>
      <c r="O15" s="232"/>
      <c r="Q15" s="39"/>
      <c r="R15" s="33"/>
    </row>
    <row r="16" spans="1:18" ht="3.75" customHeight="1">
      <c r="A16" s="184"/>
      <c r="B16" s="185"/>
      <c r="C16" s="40"/>
      <c r="D16" s="41"/>
      <c r="E16" s="182"/>
      <c r="F16" s="39"/>
      <c r="G16" s="39"/>
      <c r="H16" s="42"/>
      <c r="I16" s="42"/>
      <c r="J16" s="39"/>
      <c r="K16" s="39"/>
      <c r="L16" s="39"/>
      <c r="M16" s="39"/>
      <c r="N16" s="183"/>
      <c r="O16" s="183"/>
      <c r="Q16" s="39"/>
      <c r="R16" s="33"/>
    </row>
    <row r="17" spans="1:18" ht="19.7" customHeight="1">
      <c r="A17" s="230" t="s">
        <v>44</v>
      </c>
      <c r="B17" s="231"/>
      <c r="C17" s="43">
        <v>2.6000000000000002E-2</v>
      </c>
      <c r="D17" s="233">
        <v>35207</v>
      </c>
      <c r="E17" s="233"/>
      <c r="F17" s="39">
        <v>1523</v>
      </c>
      <c r="G17" s="39">
        <v>35602</v>
      </c>
      <c r="H17" s="42" t="s">
        <v>43</v>
      </c>
      <c r="I17" s="42">
        <f>SUM(F17:H17)</f>
        <v>37125</v>
      </c>
      <c r="J17" s="39">
        <v>192</v>
      </c>
      <c r="K17" s="39">
        <v>5449</v>
      </c>
      <c r="L17" s="39">
        <v>25971</v>
      </c>
      <c r="M17" s="42">
        <f>SUM(J17:L17)</f>
        <v>31612</v>
      </c>
      <c r="N17" s="232">
        <f>+I17+M17</f>
        <v>68737</v>
      </c>
      <c r="O17" s="232"/>
      <c r="Q17" s="39"/>
      <c r="R17" s="33"/>
    </row>
    <row r="18" spans="1:18" ht="3.75" customHeight="1">
      <c r="A18" s="184"/>
      <c r="B18" s="185"/>
      <c r="C18" s="43"/>
      <c r="D18" s="182"/>
      <c r="E18" s="182"/>
      <c r="F18" s="39"/>
      <c r="G18" s="39"/>
      <c r="H18" s="42"/>
      <c r="I18" s="42"/>
      <c r="J18" s="39"/>
      <c r="K18" s="39"/>
      <c r="L18" s="39"/>
      <c r="M18" s="42"/>
      <c r="N18" s="183"/>
      <c r="O18" s="183"/>
      <c r="Q18" s="39"/>
      <c r="R18" s="33"/>
    </row>
    <row r="19" spans="1:18" ht="19.7" customHeight="1">
      <c r="A19" s="230" t="s">
        <v>45</v>
      </c>
      <c r="B19" s="231"/>
      <c r="C19" s="44">
        <v>3.1699999999999999E-2</v>
      </c>
      <c r="D19" s="233">
        <v>31347</v>
      </c>
      <c r="E19" s="233"/>
      <c r="F19" s="39">
        <v>12</v>
      </c>
      <c r="G19" s="39">
        <v>33245</v>
      </c>
      <c r="H19" s="42" t="s">
        <v>416</v>
      </c>
      <c r="I19" s="42">
        <f t="shared" ref="I19:I27" si="0">SUM(F19:H19)</f>
        <v>33257</v>
      </c>
      <c r="J19" s="39">
        <v>71</v>
      </c>
      <c r="K19" s="39">
        <v>15355</v>
      </c>
      <c r="L19" s="39">
        <v>40366</v>
      </c>
      <c r="M19" s="42">
        <v>55792</v>
      </c>
      <c r="N19" s="232">
        <f t="shared" ref="N19:N27" si="1">+I19+M19</f>
        <v>89049</v>
      </c>
      <c r="O19" s="232"/>
      <c r="P19" s="39"/>
      <c r="Q19" s="39"/>
      <c r="R19" s="33"/>
    </row>
    <row r="20" spans="1:18" s="46" customFormat="1" ht="19.7" customHeight="1">
      <c r="A20" s="230" t="s">
        <v>46</v>
      </c>
      <c r="B20" s="231"/>
      <c r="C20" s="44">
        <v>3.2599999999999997E-2</v>
      </c>
      <c r="D20" s="233">
        <v>32370</v>
      </c>
      <c r="E20" s="233"/>
      <c r="F20" s="39">
        <v>0</v>
      </c>
      <c r="G20" s="39">
        <v>32937</v>
      </c>
      <c r="H20" s="42" t="s">
        <v>417</v>
      </c>
      <c r="I20" s="42">
        <f t="shared" si="0"/>
        <v>32937</v>
      </c>
      <c r="J20" s="39">
        <v>17</v>
      </c>
      <c r="K20" s="39">
        <v>16317</v>
      </c>
      <c r="L20" s="39">
        <v>41032</v>
      </c>
      <c r="M20" s="42">
        <v>57366</v>
      </c>
      <c r="N20" s="232">
        <f t="shared" si="1"/>
        <v>90303</v>
      </c>
      <c r="O20" s="232"/>
      <c r="P20" s="45"/>
      <c r="Q20" s="45"/>
      <c r="R20" s="33"/>
    </row>
    <row r="21" spans="1:18" s="46" customFormat="1" ht="19.7" customHeight="1">
      <c r="A21" s="230" t="s">
        <v>47</v>
      </c>
      <c r="B21" s="231"/>
      <c r="C21" s="44">
        <v>3.3300000000000003E-2</v>
      </c>
      <c r="D21" s="233">
        <v>33088</v>
      </c>
      <c r="E21" s="233"/>
      <c r="F21" s="39">
        <v>1</v>
      </c>
      <c r="G21" s="39">
        <v>33128</v>
      </c>
      <c r="H21" s="42" t="s">
        <v>416</v>
      </c>
      <c r="I21" s="42">
        <f t="shared" si="0"/>
        <v>33129</v>
      </c>
      <c r="J21" s="39">
        <v>14</v>
      </c>
      <c r="K21" s="39">
        <v>20268</v>
      </c>
      <c r="L21" s="39">
        <v>41081</v>
      </c>
      <c r="M21" s="42">
        <f t="shared" ref="M21:M27" si="2">SUM(J21:L21)</f>
        <v>61363</v>
      </c>
      <c r="N21" s="232">
        <f t="shared" si="1"/>
        <v>94492</v>
      </c>
      <c r="O21" s="232"/>
      <c r="P21" s="45"/>
      <c r="Q21" s="45"/>
      <c r="R21" s="33"/>
    </row>
    <row r="22" spans="1:18" s="46" customFormat="1" ht="19.7" customHeight="1">
      <c r="A22" s="230" t="s">
        <v>48</v>
      </c>
      <c r="B22" s="231"/>
      <c r="C22" s="44">
        <v>3.3300000000000003E-2</v>
      </c>
      <c r="D22" s="233">
        <v>33242</v>
      </c>
      <c r="E22" s="233"/>
      <c r="F22" s="39">
        <v>2</v>
      </c>
      <c r="G22" s="39">
        <v>29874</v>
      </c>
      <c r="H22" s="42" t="s">
        <v>415</v>
      </c>
      <c r="I22" s="42">
        <f t="shared" si="0"/>
        <v>29876</v>
      </c>
      <c r="J22" s="39">
        <v>10</v>
      </c>
      <c r="K22" s="39">
        <v>29566</v>
      </c>
      <c r="L22" s="39">
        <v>50230</v>
      </c>
      <c r="M22" s="42">
        <f t="shared" si="2"/>
        <v>79806</v>
      </c>
      <c r="N22" s="232">
        <f t="shared" si="1"/>
        <v>109682</v>
      </c>
      <c r="O22" s="232"/>
      <c r="P22" s="45"/>
      <c r="Q22" s="45"/>
      <c r="R22" s="33"/>
    </row>
    <row r="23" spans="1:18" s="46" customFormat="1" ht="19.7" customHeight="1">
      <c r="A23" s="230" t="s">
        <v>333</v>
      </c>
      <c r="B23" s="231"/>
      <c r="C23" s="44">
        <v>3.3300000000000003E-2</v>
      </c>
      <c r="D23" s="233">
        <v>34722</v>
      </c>
      <c r="E23" s="233"/>
      <c r="F23" s="39">
        <v>4</v>
      </c>
      <c r="G23" s="39">
        <v>28780</v>
      </c>
      <c r="H23" s="42" t="s">
        <v>414</v>
      </c>
      <c r="I23" s="42">
        <f t="shared" si="0"/>
        <v>28784</v>
      </c>
      <c r="J23" s="39">
        <v>12</v>
      </c>
      <c r="K23" s="39">
        <v>27998</v>
      </c>
      <c r="L23" s="39">
        <v>46314</v>
      </c>
      <c r="M23" s="42">
        <f t="shared" si="2"/>
        <v>74324</v>
      </c>
      <c r="N23" s="232">
        <f t="shared" si="1"/>
        <v>103108</v>
      </c>
      <c r="O23" s="232"/>
      <c r="P23" s="45"/>
      <c r="Q23" s="45"/>
      <c r="R23" s="33"/>
    </row>
    <row r="24" spans="1:18" s="46" customFormat="1" ht="19.7" customHeight="1">
      <c r="A24" s="230" t="s">
        <v>338</v>
      </c>
      <c r="B24" s="231"/>
      <c r="C24" s="44">
        <v>3.4860000000000002E-2</v>
      </c>
      <c r="D24" s="233">
        <v>34994</v>
      </c>
      <c r="E24" s="233"/>
      <c r="F24" s="39">
        <v>1</v>
      </c>
      <c r="G24" s="39">
        <v>28278</v>
      </c>
      <c r="H24" s="42" t="s">
        <v>402</v>
      </c>
      <c r="I24" s="42">
        <f t="shared" si="0"/>
        <v>28279</v>
      </c>
      <c r="J24" s="39">
        <v>18</v>
      </c>
      <c r="K24" s="39">
        <v>26073</v>
      </c>
      <c r="L24" s="39">
        <v>43760</v>
      </c>
      <c r="M24" s="42">
        <f t="shared" si="2"/>
        <v>69851</v>
      </c>
      <c r="N24" s="232">
        <f t="shared" si="1"/>
        <v>98130</v>
      </c>
      <c r="O24" s="232"/>
      <c r="P24" s="45"/>
      <c r="Q24" s="45"/>
      <c r="R24" s="33"/>
    </row>
    <row r="25" spans="1:18" s="46" customFormat="1" ht="19.7" customHeight="1">
      <c r="A25" s="230" t="s">
        <v>363</v>
      </c>
      <c r="B25" s="231"/>
      <c r="C25" s="44">
        <v>3.5799999999999998E-2</v>
      </c>
      <c r="D25" s="233">
        <v>35908</v>
      </c>
      <c r="E25" s="233"/>
      <c r="F25" s="42" t="s">
        <v>402</v>
      </c>
      <c r="G25" s="39">
        <v>27532</v>
      </c>
      <c r="H25" s="42" t="s">
        <v>402</v>
      </c>
      <c r="I25" s="42">
        <f t="shared" si="0"/>
        <v>27532</v>
      </c>
      <c r="J25" s="39">
        <v>10</v>
      </c>
      <c r="K25" s="39">
        <v>29169</v>
      </c>
      <c r="L25" s="39">
        <v>37427</v>
      </c>
      <c r="M25" s="42">
        <f t="shared" si="2"/>
        <v>66606</v>
      </c>
      <c r="N25" s="232">
        <f t="shared" si="1"/>
        <v>94138</v>
      </c>
      <c r="O25" s="232"/>
      <c r="P25" s="45"/>
      <c r="Q25" s="45"/>
      <c r="R25" s="33"/>
    </row>
    <row r="26" spans="1:18" s="46" customFormat="1" ht="19.7" customHeight="1">
      <c r="A26" s="230" t="s">
        <v>377</v>
      </c>
      <c r="B26" s="231"/>
      <c r="C26" s="44">
        <v>3.4790000000000001E-2</v>
      </c>
      <c r="D26" s="233">
        <v>34736</v>
      </c>
      <c r="E26" s="233"/>
      <c r="F26" s="42" t="s">
        <v>402</v>
      </c>
      <c r="G26" s="39">
        <v>26872</v>
      </c>
      <c r="H26" s="42" t="s">
        <v>413</v>
      </c>
      <c r="I26" s="42">
        <f t="shared" si="0"/>
        <v>26872</v>
      </c>
      <c r="J26" s="39">
        <v>3</v>
      </c>
      <c r="K26" s="39">
        <v>27907</v>
      </c>
      <c r="L26" s="39">
        <v>34573</v>
      </c>
      <c r="M26" s="42">
        <f t="shared" si="2"/>
        <v>62483</v>
      </c>
      <c r="N26" s="232">
        <f t="shared" si="1"/>
        <v>89355</v>
      </c>
      <c r="O26" s="232"/>
      <c r="P26" s="45"/>
      <c r="Q26" s="45"/>
      <c r="R26" s="33"/>
    </row>
    <row r="27" spans="1:18" s="46" customFormat="1" ht="19.7" customHeight="1" thickBot="1">
      <c r="B27" s="151" t="s">
        <v>412</v>
      </c>
      <c r="C27" s="164">
        <v>3.4169999999999999E-2</v>
      </c>
      <c r="D27" s="228">
        <v>34157</v>
      </c>
      <c r="E27" s="228"/>
      <c r="F27" s="163" t="s">
        <v>411</v>
      </c>
      <c r="G27" s="162">
        <v>26204</v>
      </c>
      <c r="H27" s="163" t="s">
        <v>402</v>
      </c>
      <c r="I27" s="163">
        <f t="shared" si="0"/>
        <v>26204</v>
      </c>
      <c r="J27" s="162">
        <v>0</v>
      </c>
      <c r="K27" s="162">
        <v>26013</v>
      </c>
      <c r="L27" s="162">
        <v>36557</v>
      </c>
      <c r="M27" s="47">
        <f t="shared" si="2"/>
        <v>62570</v>
      </c>
      <c r="N27" s="271">
        <f t="shared" si="1"/>
        <v>88774</v>
      </c>
      <c r="O27" s="271"/>
      <c r="P27" s="45"/>
      <c r="Q27" s="45"/>
      <c r="R27" s="33"/>
    </row>
    <row r="28" spans="1:18">
      <c r="B28" s="226" t="s">
        <v>410</v>
      </c>
      <c r="C28" s="227"/>
      <c r="D28" s="227"/>
      <c r="E28" s="227"/>
      <c r="F28" s="227"/>
      <c r="G28" s="227"/>
      <c r="H28" s="227"/>
      <c r="I28" s="227"/>
      <c r="J28" s="227"/>
      <c r="K28" s="227"/>
      <c r="L28" s="229" t="s">
        <v>49</v>
      </c>
      <c r="M28" s="229"/>
      <c r="N28" s="229"/>
      <c r="O28" s="229"/>
      <c r="Q28" s="33"/>
      <c r="R28" s="33"/>
    </row>
    <row r="29" spans="1:18">
      <c r="B29" s="249" t="s">
        <v>409</v>
      </c>
      <c r="C29" s="250"/>
      <c r="D29" s="250"/>
      <c r="E29" s="250"/>
      <c r="F29" s="250"/>
      <c r="G29" s="250"/>
      <c r="H29" s="250"/>
      <c r="I29" s="250"/>
      <c r="J29" s="250"/>
      <c r="K29" s="250"/>
      <c r="L29" s="250"/>
      <c r="M29" s="250"/>
      <c r="N29" s="250"/>
      <c r="O29" s="48"/>
      <c r="Q29" s="33"/>
      <c r="R29" s="33"/>
    </row>
    <row r="30" spans="1:18">
      <c r="B30" s="254" t="s">
        <v>408</v>
      </c>
      <c r="C30" s="254"/>
      <c r="D30" s="254"/>
      <c r="E30" s="254"/>
      <c r="F30" s="254"/>
      <c r="G30" s="254"/>
      <c r="H30" s="254"/>
      <c r="I30" s="254"/>
      <c r="J30" s="254"/>
      <c r="K30" s="254"/>
      <c r="L30" s="255"/>
      <c r="M30" s="255"/>
      <c r="N30" s="255"/>
      <c r="O30" s="255"/>
      <c r="Q30" s="33"/>
      <c r="R30" s="33"/>
    </row>
    <row r="31" spans="1:18" ht="19.7" customHeight="1">
      <c r="B31" s="49"/>
      <c r="C31" s="50"/>
      <c r="D31" s="50"/>
      <c r="E31" s="50"/>
      <c r="F31" s="50"/>
      <c r="G31" s="50"/>
      <c r="H31" s="50"/>
      <c r="I31" s="50"/>
      <c r="J31" s="50"/>
      <c r="K31" s="8"/>
      <c r="L31" s="48"/>
      <c r="M31" s="48"/>
      <c r="N31" s="48"/>
      <c r="O31" s="48"/>
    </row>
    <row r="32" spans="1:18" ht="19.5" thickBot="1">
      <c r="A32" s="248" t="s">
        <v>407</v>
      </c>
      <c r="B32" s="248"/>
      <c r="C32" s="248"/>
      <c r="D32" s="248"/>
      <c r="E32" s="248"/>
      <c r="F32" s="248"/>
      <c r="G32" s="248"/>
      <c r="H32" s="248"/>
      <c r="I32" s="248"/>
      <c r="J32" s="248"/>
      <c r="K32" s="31"/>
      <c r="L32" s="31"/>
      <c r="M32" s="189" t="s">
        <v>448</v>
      </c>
      <c r="N32" s="189"/>
      <c r="O32" s="223" t="s">
        <v>30</v>
      </c>
      <c r="P32" s="223"/>
    </row>
    <row r="33" spans="2:16" ht="20.25" customHeight="1">
      <c r="B33" s="186" t="s">
        <v>406</v>
      </c>
      <c r="C33" s="51" t="s">
        <v>50</v>
      </c>
      <c r="D33" s="234" t="s">
        <v>1</v>
      </c>
      <c r="E33" s="235"/>
      <c r="F33" s="236"/>
      <c r="G33" s="234" t="s">
        <v>51</v>
      </c>
      <c r="H33" s="236"/>
      <c r="I33" s="272" t="s">
        <v>52</v>
      </c>
      <c r="J33" s="273"/>
      <c r="K33" s="234" t="s">
        <v>53</v>
      </c>
      <c r="L33" s="236"/>
      <c r="M33" s="234" t="s">
        <v>54</v>
      </c>
      <c r="N33" s="236"/>
      <c r="O33" s="234" t="s">
        <v>55</v>
      </c>
      <c r="P33" s="235"/>
    </row>
    <row r="34" spans="2:16" ht="17.25" customHeight="1">
      <c r="B34" s="252" t="s">
        <v>15</v>
      </c>
      <c r="C34" s="52" t="s">
        <v>405</v>
      </c>
      <c r="D34" s="247">
        <f>SUM(G34:P34)</f>
        <v>0</v>
      </c>
      <c r="E34" s="224"/>
      <c r="F34" s="224"/>
      <c r="G34" s="224">
        <v>0</v>
      </c>
      <c r="H34" s="224"/>
      <c r="I34" s="224">
        <v>0</v>
      </c>
      <c r="J34" s="224"/>
      <c r="K34" s="225">
        <v>0</v>
      </c>
      <c r="L34" s="225"/>
      <c r="M34" s="225">
        <v>0</v>
      </c>
      <c r="N34" s="225"/>
      <c r="O34" s="224">
        <v>0</v>
      </c>
      <c r="P34" s="224"/>
    </row>
    <row r="35" spans="2:16" ht="17.25" customHeight="1">
      <c r="B35" s="252"/>
      <c r="C35" s="52" t="s">
        <v>403</v>
      </c>
      <c r="D35" s="247">
        <f>SUM(G35:P35)</f>
        <v>4261</v>
      </c>
      <c r="E35" s="224"/>
      <c r="F35" s="224"/>
      <c r="G35" s="224">
        <v>979</v>
      </c>
      <c r="H35" s="224"/>
      <c r="I35" s="224">
        <v>0</v>
      </c>
      <c r="J35" s="224"/>
      <c r="K35" s="224">
        <v>1538</v>
      </c>
      <c r="L35" s="224"/>
      <c r="M35" s="224">
        <v>1612</v>
      </c>
      <c r="N35" s="224"/>
      <c r="O35" s="224">
        <v>132</v>
      </c>
      <c r="P35" s="224"/>
    </row>
    <row r="36" spans="2:16" ht="17.25" customHeight="1">
      <c r="B36" s="252"/>
      <c r="C36" s="52" t="s">
        <v>35</v>
      </c>
      <c r="D36" s="247">
        <f>SUM(G36:P36)</f>
        <v>0</v>
      </c>
      <c r="E36" s="224"/>
      <c r="F36" s="224"/>
      <c r="G36" s="224">
        <v>0</v>
      </c>
      <c r="H36" s="224"/>
      <c r="I36" s="224">
        <v>0</v>
      </c>
      <c r="J36" s="224"/>
      <c r="K36" s="224">
        <v>0</v>
      </c>
      <c r="L36" s="224"/>
      <c r="M36" s="224">
        <v>0</v>
      </c>
      <c r="N36" s="224"/>
      <c r="O36" s="224">
        <v>0</v>
      </c>
      <c r="P36" s="224"/>
    </row>
    <row r="37" spans="2:16" ht="17.25" customHeight="1">
      <c r="B37" s="253"/>
      <c r="C37" s="53" t="s">
        <v>36</v>
      </c>
      <c r="D37" s="247">
        <f>SUM(G37:N37)</f>
        <v>4129</v>
      </c>
      <c r="E37" s="224"/>
      <c r="F37" s="224"/>
      <c r="G37" s="224">
        <f>SUM(G34:H36)</f>
        <v>979</v>
      </c>
      <c r="H37" s="224"/>
      <c r="I37" s="224">
        <v>0</v>
      </c>
      <c r="J37" s="224"/>
      <c r="K37" s="224">
        <f>SUM(K34:L36)</f>
        <v>1538</v>
      </c>
      <c r="L37" s="224"/>
      <c r="M37" s="224">
        <f>SUM(M34:N36)</f>
        <v>1612</v>
      </c>
      <c r="N37" s="224"/>
      <c r="O37" s="224">
        <v>0</v>
      </c>
      <c r="P37" s="224"/>
    </row>
    <row r="38" spans="2:16" ht="17.25" customHeight="1">
      <c r="B38" s="251" t="s">
        <v>16</v>
      </c>
      <c r="C38" s="54" t="s">
        <v>404</v>
      </c>
      <c r="D38" s="247">
        <f>SUM(G38:P38)</f>
        <v>0</v>
      </c>
      <c r="E38" s="224"/>
      <c r="F38" s="224"/>
      <c r="G38" s="224">
        <v>0</v>
      </c>
      <c r="H38" s="224"/>
      <c r="I38" s="224">
        <v>0</v>
      </c>
      <c r="J38" s="224"/>
      <c r="K38" s="224">
        <v>0</v>
      </c>
      <c r="L38" s="224"/>
      <c r="M38" s="224">
        <v>0</v>
      </c>
      <c r="N38" s="224"/>
      <c r="O38" s="224">
        <v>0</v>
      </c>
      <c r="P38" s="224"/>
    </row>
    <row r="39" spans="2:16" ht="17.25" customHeight="1">
      <c r="B39" s="252"/>
      <c r="C39" s="52" t="s">
        <v>403</v>
      </c>
      <c r="D39" s="247">
        <f>SUM(G39:P39)</f>
        <v>7033</v>
      </c>
      <c r="E39" s="224"/>
      <c r="F39" s="224"/>
      <c r="G39" s="224">
        <v>834</v>
      </c>
      <c r="H39" s="224"/>
      <c r="I39" s="224">
        <v>0</v>
      </c>
      <c r="J39" s="224"/>
      <c r="K39" s="224">
        <v>5427</v>
      </c>
      <c r="L39" s="224"/>
      <c r="M39" s="224">
        <v>772</v>
      </c>
      <c r="N39" s="224"/>
      <c r="O39" s="224" t="s">
        <v>402</v>
      </c>
      <c r="P39" s="224"/>
    </row>
    <row r="40" spans="2:16" ht="17.25" customHeight="1">
      <c r="B40" s="252"/>
      <c r="C40" s="52" t="s">
        <v>35</v>
      </c>
      <c r="D40" s="247">
        <f>SUM(G40:P40)</f>
        <v>21</v>
      </c>
      <c r="E40" s="224"/>
      <c r="F40" s="224"/>
      <c r="G40" s="224">
        <v>21</v>
      </c>
      <c r="H40" s="224"/>
      <c r="I40" s="224">
        <v>0</v>
      </c>
      <c r="J40" s="224"/>
      <c r="K40" s="224">
        <v>0</v>
      </c>
      <c r="L40" s="224"/>
      <c r="M40" s="224">
        <v>0</v>
      </c>
      <c r="N40" s="224"/>
      <c r="O40" s="224">
        <v>0</v>
      </c>
      <c r="P40" s="224"/>
    </row>
    <row r="41" spans="2:16" ht="17.25" customHeight="1">
      <c r="B41" s="253"/>
      <c r="C41" s="53" t="s">
        <v>36</v>
      </c>
      <c r="D41" s="247">
        <f>SUM(D39:F40)</f>
        <v>7054</v>
      </c>
      <c r="E41" s="224"/>
      <c r="F41" s="224"/>
      <c r="G41" s="224">
        <f>SUM(G39:H40)</f>
        <v>855</v>
      </c>
      <c r="H41" s="224"/>
      <c r="I41" s="224">
        <f>SUM(I39:J40)</f>
        <v>0</v>
      </c>
      <c r="J41" s="224"/>
      <c r="K41" s="224">
        <f>SUM(K38:L40)</f>
        <v>5427</v>
      </c>
      <c r="L41" s="224"/>
      <c r="M41" s="224">
        <f>SUM(M39:N40)</f>
        <v>772</v>
      </c>
      <c r="N41" s="224"/>
      <c r="O41" s="224">
        <f>SUM(O39:P40)</f>
        <v>0</v>
      </c>
      <c r="P41" s="224"/>
    </row>
    <row r="42" spans="2:16" ht="17.25" customHeight="1">
      <c r="B42" s="251" t="s">
        <v>17</v>
      </c>
      <c r="C42" s="54" t="s">
        <v>400</v>
      </c>
      <c r="D42" s="247">
        <f>SUM(G42:P42)</f>
        <v>0</v>
      </c>
      <c r="E42" s="224"/>
      <c r="F42" s="224"/>
      <c r="G42" s="224">
        <v>0</v>
      </c>
      <c r="H42" s="224"/>
      <c r="I42" s="224">
        <v>0</v>
      </c>
      <c r="J42" s="224"/>
      <c r="K42" s="224">
        <v>0</v>
      </c>
      <c r="L42" s="224"/>
      <c r="M42" s="224">
        <v>0</v>
      </c>
      <c r="N42" s="224"/>
      <c r="O42" s="224">
        <v>0</v>
      </c>
      <c r="P42" s="224"/>
    </row>
    <row r="43" spans="2:16" ht="17.25" customHeight="1">
      <c r="B43" s="252"/>
      <c r="C43" s="52" t="s">
        <v>399</v>
      </c>
      <c r="D43" s="247">
        <f>SUM(G43:P43)</f>
        <v>4911</v>
      </c>
      <c r="E43" s="224"/>
      <c r="F43" s="224"/>
      <c r="G43" s="224">
        <v>691</v>
      </c>
      <c r="H43" s="224"/>
      <c r="I43" s="224">
        <v>0</v>
      </c>
      <c r="J43" s="224"/>
      <c r="K43" s="224">
        <v>2680</v>
      </c>
      <c r="L43" s="224"/>
      <c r="M43" s="224">
        <v>330</v>
      </c>
      <c r="N43" s="224"/>
      <c r="O43" s="224">
        <v>1210</v>
      </c>
      <c r="P43" s="224"/>
    </row>
    <row r="44" spans="2:16" ht="17.25" customHeight="1">
      <c r="B44" s="252"/>
      <c r="C44" s="52" t="s">
        <v>35</v>
      </c>
      <c r="D44" s="247">
        <f>SUM(G44:P44)</f>
        <v>0</v>
      </c>
      <c r="E44" s="224"/>
      <c r="F44" s="224"/>
      <c r="G44" s="224">
        <v>0</v>
      </c>
      <c r="H44" s="224"/>
      <c r="I44" s="224">
        <v>0</v>
      </c>
      <c r="J44" s="224"/>
      <c r="K44" s="224">
        <v>0</v>
      </c>
      <c r="L44" s="224"/>
      <c r="M44" s="224">
        <v>0</v>
      </c>
      <c r="N44" s="224"/>
      <c r="O44" s="224">
        <v>0</v>
      </c>
      <c r="P44" s="224"/>
    </row>
    <row r="45" spans="2:16" ht="17.25" customHeight="1">
      <c r="B45" s="253"/>
      <c r="C45" s="53" t="s">
        <v>36</v>
      </c>
      <c r="D45" s="247">
        <f>SUM(D42:F44)</f>
        <v>4911</v>
      </c>
      <c r="E45" s="224"/>
      <c r="F45" s="224"/>
      <c r="G45" s="224">
        <f>SUM(G42:H44)</f>
        <v>691</v>
      </c>
      <c r="H45" s="224"/>
      <c r="I45" s="224">
        <f>SUM(I42:I44)</f>
        <v>0</v>
      </c>
      <c r="J45" s="224"/>
      <c r="K45" s="224">
        <f>SUM(K42:L44)</f>
        <v>2680</v>
      </c>
      <c r="L45" s="224"/>
      <c r="M45" s="224">
        <f>SUM(M42:N44)</f>
        <v>330</v>
      </c>
      <c r="N45" s="224"/>
      <c r="O45" s="224">
        <f>SUM(O42:P44)</f>
        <v>1210</v>
      </c>
      <c r="P45" s="224"/>
    </row>
    <row r="46" spans="2:16" ht="17.25" customHeight="1">
      <c r="B46" s="251" t="s">
        <v>18</v>
      </c>
      <c r="C46" s="54" t="s">
        <v>400</v>
      </c>
      <c r="D46" s="247">
        <f>SUM(G46:P46)</f>
        <v>0</v>
      </c>
      <c r="E46" s="224"/>
      <c r="F46" s="224"/>
      <c r="G46" s="224">
        <v>0</v>
      </c>
      <c r="H46" s="224"/>
      <c r="I46" s="224">
        <v>0</v>
      </c>
      <c r="J46" s="224"/>
      <c r="K46" s="224">
        <v>0</v>
      </c>
      <c r="L46" s="224"/>
      <c r="M46" s="224">
        <v>0</v>
      </c>
      <c r="N46" s="224"/>
      <c r="O46" s="224">
        <v>0</v>
      </c>
      <c r="P46" s="224"/>
    </row>
    <row r="47" spans="2:16" ht="17.25" customHeight="1">
      <c r="B47" s="252"/>
      <c r="C47" s="52" t="s">
        <v>399</v>
      </c>
      <c r="D47" s="247">
        <f>SUM(G47:P47)</f>
        <v>1989</v>
      </c>
      <c r="E47" s="224"/>
      <c r="F47" s="224"/>
      <c r="G47" s="224">
        <v>1026</v>
      </c>
      <c r="H47" s="224"/>
      <c r="I47" s="224">
        <v>0</v>
      </c>
      <c r="J47" s="224"/>
      <c r="K47" s="224">
        <v>761</v>
      </c>
      <c r="L47" s="224"/>
      <c r="M47" s="224">
        <v>202</v>
      </c>
      <c r="N47" s="224"/>
      <c r="O47" s="224">
        <v>0</v>
      </c>
      <c r="P47" s="224"/>
    </row>
    <row r="48" spans="2:16" ht="17.25" customHeight="1">
      <c r="B48" s="252"/>
      <c r="C48" s="52" t="s">
        <v>35</v>
      </c>
      <c r="D48" s="247">
        <f>SUM(G48:P48)</f>
        <v>0</v>
      </c>
      <c r="E48" s="224"/>
      <c r="F48" s="224"/>
      <c r="G48" s="224">
        <v>0</v>
      </c>
      <c r="H48" s="224"/>
      <c r="I48" s="224">
        <v>0</v>
      </c>
      <c r="J48" s="224"/>
      <c r="K48" s="224">
        <v>0</v>
      </c>
      <c r="L48" s="224"/>
      <c r="M48" s="224">
        <v>0</v>
      </c>
      <c r="N48" s="224"/>
      <c r="O48" s="224">
        <v>0</v>
      </c>
      <c r="P48" s="224"/>
    </row>
    <row r="49" spans="2:16" ht="17.25" customHeight="1">
      <c r="B49" s="253"/>
      <c r="C49" s="53" t="s">
        <v>36</v>
      </c>
      <c r="D49" s="247">
        <f>SUM(D46:F48)</f>
        <v>1989</v>
      </c>
      <c r="E49" s="224"/>
      <c r="F49" s="224"/>
      <c r="G49" s="224">
        <f>SUM(G46:H48)</f>
        <v>1026</v>
      </c>
      <c r="H49" s="224"/>
      <c r="I49" s="224">
        <f>SUM(I46:I48)</f>
        <v>0</v>
      </c>
      <c r="J49" s="224"/>
      <c r="K49" s="224">
        <f>SUM(K46:L48)</f>
        <v>761</v>
      </c>
      <c r="L49" s="224"/>
      <c r="M49" s="224">
        <f>SUM(M46:N48)</f>
        <v>202</v>
      </c>
      <c r="N49" s="224"/>
      <c r="O49" s="224">
        <f>SUM(O46:O48)</f>
        <v>0</v>
      </c>
      <c r="P49" s="224"/>
    </row>
    <row r="50" spans="2:16" ht="17.25" customHeight="1">
      <c r="B50" s="251" t="s">
        <v>19</v>
      </c>
      <c r="C50" s="54" t="s">
        <v>400</v>
      </c>
      <c r="D50" s="247">
        <f>SUM(G50:P50)</f>
        <v>0</v>
      </c>
      <c r="E50" s="224"/>
      <c r="F50" s="224"/>
      <c r="G50" s="224">
        <v>0</v>
      </c>
      <c r="H50" s="224"/>
      <c r="I50" s="224">
        <v>0</v>
      </c>
      <c r="J50" s="224"/>
      <c r="K50" s="224">
        <v>0</v>
      </c>
      <c r="L50" s="224"/>
      <c r="M50" s="224">
        <v>0</v>
      </c>
      <c r="N50" s="224"/>
      <c r="O50" s="224">
        <v>0</v>
      </c>
      <c r="P50" s="224"/>
    </row>
    <row r="51" spans="2:16" ht="17.25" customHeight="1">
      <c r="B51" s="252"/>
      <c r="C51" s="52" t="s">
        <v>399</v>
      </c>
      <c r="D51" s="247">
        <f>SUM(G51:P51)</f>
        <v>2205</v>
      </c>
      <c r="E51" s="224"/>
      <c r="F51" s="224"/>
      <c r="G51" s="224">
        <v>470</v>
      </c>
      <c r="H51" s="224"/>
      <c r="I51" s="224">
        <v>0</v>
      </c>
      <c r="J51" s="224"/>
      <c r="K51" s="224">
        <v>37</v>
      </c>
      <c r="L51" s="224"/>
      <c r="M51" s="224">
        <v>1698</v>
      </c>
      <c r="N51" s="224"/>
      <c r="O51" s="224">
        <v>0</v>
      </c>
      <c r="P51" s="224"/>
    </row>
    <row r="52" spans="2:16" ht="17.25" customHeight="1">
      <c r="B52" s="252"/>
      <c r="C52" s="52" t="s">
        <v>35</v>
      </c>
      <c r="D52" s="247">
        <f>SUM(G52:P52)</f>
        <v>0</v>
      </c>
      <c r="E52" s="224"/>
      <c r="F52" s="224"/>
      <c r="G52" s="224">
        <v>0</v>
      </c>
      <c r="H52" s="224"/>
      <c r="I52" s="224">
        <v>0</v>
      </c>
      <c r="J52" s="224"/>
      <c r="K52" s="224">
        <v>0</v>
      </c>
      <c r="L52" s="224"/>
      <c r="M52" s="224">
        <v>0</v>
      </c>
      <c r="N52" s="224"/>
      <c r="O52" s="224">
        <v>0</v>
      </c>
      <c r="P52" s="224"/>
    </row>
    <row r="53" spans="2:16" ht="17.25" customHeight="1">
      <c r="B53" s="253"/>
      <c r="C53" s="53" t="s">
        <v>36</v>
      </c>
      <c r="D53" s="247">
        <f>SUM(D50:F52)</f>
        <v>2205</v>
      </c>
      <c r="E53" s="224"/>
      <c r="F53" s="224"/>
      <c r="G53" s="224">
        <f>SUM(G50:H52)</f>
        <v>470</v>
      </c>
      <c r="H53" s="224"/>
      <c r="I53" s="224">
        <f>SUM(I50:I52)</f>
        <v>0</v>
      </c>
      <c r="J53" s="224"/>
      <c r="K53" s="224">
        <f>SUM(K50:L52)</f>
        <v>37</v>
      </c>
      <c r="L53" s="224"/>
      <c r="M53" s="224">
        <f>SUM(M50:N52)</f>
        <v>1698</v>
      </c>
      <c r="N53" s="224"/>
      <c r="O53" s="224">
        <f>SUM(O50:O52)</f>
        <v>0</v>
      </c>
      <c r="P53" s="224"/>
    </row>
    <row r="54" spans="2:16" ht="17.25" customHeight="1">
      <c r="B54" s="251" t="s">
        <v>20</v>
      </c>
      <c r="C54" s="54" t="s">
        <v>400</v>
      </c>
      <c r="D54" s="247">
        <f>SUM(G54:P54)</f>
        <v>0</v>
      </c>
      <c r="E54" s="224"/>
      <c r="F54" s="224"/>
      <c r="G54" s="224"/>
      <c r="H54" s="224"/>
      <c r="I54" s="224">
        <v>0</v>
      </c>
      <c r="J54" s="224"/>
      <c r="K54" s="224">
        <v>0</v>
      </c>
      <c r="L54" s="224"/>
      <c r="M54" s="224">
        <v>0</v>
      </c>
      <c r="N54" s="224"/>
      <c r="O54" s="224">
        <v>0</v>
      </c>
      <c r="P54" s="224"/>
    </row>
    <row r="55" spans="2:16" ht="17.25" customHeight="1">
      <c r="B55" s="252"/>
      <c r="C55" s="52" t="s">
        <v>399</v>
      </c>
      <c r="D55" s="247">
        <f>SUM(G55:P55)</f>
        <v>2272</v>
      </c>
      <c r="E55" s="224"/>
      <c r="F55" s="224"/>
      <c r="G55" s="224">
        <v>842</v>
      </c>
      <c r="H55" s="224"/>
      <c r="I55" s="224">
        <v>0</v>
      </c>
      <c r="J55" s="224"/>
      <c r="K55" s="224">
        <v>647</v>
      </c>
      <c r="L55" s="224"/>
      <c r="M55" s="224">
        <v>783</v>
      </c>
      <c r="N55" s="224"/>
      <c r="O55" s="224">
        <v>0</v>
      </c>
      <c r="P55" s="224"/>
    </row>
    <row r="56" spans="2:16" ht="17.25" customHeight="1">
      <c r="B56" s="252"/>
      <c r="C56" s="52" t="s">
        <v>35</v>
      </c>
      <c r="D56" s="247">
        <f>SUM(G56:P56)</f>
        <v>0</v>
      </c>
      <c r="E56" s="224"/>
      <c r="F56" s="224"/>
      <c r="G56" s="224">
        <v>0</v>
      </c>
      <c r="H56" s="224"/>
      <c r="I56" s="224">
        <v>0</v>
      </c>
      <c r="J56" s="224"/>
      <c r="K56" s="224">
        <v>0</v>
      </c>
      <c r="L56" s="224"/>
      <c r="M56" s="224">
        <v>0</v>
      </c>
      <c r="N56" s="224"/>
      <c r="O56" s="224">
        <v>0</v>
      </c>
      <c r="P56" s="224"/>
    </row>
    <row r="57" spans="2:16" ht="17.25" customHeight="1">
      <c r="B57" s="253"/>
      <c r="C57" s="53" t="s">
        <v>36</v>
      </c>
      <c r="D57" s="247">
        <f>SUM(D54:F56)</f>
        <v>2272</v>
      </c>
      <c r="E57" s="224"/>
      <c r="F57" s="224"/>
      <c r="G57" s="224">
        <f>SUM(G54:H56)</f>
        <v>842</v>
      </c>
      <c r="H57" s="224"/>
      <c r="I57" s="224">
        <f>SUM(I54:I56)</f>
        <v>0</v>
      </c>
      <c r="J57" s="224"/>
      <c r="K57" s="224">
        <f>SUM(K54:L56)</f>
        <v>647</v>
      </c>
      <c r="L57" s="224"/>
      <c r="M57" s="224">
        <f>SUM(M54:N56)</f>
        <v>783</v>
      </c>
      <c r="N57" s="224"/>
      <c r="O57" s="224">
        <f>SUM(O54:O56)</f>
        <v>0</v>
      </c>
      <c r="P57" s="224"/>
    </row>
    <row r="58" spans="2:16" ht="17.25" customHeight="1">
      <c r="B58" s="251" t="s">
        <v>21</v>
      </c>
      <c r="C58" s="54" t="s">
        <v>400</v>
      </c>
      <c r="D58" s="247">
        <f>SUM(G58:P58)</f>
        <v>0</v>
      </c>
      <c r="E58" s="224"/>
      <c r="F58" s="224"/>
      <c r="G58" s="224" t="s">
        <v>401</v>
      </c>
      <c r="H58" s="224"/>
      <c r="I58" s="224">
        <v>0</v>
      </c>
      <c r="J58" s="224"/>
      <c r="K58" s="224">
        <v>0</v>
      </c>
      <c r="L58" s="224"/>
      <c r="M58" s="224">
        <v>0</v>
      </c>
      <c r="N58" s="224"/>
      <c r="O58" s="224">
        <v>0</v>
      </c>
      <c r="P58" s="224"/>
    </row>
    <row r="59" spans="2:16" ht="17.25" customHeight="1">
      <c r="B59" s="252"/>
      <c r="C59" s="52" t="s">
        <v>399</v>
      </c>
      <c r="D59" s="247">
        <f>SUM(G59:P59)</f>
        <v>3533</v>
      </c>
      <c r="E59" s="224"/>
      <c r="F59" s="224"/>
      <c r="G59" s="224">
        <v>761</v>
      </c>
      <c r="H59" s="224"/>
      <c r="I59" s="224">
        <v>1009</v>
      </c>
      <c r="J59" s="224"/>
      <c r="K59" s="224">
        <v>673</v>
      </c>
      <c r="L59" s="224"/>
      <c r="M59" s="224">
        <v>1090</v>
      </c>
      <c r="N59" s="224"/>
      <c r="O59" s="224">
        <v>0</v>
      </c>
      <c r="P59" s="224"/>
    </row>
    <row r="60" spans="2:16" ht="17.25" customHeight="1">
      <c r="B60" s="252"/>
      <c r="C60" s="52" t="s">
        <v>35</v>
      </c>
      <c r="D60" s="247">
        <f>SUM(G60:P60)</f>
        <v>7</v>
      </c>
      <c r="E60" s="224"/>
      <c r="F60" s="224"/>
      <c r="G60" s="224">
        <v>7</v>
      </c>
      <c r="H60" s="224"/>
      <c r="I60" s="224">
        <v>0</v>
      </c>
      <c r="J60" s="224"/>
      <c r="K60" s="224">
        <v>0</v>
      </c>
      <c r="L60" s="224"/>
      <c r="M60" s="224">
        <v>0</v>
      </c>
      <c r="N60" s="224"/>
      <c r="O60" s="224">
        <v>0</v>
      </c>
      <c r="P60" s="224"/>
    </row>
    <row r="61" spans="2:16" ht="17.25" customHeight="1">
      <c r="B61" s="253"/>
      <c r="C61" s="53" t="s">
        <v>36</v>
      </c>
      <c r="D61" s="247">
        <f>SUM(D58:F60)</f>
        <v>3540</v>
      </c>
      <c r="E61" s="224"/>
      <c r="F61" s="224"/>
      <c r="G61" s="224">
        <f>SUM(G58:H60)</f>
        <v>768</v>
      </c>
      <c r="H61" s="224"/>
      <c r="I61" s="224">
        <f>SUM(I58:J60)</f>
        <v>1009</v>
      </c>
      <c r="J61" s="224"/>
      <c r="K61" s="224">
        <f>SUM(K58:L60)</f>
        <v>673</v>
      </c>
      <c r="L61" s="224"/>
      <c r="M61" s="224">
        <f>SUM(M58:N60)</f>
        <v>1090</v>
      </c>
      <c r="N61" s="224"/>
      <c r="O61" s="224">
        <f>SUM(O58:P60)</f>
        <v>0</v>
      </c>
      <c r="P61" s="224"/>
    </row>
    <row r="62" spans="2:16" ht="17.25" customHeight="1">
      <c r="B62" s="251" t="s">
        <v>56</v>
      </c>
      <c r="C62" s="54" t="s">
        <v>400</v>
      </c>
      <c r="D62" s="247">
        <f>SUM(D34+D38+D42+D46+D50+D54+D58)</f>
        <v>0</v>
      </c>
      <c r="E62" s="224"/>
      <c r="F62" s="224"/>
      <c r="G62" s="224">
        <f>SUM(G34+G38+G42+G46+G50+G54+G58)</f>
        <v>0</v>
      </c>
      <c r="H62" s="224"/>
      <c r="I62" s="224">
        <f>SUM(I34+I38+I42+I46+I50+I54+I58)</f>
        <v>0</v>
      </c>
      <c r="J62" s="224"/>
      <c r="K62" s="224">
        <f>SUM(K34+K38+K42+K46+K50+K54+K58)</f>
        <v>0</v>
      </c>
      <c r="L62" s="224"/>
      <c r="M62" s="224">
        <f>SUM(M34+M38+M42+M46+M50+M54+M58)</f>
        <v>0</v>
      </c>
      <c r="N62" s="224"/>
      <c r="O62" s="224">
        <f>SUM(O34+O38+O42+O46+O50+O54+O58)</f>
        <v>0</v>
      </c>
      <c r="P62" s="224"/>
    </row>
    <row r="63" spans="2:16" ht="17.25" customHeight="1">
      <c r="B63" s="252"/>
      <c r="C63" s="52" t="s">
        <v>399</v>
      </c>
      <c r="D63" s="247">
        <f>SUM(D35+D39+D43+D47+D51+D55+D59)</f>
        <v>26204</v>
      </c>
      <c r="E63" s="224"/>
      <c r="F63" s="224"/>
      <c r="G63" s="224">
        <f>SUM(G35+G39+G43+G47+G51+G55+G59)</f>
        <v>5603</v>
      </c>
      <c r="H63" s="224"/>
      <c r="I63" s="224">
        <f>SUM(I35+I39+I43+I47+I51+I55+I59)</f>
        <v>1009</v>
      </c>
      <c r="J63" s="224"/>
      <c r="K63" s="224">
        <f>SUM(K35+K39+K43+K47+K51+K55+K59)</f>
        <v>11763</v>
      </c>
      <c r="L63" s="224"/>
      <c r="M63" s="224">
        <f>SUM(M35+M39+M43+M47+M51+M55+M59)</f>
        <v>6487</v>
      </c>
      <c r="N63" s="224"/>
      <c r="O63" s="224">
        <f>SUM(O35+O39+O43+O47+O51+O55+O59)</f>
        <v>1342</v>
      </c>
      <c r="P63" s="224"/>
    </row>
    <row r="64" spans="2:16" ht="17.25" customHeight="1">
      <c r="B64" s="252"/>
      <c r="C64" s="52" t="s">
        <v>35</v>
      </c>
      <c r="D64" s="247">
        <f>SUM(D36+D40+D44+D48+D52+D56+D60)</f>
        <v>28</v>
      </c>
      <c r="E64" s="224"/>
      <c r="F64" s="224"/>
      <c r="G64" s="224">
        <f>SUM(G36+G40+G44+G48+G52+G56+G60)</f>
        <v>28</v>
      </c>
      <c r="H64" s="224"/>
      <c r="I64" s="224">
        <f>SUM(I36+I40+I44+I48+I52+I56+I60)</f>
        <v>0</v>
      </c>
      <c r="J64" s="224"/>
      <c r="K64" s="224">
        <f>SUM(K36+K40+K44+K48+K52+K56+K60)</f>
        <v>0</v>
      </c>
      <c r="L64" s="224"/>
      <c r="M64" s="224">
        <f>SUM(M36+M40+M44+M48+M52+M56+M60)</f>
        <v>0</v>
      </c>
      <c r="N64" s="224"/>
      <c r="O64" s="224">
        <f>SUM(O36+O40+O44+O48+O52+O56+O60)</f>
        <v>0</v>
      </c>
      <c r="P64" s="224"/>
    </row>
    <row r="65" spans="2:16" ht="17.25" customHeight="1">
      <c r="B65" s="253"/>
      <c r="C65" s="53" t="s">
        <v>36</v>
      </c>
      <c r="D65" s="247">
        <f>SUM(D62:F64)</f>
        <v>26232</v>
      </c>
      <c r="E65" s="224"/>
      <c r="F65" s="224"/>
      <c r="G65" s="224">
        <f>SUM(G62:H64)</f>
        <v>5631</v>
      </c>
      <c r="H65" s="224"/>
      <c r="I65" s="224">
        <f>SUM(I62:J64)</f>
        <v>1009</v>
      </c>
      <c r="J65" s="224"/>
      <c r="K65" s="224">
        <f>SUM(K62:L64)</f>
        <v>11763</v>
      </c>
      <c r="L65" s="224"/>
      <c r="M65" s="224">
        <f>SUM(M62:N64)</f>
        <v>6487</v>
      </c>
      <c r="N65" s="224"/>
      <c r="O65" s="224">
        <f>SUM(O62:P64)</f>
        <v>1342</v>
      </c>
      <c r="P65" s="224"/>
    </row>
    <row r="66" spans="2:16" ht="17.25" customHeight="1">
      <c r="B66" s="238" t="s">
        <v>57</v>
      </c>
      <c r="C66" s="239"/>
      <c r="D66" s="247">
        <f>SUM(G66:P66)</f>
        <v>2186</v>
      </c>
      <c r="E66" s="224"/>
      <c r="F66" s="224"/>
      <c r="G66" s="224">
        <f>ROUND(G65/12,-0.1)</f>
        <v>469</v>
      </c>
      <c r="H66" s="224"/>
      <c r="I66" s="224">
        <f>ROUNDDOWN(I65/12,-0.1)</f>
        <v>84</v>
      </c>
      <c r="J66" s="224"/>
      <c r="K66" s="224">
        <f>ROUND(K65/12,-0.1)</f>
        <v>980</v>
      </c>
      <c r="L66" s="224"/>
      <c r="M66" s="224">
        <f>ROUND(M65/12,-0.1)</f>
        <v>541</v>
      </c>
      <c r="N66" s="224"/>
      <c r="O66" s="224">
        <f>ROUND(O65/12,-0.1)</f>
        <v>112</v>
      </c>
      <c r="P66" s="224"/>
    </row>
    <row r="67" spans="2:16" ht="17.25" customHeight="1">
      <c r="B67" s="240" t="s">
        <v>58</v>
      </c>
      <c r="C67" s="241"/>
      <c r="D67" s="247">
        <f>SUM(G67:P67)</f>
        <v>554</v>
      </c>
      <c r="E67" s="224"/>
      <c r="F67" s="224"/>
      <c r="G67" s="224">
        <v>148</v>
      </c>
      <c r="H67" s="224"/>
      <c r="I67" s="224">
        <v>3</v>
      </c>
      <c r="J67" s="224"/>
      <c r="K67" s="224">
        <v>264</v>
      </c>
      <c r="L67" s="224"/>
      <c r="M67" s="224">
        <v>115</v>
      </c>
      <c r="N67" s="224"/>
      <c r="O67" s="224">
        <v>24</v>
      </c>
      <c r="P67" s="224"/>
    </row>
    <row r="68" spans="2:16" ht="17.25" customHeight="1">
      <c r="B68" s="240" t="s">
        <v>59</v>
      </c>
      <c r="C68" s="241"/>
      <c r="D68" s="244">
        <f>ROUND(D65/D67,-0.1)</f>
        <v>47</v>
      </c>
      <c r="E68" s="245"/>
      <c r="F68" s="245"/>
      <c r="G68" s="224">
        <f>ROUND(G65/G67,-0.1)</f>
        <v>38</v>
      </c>
      <c r="H68" s="224"/>
      <c r="I68" s="224">
        <f>ROUND(I65/I67,-0.1)</f>
        <v>336</v>
      </c>
      <c r="J68" s="224"/>
      <c r="K68" s="224">
        <f>ROUND(K65/K67,-0.1)</f>
        <v>45</v>
      </c>
      <c r="L68" s="224"/>
      <c r="M68" s="224">
        <f>ROUND(M65/M67,-0.1)</f>
        <v>56</v>
      </c>
      <c r="N68" s="224"/>
      <c r="O68" s="224">
        <f>ROUND(O65/O67,-0.1)</f>
        <v>56</v>
      </c>
      <c r="P68" s="224"/>
    </row>
    <row r="69" spans="2:16" ht="17.25" customHeight="1" thickBot="1">
      <c r="B69" s="242" t="s">
        <v>60</v>
      </c>
      <c r="C69" s="243"/>
      <c r="D69" s="246">
        <f>SUM(G69:P69)</f>
        <v>1</v>
      </c>
      <c r="E69" s="237"/>
      <c r="F69" s="237"/>
      <c r="G69" s="237">
        <f>ROUND(G65/D65,3)</f>
        <v>0.215</v>
      </c>
      <c r="H69" s="237"/>
      <c r="I69" s="237">
        <f>ROUND(I65/D65,3)</f>
        <v>3.7999999999999999E-2</v>
      </c>
      <c r="J69" s="237"/>
      <c r="K69" s="237">
        <f>ROUND(K65/D65,3)</f>
        <v>0.44800000000000001</v>
      </c>
      <c r="L69" s="237"/>
      <c r="M69" s="237">
        <f>ROUNDUP(M65/D65,3)</f>
        <v>0.248</v>
      </c>
      <c r="N69" s="237"/>
      <c r="O69" s="237">
        <f>ROUND(O65/D65,3)</f>
        <v>5.0999999999999997E-2</v>
      </c>
      <c r="P69" s="237"/>
    </row>
    <row r="70" spans="2:16" ht="15.95" customHeight="1">
      <c r="B70" s="161" t="s">
        <v>376</v>
      </c>
      <c r="C70" s="160"/>
      <c r="D70" s="160"/>
      <c r="E70" s="160"/>
      <c r="F70" s="160"/>
      <c r="G70" s="160"/>
      <c r="H70" s="160"/>
      <c r="I70" s="160"/>
      <c r="J70" s="160"/>
      <c r="K70" s="160"/>
      <c r="L70" s="160"/>
      <c r="M70" s="160"/>
      <c r="N70" s="160"/>
      <c r="O70" s="160"/>
      <c r="P70" s="159" t="s">
        <v>398</v>
      </c>
    </row>
    <row r="71" spans="2:16" ht="15.95" customHeight="1">
      <c r="B71" s="158" t="s">
        <v>397</v>
      </c>
      <c r="C71" s="157"/>
      <c r="D71" s="157"/>
      <c r="E71" s="157"/>
      <c r="F71" s="157"/>
      <c r="G71" s="157"/>
      <c r="H71" s="157"/>
      <c r="I71" s="157"/>
      <c r="J71" s="157"/>
      <c r="K71" s="157"/>
      <c r="L71" s="157"/>
      <c r="M71" s="157"/>
      <c r="N71" s="157"/>
      <c r="O71" s="157"/>
      <c r="P71" s="56"/>
    </row>
    <row r="72" spans="2:16">
      <c r="B72" s="55"/>
      <c r="O72" s="55"/>
    </row>
  </sheetData>
  <mergeCells count="301">
    <mergeCell ref="Q7:Q8"/>
    <mergeCell ref="N15:O15"/>
    <mergeCell ref="N17:O17"/>
    <mergeCell ref="H7:H8"/>
    <mergeCell ref="G7:G8"/>
    <mergeCell ref="D20:E20"/>
    <mergeCell ref="N20:O20"/>
    <mergeCell ref="D13:E13"/>
    <mergeCell ref="N19:O19"/>
    <mergeCell ref="J7:J8"/>
    <mergeCell ref="N13:O13"/>
    <mergeCell ref="N9:O9"/>
    <mergeCell ref="N11:O11"/>
    <mergeCell ref="G49:H49"/>
    <mergeCell ref="G37:H37"/>
    <mergeCell ref="G38:H38"/>
    <mergeCell ref="G39:H39"/>
    <mergeCell ref="I40:J40"/>
    <mergeCell ref="A15:B15"/>
    <mergeCell ref="A17:B17"/>
    <mergeCell ref="D19:E19"/>
    <mergeCell ref="A19:B19"/>
    <mergeCell ref="A20:B20"/>
    <mergeCell ref="G43:H43"/>
    <mergeCell ref="G48:H48"/>
    <mergeCell ref="B46:B49"/>
    <mergeCell ref="B34:B37"/>
    <mergeCell ref="D48:F48"/>
    <mergeCell ref="B38:B41"/>
    <mergeCell ref="D49:F49"/>
    <mergeCell ref="B42:B45"/>
    <mergeCell ref="I48:J48"/>
    <mergeCell ref="I49:J49"/>
    <mergeCell ref="D21:E21"/>
    <mergeCell ref="D15:E15"/>
    <mergeCell ref="D17:E17"/>
    <mergeCell ref="D43:F43"/>
    <mergeCell ref="D39:F39"/>
    <mergeCell ref="D45:F45"/>
    <mergeCell ref="D41:F41"/>
    <mergeCell ref="D33:F33"/>
    <mergeCell ref="I47:J47"/>
    <mergeCell ref="I36:J36"/>
    <mergeCell ref="I37:J37"/>
    <mergeCell ref="I41:J41"/>
    <mergeCell ref="I38:J38"/>
    <mergeCell ref="I39:J39"/>
    <mergeCell ref="I33:J33"/>
    <mergeCell ref="A1:O1"/>
    <mergeCell ref="C8:E8"/>
    <mergeCell ref="A9:B9"/>
    <mergeCell ref="A11:B11"/>
    <mergeCell ref="K5:M5"/>
    <mergeCell ref="K7:K8"/>
    <mergeCell ref="L7:L8"/>
    <mergeCell ref="M7:M8"/>
    <mergeCell ref="B3:O3"/>
    <mergeCell ref="D9:E9"/>
    <mergeCell ref="C6:I6"/>
    <mergeCell ref="F7:F8"/>
    <mergeCell ref="I7:I8"/>
    <mergeCell ref="N5:O5"/>
    <mergeCell ref="G40:H40"/>
    <mergeCell ref="G41:H41"/>
    <mergeCell ref="G42:H42"/>
    <mergeCell ref="B30:O30"/>
    <mergeCell ref="N6:O8"/>
    <mergeCell ref="J6:M6"/>
    <mergeCell ref="C7:E7"/>
    <mergeCell ref="A5:E5"/>
    <mergeCell ref="D42:F42"/>
    <mergeCell ref="I42:J42"/>
    <mergeCell ref="I34:J34"/>
    <mergeCell ref="I35:J35"/>
    <mergeCell ref="D40:F40"/>
    <mergeCell ref="G33:H33"/>
    <mergeCell ref="G34:H34"/>
    <mergeCell ref="G35:H35"/>
    <mergeCell ref="G36:H36"/>
    <mergeCell ref="N24:O24"/>
    <mergeCell ref="N23:O23"/>
    <mergeCell ref="D38:F38"/>
    <mergeCell ref="N27:O27"/>
    <mergeCell ref="K33:L33"/>
    <mergeCell ref="N21:O21"/>
    <mergeCell ref="B62:B65"/>
    <mergeCell ref="B58:B61"/>
    <mergeCell ref="B50:B53"/>
    <mergeCell ref="B54:B57"/>
    <mergeCell ref="D60:F60"/>
    <mergeCell ref="D54:F54"/>
    <mergeCell ref="D55:F55"/>
    <mergeCell ref="D56:F56"/>
    <mergeCell ref="D61:F61"/>
    <mergeCell ref="D58:F58"/>
    <mergeCell ref="D51:F51"/>
    <mergeCell ref="D52:F52"/>
    <mergeCell ref="A13:B13"/>
    <mergeCell ref="D11:E11"/>
    <mergeCell ref="D50:F50"/>
    <mergeCell ref="D34:F34"/>
    <mergeCell ref="D35:F35"/>
    <mergeCell ref="D36:F36"/>
    <mergeCell ref="D37:F37"/>
    <mergeCell ref="D59:F59"/>
    <mergeCell ref="D53:F53"/>
    <mergeCell ref="D25:E25"/>
    <mergeCell ref="D24:E24"/>
    <mergeCell ref="A32:J32"/>
    <mergeCell ref="B29:N29"/>
    <mergeCell ref="G52:H52"/>
    <mergeCell ref="G53:H53"/>
    <mergeCell ref="G50:H50"/>
    <mergeCell ref="G51:H51"/>
    <mergeCell ref="G46:H46"/>
    <mergeCell ref="G47:H47"/>
    <mergeCell ref="D46:F46"/>
    <mergeCell ref="D47:F47"/>
    <mergeCell ref="D44:F44"/>
    <mergeCell ref="G44:H44"/>
    <mergeCell ref="G45:H45"/>
    <mergeCell ref="D62:F62"/>
    <mergeCell ref="D63:F63"/>
    <mergeCell ref="D64:F64"/>
    <mergeCell ref="D65:F65"/>
    <mergeCell ref="G54:H54"/>
    <mergeCell ref="G55:H55"/>
    <mergeCell ref="G56:H56"/>
    <mergeCell ref="G57:H57"/>
    <mergeCell ref="D57:F57"/>
    <mergeCell ref="D68:F68"/>
    <mergeCell ref="I51:J51"/>
    <mergeCell ref="I52:J52"/>
    <mergeCell ref="I53:J53"/>
    <mergeCell ref="I54:J54"/>
    <mergeCell ref="G58:H58"/>
    <mergeCell ref="G59:H59"/>
    <mergeCell ref="D69:F69"/>
    <mergeCell ref="G67:H67"/>
    <mergeCell ref="G60:H60"/>
    <mergeCell ref="G61:H61"/>
    <mergeCell ref="G62:H62"/>
    <mergeCell ref="G63:H63"/>
    <mergeCell ref="D66:F66"/>
    <mergeCell ref="D67:F67"/>
    <mergeCell ref="G64:H64"/>
    <mergeCell ref="G65:H65"/>
    <mergeCell ref="I59:J59"/>
    <mergeCell ref="I60:J60"/>
    <mergeCell ref="I61:J61"/>
    <mergeCell ref="I62:J62"/>
    <mergeCell ref="I63:J63"/>
    <mergeCell ref="I64:J64"/>
    <mergeCell ref="I65:J65"/>
    <mergeCell ref="I50:J50"/>
    <mergeCell ref="I43:J43"/>
    <mergeCell ref="I44:J44"/>
    <mergeCell ref="I45:J45"/>
    <mergeCell ref="I46:J46"/>
    <mergeCell ref="I55:J55"/>
    <mergeCell ref="I56:J56"/>
    <mergeCell ref="I57:J57"/>
    <mergeCell ref="I58:J58"/>
    <mergeCell ref="I66:J66"/>
    <mergeCell ref="I67:J67"/>
    <mergeCell ref="I68:J68"/>
    <mergeCell ref="I69:J69"/>
    <mergeCell ref="G69:H69"/>
    <mergeCell ref="K69:L69"/>
    <mergeCell ref="G68:H68"/>
    <mergeCell ref="M69:N69"/>
    <mergeCell ref="M68:N68"/>
    <mergeCell ref="G66:H66"/>
    <mergeCell ref="O69:P69"/>
    <mergeCell ref="B66:C66"/>
    <mergeCell ref="B67:C67"/>
    <mergeCell ref="B68:C68"/>
    <mergeCell ref="B69:C69"/>
    <mergeCell ref="K66:L66"/>
    <mergeCell ref="K34:L34"/>
    <mergeCell ref="K35:L35"/>
    <mergeCell ref="K36:L36"/>
    <mergeCell ref="K37:L37"/>
    <mergeCell ref="K38:L38"/>
    <mergeCell ref="K39:L39"/>
    <mergeCell ref="K44:L44"/>
    <mergeCell ref="K45:L45"/>
    <mergeCell ref="K67:L67"/>
    <mergeCell ref="K68:L68"/>
    <mergeCell ref="M66:N66"/>
    <mergeCell ref="M67:N67"/>
    <mergeCell ref="K47:L47"/>
    <mergeCell ref="K62:L62"/>
    <mergeCell ref="K63:L63"/>
    <mergeCell ref="K52:L52"/>
    <mergeCell ref="K53:L53"/>
    <mergeCell ref="K54:L54"/>
    <mergeCell ref="M44:N44"/>
    <mergeCell ref="M45:N45"/>
    <mergeCell ref="M38:N38"/>
    <mergeCell ref="M39:N39"/>
    <mergeCell ref="M43:N43"/>
    <mergeCell ref="K46:L46"/>
    <mergeCell ref="K40:L40"/>
    <mergeCell ref="K41:L41"/>
    <mergeCell ref="K42:L42"/>
    <mergeCell ref="K43:L43"/>
    <mergeCell ref="K56:L56"/>
    <mergeCell ref="K48:L48"/>
    <mergeCell ref="K49:L49"/>
    <mergeCell ref="K50:L50"/>
    <mergeCell ref="K51:L51"/>
    <mergeCell ref="M53:N53"/>
    <mergeCell ref="M54:N54"/>
    <mergeCell ref="K65:L65"/>
    <mergeCell ref="K58:L58"/>
    <mergeCell ref="K59:L59"/>
    <mergeCell ref="K60:L60"/>
    <mergeCell ref="K61:L61"/>
    <mergeCell ref="K57:L57"/>
    <mergeCell ref="M60:N60"/>
    <mergeCell ref="M61:N61"/>
    <mergeCell ref="M62:N62"/>
    <mergeCell ref="M63:N63"/>
    <mergeCell ref="M55:N55"/>
    <mergeCell ref="K64:L64"/>
    <mergeCell ref="M56:N56"/>
    <mergeCell ref="M57:N57"/>
    <mergeCell ref="M64:N64"/>
    <mergeCell ref="M65:N65"/>
    <mergeCell ref="K55:L55"/>
    <mergeCell ref="O60:P60"/>
    <mergeCell ref="O61:P61"/>
    <mergeCell ref="O62:P62"/>
    <mergeCell ref="O53:P53"/>
    <mergeCell ref="O54:P54"/>
    <mergeCell ref="O58:P58"/>
    <mergeCell ref="M58:N58"/>
    <mergeCell ref="M59:N59"/>
    <mergeCell ref="O47:P47"/>
    <mergeCell ref="O48:P48"/>
    <mergeCell ref="O49:P49"/>
    <mergeCell ref="O50:P50"/>
    <mergeCell ref="O51:P51"/>
    <mergeCell ref="O52:P52"/>
    <mergeCell ref="M47:N47"/>
    <mergeCell ref="M48:N48"/>
    <mergeCell ref="M49:N49"/>
    <mergeCell ref="O68:P68"/>
    <mergeCell ref="O56:P56"/>
    <mergeCell ref="M40:N40"/>
    <mergeCell ref="O39:P39"/>
    <mergeCell ref="O40:P40"/>
    <mergeCell ref="O41:P41"/>
    <mergeCell ref="M50:N50"/>
    <mergeCell ref="M51:N51"/>
    <mergeCell ref="M41:N41"/>
    <mergeCell ref="O43:P43"/>
    <mergeCell ref="M52:N52"/>
    <mergeCell ref="M42:N42"/>
    <mergeCell ref="M46:N46"/>
    <mergeCell ref="O57:P57"/>
    <mergeCell ref="O44:P44"/>
    <mergeCell ref="O45:P45"/>
    <mergeCell ref="O67:P67"/>
    <mergeCell ref="O63:P63"/>
    <mergeCell ref="O64:P64"/>
    <mergeCell ref="O65:P65"/>
    <mergeCell ref="O55:P55"/>
    <mergeCell ref="O66:P66"/>
    <mergeCell ref="O59:P59"/>
    <mergeCell ref="O46:P46"/>
    <mergeCell ref="A21:B21"/>
    <mergeCell ref="N26:O26"/>
    <mergeCell ref="A22:B22"/>
    <mergeCell ref="A23:B23"/>
    <mergeCell ref="D23:E23"/>
    <mergeCell ref="A25:B25"/>
    <mergeCell ref="A24:B24"/>
    <mergeCell ref="D22:E22"/>
    <mergeCell ref="N22:O22"/>
    <mergeCell ref="N25:O25"/>
    <mergeCell ref="A26:B26"/>
    <mergeCell ref="D26:E26"/>
    <mergeCell ref="O32:P32"/>
    <mergeCell ref="M32:N32"/>
    <mergeCell ref="O42:P42"/>
    <mergeCell ref="M34:N34"/>
    <mergeCell ref="M35:N35"/>
    <mergeCell ref="M36:N36"/>
    <mergeCell ref="M37:N37"/>
    <mergeCell ref="B28:K28"/>
    <mergeCell ref="D27:E27"/>
    <mergeCell ref="O35:P35"/>
    <mergeCell ref="O38:P38"/>
    <mergeCell ref="L28:O28"/>
    <mergeCell ref="O33:P33"/>
    <mergeCell ref="M33:N33"/>
    <mergeCell ref="O34:P34"/>
    <mergeCell ref="O36:P36"/>
    <mergeCell ref="O37:P37"/>
  </mergeCells>
  <phoneticPr fontId="2"/>
  <printOptions horizontalCentered="1"/>
  <pageMargins left="0.39370078740157483" right="0.39370078740157483" top="0.59055118110236227" bottom="0.78740157480314965" header="0.51181102362204722" footer="0.39370078740157483"/>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P164"/>
  <sheetViews>
    <sheetView showGridLines="0" topLeftCell="A73" zoomScaleNormal="100" zoomScaleSheetLayoutView="85" workbookViewId="0">
      <selection activeCell="I20" sqref="I20"/>
    </sheetView>
  </sheetViews>
  <sheetFormatPr defaultRowHeight="17.25"/>
  <cols>
    <col min="1" max="1" width="8.5" style="28" customWidth="1"/>
    <col min="2" max="2" width="9" style="28" customWidth="1"/>
    <col min="3" max="3" width="9.5" style="117" customWidth="1"/>
    <col min="4" max="4" width="10.5" style="28" customWidth="1"/>
    <col min="5" max="5" width="6.3984375" style="28" customWidth="1"/>
    <col min="6" max="6" width="7.69921875" style="28" customWidth="1"/>
    <col min="7" max="7" width="1.296875" style="28" customWidth="1"/>
    <col min="8" max="8" width="7.09765625" style="28" customWidth="1"/>
    <col min="9" max="9" width="9" style="28" customWidth="1"/>
    <col min="10" max="10" width="9.5" style="28" customWidth="1"/>
    <col min="11" max="11" width="10.5" style="28" customWidth="1"/>
    <col min="12" max="12" width="6.59765625" style="28" bestFit="1" customWidth="1"/>
    <col min="13" max="13" width="7.59765625" style="28" customWidth="1"/>
    <col min="14" max="14" width="1.296875" style="28" customWidth="1"/>
    <col min="15" max="16" width="7.09765625" style="28" customWidth="1"/>
    <col min="17" max="16384" width="8.796875" style="28"/>
  </cols>
  <sheetData>
    <row r="1" spans="2:16" ht="19.7" customHeight="1" thickBot="1">
      <c r="B1" s="248" t="s">
        <v>61</v>
      </c>
      <c r="C1" s="248"/>
      <c r="D1" s="248"/>
      <c r="E1" s="248"/>
      <c r="F1" s="248"/>
      <c r="G1" s="248"/>
      <c r="H1" s="248"/>
      <c r="I1" s="8"/>
      <c r="J1" s="8"/>
      <c r="K1" s="8"/>
      <c r="L1" s="31"/>
      <c r="M1" s="289" t="s">
        <v>434</v>
      </c>
      <c r="N1" s="289"/>
      <c r="O1" s="289"/>
      <c r="P1" s="152"/>
    </row>
    <row r="2" spans="2:16" ht="15" customHeight="1">
      <c r="B2" s="285" t="s">
        <v>62</v>
      </c>
      <c r="C2" s="280" t="s">
        <v>433</v>
      </c>
      <c r="D2" s="287" t="s">
        <v>432</v>
      </c>
      <c r="E2" s="276" t="s">
        <v>431</v>
      </c>
      <c r="F2" s="277"/>
      <c r="G2" s="277"/>
      <c r="H2" s="278"/>
      <c r="I2" s="290" t="s">
        <v>62</v>
      </c>
      <c r="J2" s="280" t="s">
        <v>433</v>
      </c>
      <c r="K2" s="287" t="s">
        <v>432</v>
      </c>
      <c r="L2" s="276" t="s">
        <v>431</v>
      </c>
      <c r="M2" s="277"/>
      <c r="N2" s="277"/>
      <c r="O2" s="277"/>
      <c r="P2" s="57"/>
    </row>
    <row r="3" spans="2:16" ht="15" customHeight="1">
      <c r="B3" s="286"/>
      <c r="C3" s="281"/>
      <c r="D3" s="288"/>
      <c r="E3" s="58" t="s">
        <v>33</v>
      </c>
      <c r="F3" s="283" t="s">
        <v>399</v>
      </c>
      <c r="G3" s="284"/>
      <c r="H3" s="59" t="s">
        <v>35</v>
      </c>
      <c r="I3" s="291"/>
      <c r="J3" s="281"/>
      <c r="K3" s="288"/>
      <c r="L3" s="58" t="s">
        <v>33</v>
      </c>
      <c r="M3" s="283" t="s">
        <v>399</v>
      </c>
      <c r="N3" s="284"/>
      <c r="O3" s="58" t="s">
        <v>35</v>
      </c>
      <c r="P3" s="60"/>
    </row>
    <row r="4" spans="2:16" ht="14.25" customHeight="1">
      <c r="B4" s="61" t="s">
        <v>1</v>
      </c>
      <c r="C4" s="62">
        <v>146</v>
      </c>
      <c r="D4" s="179">
        <v>735997</v>
      </c>
      <c r="E4" s="63">
        <v>0</v>
      </c>
      <c r="F4" s="63">
        <v>5603</v>
      </c>
      <c r="G4" s="63"/>
      <c r="H4" s="64">
        <v>28</v>
      </c>
      <c r="I4" s="147" t="s">
        <v>326</v>
      </c>
      <c r="J4" s="146" t="s">
        <v>327</v>
      </c>
      <c r="K4" s="178">
        <v>5288</v>
      </c>
      <c r="L4" s="145">
        <v>0</v>
      </c>
      <c r="M4" s="119">
        <v>60</v>
      </c>
      <c r="N4" s="119"/>
      <c r="O4" s="144">
        <v>0</v>
      </c>
      <c r="P4" s="69"/>
    </row>
    <row r="5" spans="2:16" ht="14.25" customHeight="1">
      <c r="B5" s="70" t="s">
        <v>65</v>
      </c>
      <c r="C5" s="71">
        <v>27</v>
      </c>
      <c r="D5" s="175">
        <v>137401</v>
      </c>
      <c r="E5" s="72">
        <v>0</v>
      </c>
      <c r="F5" s="72">
        <v>979</v>
      </c>
      <c r="G5" s="72"/>
      <c r="H5" s="73">
        <v>0</v>
      </c>
      <c r="I5" s="65" t="s">
        <v>63</v>
      </c>
      <c r="J5" s="66" t="s">
        <v>64</v>
      </c>
      <c r="K5" s="166">
        <v>6992</v>
      </c>
      <c r="L5" s="67">
        <v>0</v>
      </c>
      <c r="M5" s="119">
        <v>66</v>
      </c>
      <c r="N5" s="119"/>
      <c r="O5" s="69">
        <v>0</v>
      </c>
      <c r="P5" s="69"/>
    </row>
    <row r="6" spans="2:16" ht="14.25" customHeight="1">
      <c r="B6" s="74" t="s">
        <v>68</v>
      </c>
      <c r="C6" s="66" t="s">
        <v>69</v>
      </c>
      <c r="D6" s="172">
        <v>4900</v>
      </c>
      <c r="E6" s="68">
        <v>0</v>
      </c>
      <c r="F6" s="119">
        <v>27</v>
      </c>
      <c r="G6" s="119"/>
      <c r="H6" s="75">
        <v>0</v>
      </c>
      <c r="I6" s="65" t="s">
        <v>66</v>
      </c>
      <c r="J6" s="66" t="s">
        <v>67</v>
      </c>
      <c r="K6" s="166">
        <v>3779</v>
      </c>
      <c r="L6" s="67">
        <v>0</v>
      </c>
      <c r="M6" s="119">
        <v>72</v>
      </c>
      <c r="N6" s="119"/>
      <c r="O6" s="69">
        <v>0</v>
      </c>
      <c r="P6" s="69"/>
    </row>
    <row r="7" spans="2:16" ht="14.25" customHeight="1">
      <c r="B7" s="74" t="s">
        <v>73</v>
      </c>
      <c r="C7" s="66" t="s">
        <v>74</v>
      </c>
      <c r="D7" s="172">
        <v>5110</v>
      </c>
      <c r="E7" s="68">
        <v>0</v>
      </c>
      <c r="F7" s="119">
        <v>37</v>
      </c>
      <c r="G7" s="119"/>
      <c r="H7" s="75">
        <v>0</v>
      </c>
      <c r="I7" s="65" t="s">
        <v>70</v>
      </c>
      <c r="J7" s="66" t="s">
        <v>67</v>
      </c>
      <c r="K7" s="166">
        <v>2627</v>
      </c>
      <c r="L7" s="67">
        <v>0</v>
      </c>
      <c r="M7" s="119">
        <v>41</v>
      </c>
      <c r="N7" s="119"/>
      <c r="O7" s="69">
        <v>0</v>
      </c>
      <c r="P7" s="69"/>
    </row>
    <row r="8" spans="2:16" ht="14.25" customHeight="1">
      <c r="B8" s="177" t="s">
        <v>79</v>
      </c>
      <c r="C8" s="66" t="s">
        <v>80</v>
      </c>
      <c r="D8" s="172">
        <v>822</v>
      </c>
      <c r="E8" s="68">
        <v>0</v>
      </c>
      <c r="F8" s="119">
        <v>34</v>
      </c>
      <c r="G8" s="119"/>
      <c r="H8" s="75">
        <v>0</v>
      </c>
      <c r="I8" s="65" t="s">
        <v>75</v>
      </c>
      <c r="J8" s="66" t="s">
        <v>76</v>
      </c>
      <c r="K8" s="166">
        <v>3724</v>
      </c>
      <c r="L8" s="67">
        <v>0</v>
      </c>
      <c r="M8" s="119">
        <v>13</v>
      </c>
      <c r="N8" s="119"/>
      <c r="O8" s="69">
        <v>0</v>
      </c>
      <c r="P8" s="69"/>
    </row>
    <row r="9" spans="2:16" ht="14.25" customHeight="1">
      <c r="B9" s="74" t="s">
        <v>84</v>
      </c>
      <c r="C9" s="66" t="s">
        <v>85</v>
      </c>
      <c r="D9" s="172">
        <v>6768</v>
      </c>
      <c r="E9" s="68">
        <v>0</v>
      </c>
      <c r="F9" s="119">
        <v>39</v>
      </c>
      <c r="G9" s="119"/>
      <c r="H9" s="75">
        <v>0</v>
      </c>
      <c r="I9" s="65" t="s">
        <v>81</v>
      </c>
      <c r="J9" s="66" t="s">
        <v>76</v>
      </c>
      <c r="K9" s="166">
        <v>3360</v>
      </c>
      <c r="L9" s="67">
        <v>0</v>
      </c>
      <c r="M9" s="119">
        <v>25</v>
      </c>
      <c r="N9" s="119"/>
      <c r="O9" s="69">
        <v>0</v>
      </c>
      <c r="P9" s="69"/>
    </row>
    <row r="10" spans="2:16" ht="14.25" customHeight="1">
      <c r="B10" s="74" t="s">
        <v>90</v>
      </c>
      <c r="C10" s="66" t="s">
        <v>85</v>
      </c>
      <c r="D10" s="172">
        <v>4661</v>
      </c>
      <c r="E10" s="68">
        <v>0</v>
      </c>
      <c r="F10" s="119">
        <v>17</v>
      </c>
      <c r="G10" s="119"/>
      <c r="H10" s="75">
        <v>0</v>
      </c>
      <c r="I10" s="65" t="s">
        <v>86</v>
      </c>
      <c r="J10" s="66" t="s">
        <v>87</v>
      </c>
      <c r="K10" s="166">
        <v>3132</v>
      </c>
      <c r="L10" s="67">
        <v>0</v>
      </c>
      <c r="M10" s="119">
        <v>19</v>
      </c>
      <c r="N10" s="119"/>
      <c r="O10" s="69">
        <v>0</v>
      </c>
      <c r="P10" s="69"/>
    </row>
    <row r="11" spans="2:16" ht="14.25" customHeight="1">
      <c r="B11" s="74" t="s">
        <v>95</v>
      </c>
      <c r="C11" s="66" t="s">
        <v>96</v>
      </c>
      <c r="D11" s="172">
        <v>3177</v>
      </c>
      <c r="E11" s="68">
        <v>0</v>
      </c>
      <c r="F11" s="119">
        <v>16</v>
      </c>
      <c r="G11" s="119"/>
      <c r="H11" s="75">
        <v>0</v>
      </c>
      <c r="I11" s="65" t="s">
        <v>91</v>
      </c>
      <c r="J11" s="66" t="s">
        <v>92</v>
      </c>
      <c r="K11" s="166">
        <v>3861</v>
      </c>
      <c r="L11" s="67">
        <v>0</v>
      </c>
      <c r="M11" s="119">
        <v>17</v>
      </c>
      <c r="N11" s="119"/>
      <c r="O11" s="69">
        <v>0</v>
      </c>
      <c r="P11" s="69"/>
    </row>
    <row r="12" spans="2:16" ht="14.25" customHeight="1">
      <c r="B12" s="74" t="s">
        <v>101</v>
      </c>
      <c r="C12" s="66" t="s">
        <v>102</v>
      </c>
      <c r="D12" s="172">
        <v>5716</v>
      </c>
      <c r="E12" s="68">
        <v>0</v>
      </c>
      <c r="F12" s="119">
        <v>26</v>
      </c>
      <c r="G12" s="119"/>
      <c r="H12" s="75">
        <v>0</v>
      </c>
      <c r="I12" s="65" t="s">
        <v>97</v>
      </c>
      <c r="J12" s="66" t="s">
        <v>98</v>
      </c>
      <c r="K12" s="166">
        <v>4891</v>
      </c>
      <c r="L12" s="67">
        <v>0</v>
      </c>
      <c r="M12" s="119">
        <v>37</v>
      </c>
      <c r="N12" s="119"/>
      <c r="O12" s="69">
        <v>0</v>
      </c>
      <c r="P12" s="69"/>
    </row>
    <row r="13" spans="2:16" ht="14.25" customHeight="1">
      <c r="B13" s="74" t="s">
        <v>106</v>
      </c>
      <c r="C13" s="66" t="s">
        <v>107</v>
      </c>
      <c r="D13" s="172">
        <v>8085</v>
      </c>
      <c r="E13" s="68">
        <v>0</v>
      </c>
      <c r="F13" s="119">
        <v>63</v>
      </c>
      <c r="G13" s="119"/>
      <c r="H13" s="75">
        <v>0</v>
      </c>
      <c r="I13" s="65" t="s">
        <v>103</v>
      </c>
      <c r="J13" s="66" t="s">
        <v>104</v>
      </c>
      <c r="K13" s="166">
        <v>5196</v>
      </c>
      <c r="L13" s="67">
        <v>0</v>
      </c>
      <c r="M13" s="140">
        <v>37</v>
      </c>
      <c r="N13" s="140"/>
      <c r="O13" s="69">
        <v>0</v>
      </c>
      <c r="P13" s="69"/>
    </row>
    <row r="14" spans="2:16" ht="14.25" customHeight="1">
      <c r="B14" s="74" t="s">
        <v>112</v>
      </c>
      <c r="C14" s="66" t="s">
        <v>113</v>
      </c>
      <c r="D14" s="172">
        <v>8888</v>
      </c>
      <c r="E14" s="68">
        <v>0</v>
      </c>
      <c r="F14" s="119">
        <v>23</v>
      </c>
      <c r="G14" s="119"/>
      <c r="H14" s="75">
        <v>0</v>
      </c>
      <c r="I14" s="65" t="s">
        <v>108</v>
      </c>
      <c r="J14" s="66" t="s">
        <v>109</v>
      </c>
      <c r="K14" s="166">
        <v>9219</v>
      </c>
      <c r="L14" s="67">
        <v>0</v>
      </c>
      <c r="M14" s="119">
        <v>52</v>
      </c>
      <c r="N14" s="119"/>
      <c r="O14" s="69">
        <v>0</v>
      </c>
      <c r="P14" s="69"/>
    </row>
    <row r="15" spans="2:16" ht="14.25" customHeight="1">
      <c r="B15" s="74" t="s">
        <v>118</v>
      </c>
      <c r="C15" s="66" t="s">
        <v>119</v>
      </c>
      <c r="D15" s="172">
        <v>7925</v>
      </c>
      <c r="E15" s="68">
        <v>0</v>
      </c>
      <c r="F15" s="119">
        <v>50</v>
      </c>
      <c r="G15" s="119"/>
      <c r="H15" s="75">
        <v>0</v>
      </c>
      <c r="I15" s="76" t="s">
        <v>114</v>
      </c>
      <c r="J15" s="66" t="s">
        <v>115</v>
      </c>
      <c r="K15" s="166">
        <v>3978</v>
      </c>
      <c r="L15" s="67">
        <v>0</v>
      </c>
      <c r="M15" s="119">
        <v>93</v>
      </c>
      <c r="N15" s="119"/>
      <c r="O15" s="69">
        <v>0</v>
      </c>
      <c r="P15" s="69"/>
    </row>
    <row r="16" spans="2:16" ht="14.25" customHeight="1">
      <c r="B16" s="74" t="s">
        <v>124</v>
      </c>
      <c r="C16" s="66" t="s">
        <v>125</v>
      </c>
      <c r="D16" s="172">
        <v>7213</v>
      </c>
      <c r="E16" s="68">
        <v>0</v>
      </c>
      <c r="F16" s="119">
        <v>53</v>
      </c>
      <c r="G16" s="119"/>
      <c r="H16" s="75">
        <v>0</v>
      </c>
      <c r="I16" s="76" t="s">
        <v>120</v>
      </c>
      <c r="J16" s="66" t="s">
        <v>121</v>
      </c>
      <c r="K16" s="166">
        <v>7243</v>
      </c>
      <c r="L16" s="67">
        <v>0</v>
      </c>
      <c r="M16" s="119">
        <v>18</v>
      </c>
      <c r="N16" s="119"/>
      <c r="O16" s="69">
        <v>0</v>
      </c>
      <c r="P16" s="69"/>
    </row>
    <row r="17" spans="2:16" ht="14.25" customHeight="1">
      <c r="B17" s="74" t="s">
        <v>129</v>
      </c>
      <c r="C17" s="66" t="s">
        <v>130</v>
      </c>
      <c r="D17" s="172">
        <v>2724</v>
      </c>
      <c r="E17" s="68">
        <v>0</v>
      </c>
      <c r="F17" s="119">
        <v>31</v>
      </c>
      <c r="G17" s="119"/>
      <c r="H17" s="75">
        <v>0</v>
      </c>
      <c r="I17" s="76" t="s">
        <v>126</v>
      </c>
      <c r="J17" s="77" t="s">
        <v>121</v>
      </c>
      <c r="K17" s="166">
        <v>8274</v>
      </c>
      <c r="L17" s="67">
        <v>0</v>
      </c>
      <c r="M17" s="119">
        <v>33</v>
      </c>
      <c r="N17" s="119"/>
      <c r="O17" s="69">
        <v>0</v>
      </c>
      <c r="P17" s="69"/>
    </row>
    <row r="18" spans="2:16" ht="14.25" customHeight="1">
      <c r="B18" s="74" t="s">
        <v>134</v>
      </c>
      <c r="C18" s="66" t="s">
        <v>135</v>
      </c>
      <c r="D18" s="172">
        <v>6670</v>
      </c>
      <c r="E18" s="69">
        <v>0</v>
      </c>
      <c r="F18" s="119">
        <v>24</v>
      </c>
      <c r="G18" s="119"/>
      <c r="H18" s="75">
        <v>0</v>
      </c>
      <c r="I18" s="76" t="s">
        <v>131</v>
      </c>
      <c r="J18" s="77" t="s">
        <v>132</v>
      </c>
      <c r="K18" s="166">
        <v>4354</v>
      </c>
      <c r="L18" s="67">
        <v>0</v>
      </c>
      <c r="M18" s="119">
        <v>78</v>
      </c>
      <c r="N18" s="119"/>
      <c r="O18" s="67">
        <v>0</v>
      </c>
      <c r="P18" s="69"/>
    </row>
    <row r="19" spans="2:16" ht="14.25" customHeight="1">
      <c r="B19" s="74" t="s">
        <v>140</v>
      </c>
      <c r="C19" s="66" t="s">
        <v>141</v>
      </c>
      <c r="D19" s="172">
        <v>6745</v>
      </c>
      <c r="E19" s="68">
        <v>0</v>
      </c>
      <c r="F19" s="120">
        <v>83</v>
      </c>
      <c r="G19" s="120"/>
      <c r="H19" s="75">
        <v>0</v>
      </c>
      <c r="I19" s="76" t="s">
        <v>136</v>
      </c>
      <c r="J19" s="77" t="s">
        <v>137</v>
      </c>
      <c r="K19" s="174">
        <v>3888</v>
      </c>
      <c r="L19" s="67">
        <v>0</v>
      </c>
      <c r="M19" s="126">
        <v>12</v>
      </c>
      <c r="N19" s="119"/>
      <c r="O19" s="69">
        <v>0</v>
      </c>
      <c r="P19" s="69"/>
    </row>
    <row r="20" spans="2:16" ht="14.25" customHeight="1">
      <c r="B20" s="74" t="s">
        <v>145</v>
      </c>
      <c r="C20" s="66" t="s">
        <v>76</v>
      </c>
      <c r="D20" s="172">
        <v>4342</v>
      </c>
      <c r="E20" s="68">
        <v>0</v>
      </c>
      <c r="F20" s="120">
        <v>14</v>
      </c>
      <c r="G20" s="120"/>
      <c r="H20" s="75">
        <v>0</v>
      </c>
      <c r="I20" s="78" t="s">
        <v>142</v>
      </c>
      <c r="J20" s="71">
        <v>11</v>
      </c>
      <c r="K20" s="175">
        <v>58966</v>
      </c>
      <c r="L20" s="79">
        <v>0</v>
      </c>
      <c r="M20" s="72">
        <v>470</v>
      </c>
      <c r="N20" s="72"/>
      <c r="O20" s="72">
        <v>0</v>
      </c>
      <c r="P20" s="80"/>
    </row>
    <row r="21" spans="2:16" ht="14.25" customHeight="1">
      <c r="B21" s="74" t="s">
        <v>150</v>
      </c>
      <c r="C21" s="66" t="s">
        <v>76</v>
      </c>
      <c r="D21" s="172">
        <v>5889</v>
      </c>
      <c r="E21" s="68">
        <v>0</v>
      </c>
      <c r="F21" s="120">
        <v>14</v>
      </c>
      <c r="G21" s="120"/>
      <c r="H21" s="75">
        <v>0</v>
      </c>
      <c r="I21" s="65" t="s">
        <v>146</v>
      </c>
      <c r="J21" s="66" t="s">
        <v>147</v>
      </c>
      <c r="K21" s="172">
        <v>4974</v>
      </c>
      <c r="L21" s="67">
        <v>0</v>
      </c>
      <c r="M21" s="68">
        <v>28</v>
      </c>
      <c r="N21" s="68"/>
      <c r="O21" s="69">
        <v>0</v>
      </c>
      <c r="P21" s="69"/>
    </row>
    <row r="22" spans="2:16" ht="14.25" customHeight="1">
      <c r="B22" s="74" t="s">
        <v>155</v>
      </c>
      <c r="C22" s="66" t="s">
        <v>156</v>
      </c>
      <c r="D22" s="172">
        <v>5528</v>
      </c>
      <c r="E22" s="68">
        <v>0</v>
      </c>
      <c r="F22" s="120">
        <v>15</v>
      </c>
      <c r="G22" s="120"/>
      <c r="H22" s="75">
        <v>0</v>
      </c>
      <c r="I22" s="65" t="s">
        <v>151</v>
      </c>
      <c r="J22" s="66" t="s">
        <v>152</v>
      </c>
      <c r="K22" s="172">
        <v>6486</v>
      </c>
      <c r="L22" s="67">
        <v>0</v>
      </c>
      <c r="M22" s="68">
        <v>25</v>
      </c>
      <c r="N22" s="68"/>
      <c r="O22" s="69">
        <v>0</v>
      </c>
      <c r="P22" s="69"/>
    </row>
    <row r="23" spans="2:16" ht="14.25" customHeight="1">
      <c r="B23" s="74" t="s">
        <v>160</v>
      </c>
      <c r="C23" s="66" t="s">
        <v>161</v>
      </c>
      <c r="D23" s="172">
        <v>4135</v>
      </c>
      <c r="E23" s="68">
        <v>0</v>
      </c>
      <c r="F23" s="120">
        <v>46</v>
      </c>
      <c r="G23" s="120"/>
      <c r="H23" s="75">
        <v>0</v>
      </c>
      <c r="I23" s="65" t="s">
        <v>380</v>
      </c>
      <c r="J23" s="66" t="s">
        <v>430</v>
      </c>
      <c r="K23" s="172">
        <v>3894</v>
      </c>
      <c r="L23" s="67">
        <v>0</v>
      </c>
      <c r="M23" s="68">
        <v>18</v>
      </c>
      <c r="N23" s="68"/>
      <c r="O23" s="69">
        <v>0</v>
      </c>
      <c r="P23" s="69"/>
    </row>
    <row r="24" spans="2:16" ht="14.25" customHeight="1">
      <c r="B24" s="74" t="s">
        <v>165</v>
      </c>
      <c r="C24" s="66" t="s">
        <v>166</v>
      </c>
      <c r="D24" s="172">
        <v>4778</v>
      </c>
      <c r="E24" s="68">
        <v>0</v>
      </c>
      <c r="F24" s="120">
        <v>45</v>
      </c>
      <c r="G24" s="120"/>
      <c r="H24" s="75">
        <v>0</v>
      </c>
      <c r="I24" s="65" t="s">
        <v>19</v>
      </c>
      <c r="J24" s="66" t="s">
        <v>157</v>
      </c>
      <c r="K24" s="172">
        <v>6735</v>
      </c>
      <c r="L24" s="67">
        <v>0</v>
      </c>
      <c r="M24" s="68">
        <v>22</v>
      </c>
      <c r="N24" s="68"/>
      <c r="O24" s="69">
        <v>0</v>
      </c>
      <c r="P24" s="69"/>
    </row>
    <row r="25" spans="2:16" ht="14.25" customHeight="1">
      <c r="B25" s="74" t="s">
        <v>170</v>
      </c>
      <c r="C25" s="66" t="s">
        <v>171</v>
      </c>
      <c r="D25" s="172">
        <v>6592</v>
      </c>
      <c r="E25" s="68">
        <v>0</v>
      </c>
      <c r="F25" s="120">
        <v>44</v>
      </c>
      <c r="G25" s="120"/>
      <c r="H25" s="75">
        <v>0</v>
      </c>
      <c r="I25" s="65" t="s">
        <v>162</v>
      </c>
      <c r="J25" s="66" t="s">
        <v>163</v>
      </c>
      <c r="K25" s="172">
        <v>8138</v>
      </c>
      <c r="L25" s="67">
        <v>0</v>
      </c>
      <c r="M25" s="68">
        <v>125</v>
      </c>
      <c r="N25" s="68"/>
      <c r="O25" s="69">
        <v>0</v>
      </c>
      <c r="P25" s="69"/>
    </row>
    <row r="26" spans="2:16" ht="14.25" customHeight="1">
      <c r="B26" s="74" t="s">
        <v>175</v>
      </c>
      <c r="C26" s="66" t="s">
        <v>176</v>
      </c>
      <c r="D26" s="172">
        <v>2088</v>
      </c>
      <c r="E26" s="68">
        <v>0</v>
      </c>
      <c r="F26" s="120">
        <v>36</v>
      </c>
      <c r="G26" s="120"/>
      <c r="H26" s="75">
        <v>0</v>
      </c>
      <c r="I26" s="65" t="s">
        <v>167</v>
      </c>
      <c r="J26" s="66" t="s">
        <v>168</v>
      </c>
      <c r="K26" s="172">
        <v>4858</v>
      </c>
      <c r="L26" s="67">
        <v>0</v>
      </c>
      <c r="M26" s="68">
        <v>62</v>
      </c>
      <c r="N26" s="68"/>
      <c r="O26" s="69">
        <v>0</v>
      </c>
      <c r="P26" s="69"/>
    </row>
    <row r="27" spans="2:16" ht="14.25" customHeight="1">
      <c r="B27" s="74" t="s">
        <v>180</v>
      </c>
      <c r="C27" s="66" t="s">
        <v>181</v>
      </c>
      <c r="D27" s="172">
        <v>3084</v>
      </c>
      <c r="E27" s="68">
        <v>0</v>
      </c>
      <c r="F27" s="120">
        <v>17</v>
      </c>
      <c r="G27" s="120"/>
      <c r="H27" s="75">
        <v>0</v>
      </c>
      <c r="I27" s="65" t="s">
        <v>172</v>
      </c>
      <c r="J27" s="66" t="s">
        <v>173</v>
      </c>
      <c r="K27" s="172">
        <v>6134</v>
      </c>
      <c r="L27" s="67">
        <v>0</v>
      </c>
      <c r="M27" s="68">
        <v>87</v>
      </c>
      <c r="N27" s="68"/>
      <c r="O27" s="69">
        <v>0</v>
      </c>
      <c r="P27" s="69"/>
    </row>
    <row r="28" spans="2:16" ht="14.25" customHeight="1">
      <c r="B28" s="74" t="s">
        <v>185</v>
      </c>
      <c r="C28" s="66" t="s">
        <v>186</v>
      </c>
      <c r="D28" s="172">
        <v>2814</v>
      </c>
      <c r="E28" s="69">
        <v>0</v>
      </c>
      <c r="F28" s="120">
        <v>69</v>
      </c>
      <c r="G28" s="120"/>
      <c r="H28" s="75">
        <v>0</v>
      </c>
      <c r="I28" s="65" t="s">
        <v>177</v>
      </c>
      <c r="J28" s="66" t="s">
        <v>178</v>
      </c>
      <c r="K28" s="172">
        <v>4120</v>
      </c>
      <c r="L28" s="67">
        <v>0</v>
      </c>
      <c r="M28" s="68">
        <v>44</v>
      </c>
      <c r="N28" s="68"/>
      <c r="O28" s="69">
        <v>0</v>
      </c>
      <c r="P28" s="69"/>
    </row>
    <row r="29" spans="2:16" ht="14.25" customHeight="1">
      <c r="B29" s="74" t="s">
        <v>189</v>
      </c>
      <c r="C29" s="66" t="s">
        <v>190</v>
      </c>
      <c r="D29" s="172">
        <v>2047</v>
      </c>
      <c r="E29" s="69">
        <v>0</v>
      </c>
      <c r="F29" s="120">
        <v>61</v>
      </c>
      <c r="G29" s="120"/>
      <c r="H29" s="75">
        <v>0</v>
      </c>
      <c r="I29" s="65" t="s">
        <v>182</v>
      </c>
      <c r="J29" s="66" t="s">
        <v>183</v>
      </c>
      <c r="K29" s="172">
        <v>4565</v>
      </c>
      <c r="L29" s="67">
        <v>0</v>
      </c>
      <c r="M29" s="68">
        <v>30</v>
      </c>
      <c r="N29" s="68"/>
      <c r="O29" s="69">
        <v>0</v>
      </c>
      <c r="P29" s="69"/>
    </row>
    <row r="30" spans="2:16" ht="14.25" customHeight="1">
      <c r="B30" s="74" t="s">
        <v>191</v>
      </c>
      <c r="C30" s="66" t="s">
        <v>192</v>
      </c>
      <c r="D30" s="172">
        <v>9198</v>
      </c>
      <c r="E30" s="68">
        <v>0</v>
      </c>
      <c r="F30" s="120">
        <v>23</v>
      </c>
      <c r="G30" s="120"/>
      <c r="H30" s="75">
        <v>0</v>
      </c>
      <c r="I30" s="65" t="s">
        <v>187</v>
      </c>
      <c r="J30" s="66" t="s">
        <v>188</v>
      </c>
      <c r="K30" s="172">
        <v>6213</v>
      </c>
      <c r="L30" s="67">
        <v>0</v>
      </c>
      <c r="M30" s="68">
        <v>17</v>
      </c>
      <c r="N30" s="68"/>
      <c r="O30" s="69">
        <v>0</v>
      </c>
      <c r="P30" s="69"/>
    </row>
    <row r="31" spans="2:16" ht="14.25" customHeight="1">
      <c r="B31" s="74" t="s">
        <v>195</v>
      </c>
      <c r="C31" s="66" t="s">
        <v>196</v>
      </c>
      <c r="D31" s="172">
        <v>3882</v>
      </c>
      <c r="E31" s="68">
        <v>0</v>
      </c>
      <c r="F31" s="120">
        <v>59</v>
      </c>
      <c r="G31" s="120"/>
      <c r="H31" s="75">
        <v>0</v>
      </c>
      <c r="I31" s="81" t="s">
        <v>193</v>
      </c>
      <c r="J31" s="66" t="s">
        <v>194</v>
      </c>
      <c r="K31" s="176">
        <v>2849</v>
      </c>
      <c r="L31" s="82">
        <v>0</v>
      </c>
      <c r="M31" s="83">
        <v>12</v>
      </c>
      <c r="N31" s="83"/>
      <c r="O31" s="84">
        <v>0</v>
      </c>
      <c r="P31" s="69"/>
    </row>
    <row r="32" spans="2:16" ht="14.25" customHeight="1">
      <c r="B32" s="85" t="s">
        <v>379</v>
      </c>
      <c r="C32" s="86" t="s">
        <v>429</v>
      </c>
      <c r="D32" s="176">
        <v>3620</v>
      </c>
      <c r="E32" s="83">
        <v>0</v>
      </c>
      <c r="F32" s="120">
        <v>13</v>
      </c>
      <c r="G32" s="120"/>
      <c r="H32" s="75">
        <v>0</v>
      </c>
      <c r="I32" s="78" t="s">
        <v>197</v>
      </c>
      <c r="J32" s="71">
        <v>24</v>
      </c>
      <c r="K32" s="175">
        <v>97121</v>
      </c>
      <c r="L32" s="79">
        <v>0</v>
      </c>
      <c r="M32" s="72">
        <v>842</v>
      </c>
      <c r="N32" s="72"/>
      <c r="O32" s="72">
        <v>0</v>
      </c>
      <c r="P32" s="69"/>
    </row>
    <row r="33" spans="2:16" ht="14.25" customHeight="1">
      <c r="B33" s="70" t="s">
        <v>198</v>
      </c>
      <c r="C33" s="71">
        <v>22</v>
      </c>
      <c r="D33" s="175">
        <v>123863</v>
      </c>
      <c r="E33" s="80">
        <v>0</v>
      </c>
      <c r="F33" s="72">
        <v>834</v>
      </c>
      <c r="G33" s="72"/>
      <c r="H33" s="73">
        <v>21</v>
      </c>
      <c r="I33" s="65" t="s">
        <v>199</v>
      </c>
      <c r="J33" s="66" t="s">
        <v>200</v>
      </c>
      <c r="K33" s="166">
        <v>5098</v>
      </c>
      <c r="L33" s="67">
        <v>0</v>
      </c>
      <c r="M33" s="120">
        <v>40</v>
      </c>
      <c r="N33" s="120"/>
      <c r="O33" s="69">
        <v>0</v>
      </c>
      <c r="P33" s="80"/>
    </row>
    <row r="34" spans="2:16" ht="14.25" customHeight="1">
      <c r="B34" s="74" t="s">
        <v>201</v>
      </c>
      <c r="C34" s="66" t="s">
        <v>202</v>
      </c>
      <c r="D34" s="172">
        <v>5957</v>
      </c>
      <c r="E34" s="68">
        <v>0</v>
      </c>
      <c r="F34" s="68">
        <v>30</v>
      </c>
      <c r="G34" s="68"/>
      <c r="H34" s="75">
        <v>0</v>
      </c>
      <c r="I34" s="65" t="s">
        <v>203</v>
      </c>
      <c r="J34" s="66" t="s">
        <v>96</v>
      </c>
      <c r="K34" s="166">
        <v>5248</v>
      </c>
      <c r="L34" s="67">
        <v>0</v>
      </c>
      <c r="M34" s="120">
        <v>23</v>
      </c>
      <c r="N34" s="120"/>
      <c r="O34" s="69">
        <v>0</v>
      </c>
      <c r="P34" s="80"/>
    </row>
    <row r="35" spans="2:16" ht="14.25" customHeight="1">
      <c r="B35" s="74" t="s">
        <v>204</v>
      </c>
      <c r="C35" s="66" t="s">
        <v>205</v>
      </c>
      <c r="D35" s="172">
        <v>7042</v>
      </c>
      <c r="E35" s="68">
        <v>0</v>
      </c>
      <c r="F35" s="68">
        <v>12</v>
      </c>
      <c r="G35" s="68"/>
      <c r="H35" s="75">
        <v>0</v>
      </c>
      <c r="I35" s="65" t="s">
        <v>206</v>
      </c>
      <c r="J35" s="66" t="s">
        <v>207</v>
      </c>
      <c r="K35" s="166">
        <v>3646</v>
      </c>
      <c r="L35" s="67">
        <v>0</v>
      </c>
      <c r="M35" s="120">
        <v>32</v>
      </c>
      <c r="N35" s="120"/>
      <c r="O35" s="69">
        <v>0</v>
      </c>
      <c r="P35" s="80"/>
    </row>
    <row r="36" spans="2:16" ht="14.25" customHeight="1">
      <c r="B36" s="74" t="s">
        <v>208</v>
      </c>
      <c r="C36" s="66" t="s">
        <v>209</v>
      </c>
      <c r="D36" s="172">
        <v>6748</v>
      </c>
      <c r="E36" s="68">
        <v>0</v>
      </c>
      <c r="F36" s="68">
        <v>21</v>
      </c>
      <c r="G36" s="68"/>
      <c r="H36" s="75">
        <v>0</v>
      </c>
      <c r="I36" s="65" t="s">
        <v>210</v>
      </c>
      <c r="J36" s="66" t="s">
        <v>211</v>
      </c>
      <c r="K36" s="166">
        <v>2939</v>
      </c>
      <c r="L36" s="67">
        <v>0</v>
      </c>
      <c r="M36" s="120">
        <v>42</v>
      </c>
      <c r="N36" s="120"/>
      <c r="O36" s="69">
        <v>0</v>
      </c>
      <c r="P36" s="80"/>
    </row>
    <row r="37" spans="2:16" ht="14.25" customHeight="1">
      <c r="B37" s="74" t="s">
        <v>212</v>
      </c>
      <c r="C37" s="66" t="s">
        <v>213</v>
      </c>
      <c r="D37" s="172">
        <v>7689</v>
      </c>
      <c r="E37" s="68">
        <v>0</v>
      </c>
      <c r="F37" s="68">
        <v>53</v>
      </c>
      <c r="G37" s="68"/>
      <c r="H37" s="75">
        <v>0</v>
      </c>
      <c r="I37" s="65" t="s">
        <v>214</v>
      </c>
      <c r="J37" s="66" t="s">
        <v>211</v>
      </c>
      <c r="K37" s="166">
        <v>1039</v>
      </c>
      <c r="L37" s="67">
        <v>0</v>
      </c>
      <c r="M37" s="120">
        <v>8</v>
      </c>
      <c r="N37" s="120"/>
      <c r="O37" s="69">
        <v>0</v>
      </c>
      <c r="P37" s="80"/>
    </row>
    <row r="38" spans="2:16" ht="14.25" customHeight="1">
      <c r="B38" s="74" t="s">
        <v>215</v>
      </c>
      <c r="C38" s="66" t="s">
        <v>216</v>
      </c>
      <c r="D38" s="172">
        <v>13001</v>
      </c>
      <c r="E38" s="68">
        <v>0</v>
      </c>
      <c r="F38" s="68">
        <v>6</v>
      </c>
      <c r="G38" s="68"/>
      <c r="H38" s="75">
        <v>0</v>
      </c>
      <c r="I38" s="65" t="s">
        <v>217</v>
      </c>
      <c r="J38" s="66" t="s">
        <v>218</v>
      </c>
      <c r="K38" s="166">
        <v>4924</v>
      </c>
      <c r="L38" s="67">
        <v>0</v>
      </c>
      <c r="M38" s="120">
        <v>91</v>
      </c>
      <c r="N38" s="120"/>
      <c r="O38" s="69">
        <v>0</v>
      </c>
      <c r="P38" s="80"/>
    </row>
    <row r="39" spans="2:16" ht="14.25" customHeight="1">
      <c r="B39" s="74" t="s">
        <v>378</v>
      </c>
      <c r="C39" s="66" t="s">
        <v>428</v>
      </c>
      <c r="D39" s="173" t="s">
        <v>423</v>
      </c>
      <c r="E39" s="68">
        <v>0</v>
      </c>
      <c r="F39" s="68">
        <v>18</v>
      </c>
      <c r="G39" s="68"/>
      <c r="H39" s="75">
        <v>0</v>
      </c>
      <c r="I39" s="65" t="s">
        <v>221</v>
      </c>
      <c r="J39" s="66" t="s">
        <v>222</v>
      </c>
      <c r="K39" s="166">
        <v>3236</v>
      </c>
      <c r="L39" s="67">
        <v>0</v>
      </c>
      <c r="M39" s="120">
        <v>28</v>
      </c>
      <c r="N39" s="120"/>
      <c r="O39" s="69">
        <v>0</v>
      </c>
      <c r="P39" s="80"/>
    </row>
    <row r="40" spans="2:16" ht="14.25" customHeight="1">
      <c r="B40" s="74" t="s">
        <v>219</v>
      </c>
      <c r="C40" s="66" t="s">
        <v>220</v>
      </c>
      <c r="D40" s="172">
        <v>10409</v>
      </c>
      <c r="E40" s="68">
        <v>0</v>
      </c>
      <c r="F40" s="68">
        <v>14</v>
      </c>
      <c r="G40" s="68"/>
      <c r="H40" s="75">
        <v>0</v>
      </c>
      <c r="I40" s="65" t="s">
        <v>224</v>
      </c>
      <c r="J40" s="66" t="s">
        <v>225</v>
      </c>
      <c r="K40" s="166">
        <v>3657</v>
      </c>
      <c r="L40" s="67">
        <v>0</v>
      </c>
      <c r="M40" s="120">
        <v>33</v>
      </c>
      <c r="N40" s="120"/>
      <c r="O40" s="69">
        <v>0</v>
      </c>
      <c r="P40" s="80"/>
    </row>
    <row r="41" spans="2:16" ht="14.25" customHeight="1">
      <c r="B41" s="74" t="s">
        <v>223</v>
      </c>
      <c r="C41" s="66" t="s">
        <v>220</v>
      </c>
      <c r="D41" s="172">
        <v>1588</v>
      </c>
      <c r="E41" s="68">
        <v>0</v>
      </c>
      <c r="F41" s="68">
        <v>55</v>
      </c>
      <c r="G41" s="68"/>
      <c r="H41" s="75">
        <v>0</v>
      </c>
      <c r="I41" s="65" t="s">
        <v>228</v>
      </c>
      <c r="J41" s="66" t="s">
        <v>229</v>
      </c>
      <c r="K41" s="166">
        <v>3304</v>
      </c>
      <c r="L41" s="67">
        <v>0</v>
      </c>
      <c r="M41" s="120">
        <v>20</v>
      </c>
      <c r="N41" s="120"/>
      <c r="O41" s="69">
        <v>0</v>
      </c>
      <c r="P41" s="80"/>
    </row>
    <row r="42" spans="2:16" ht="14.25" customHeight="1">
      <c r="B42" s="74" t="s">
        <v>226</v>
      </c>
      <c r="C42" s="66" t="s">
        <v>227</v>
      </c>
      <c r="D42" s="172">
        <v>3663</v>
      </c>
      <c r="E42" s="68">
        <v>0</v>
      </c>
      <c r="F42" s="68">
        <v>63</v>
      </c>
      <c r="G42" s="167" t="s">
        <v>425</v>
      </c>
      <c r="H42" s="75">
        <v>0</v>
      </c>
      <c r="I42" s="65" t="s">
        <v>232</v>
      </c>
      <c r="J42" s="66" t="s">
        <v>233</v>
      </c>
      <c r="K42" s="166">
        <v>2526</v>
      </c>
      <c r="L42" s="67">
        <v>0</v>
      </c>
      <c r="M42" s="120">
        <v>20</v>
      </c>
      <c r="N42" s="120"/>
      <c r="O42" s="69">
        <v>0</v>
      </c>
      <c r="P42" s="80"/>
    </row>
    <row r="43" spans="2:16" ht="14.25" customHeight="1">
      <c r="B43" s="74" t="s">
        <v>230</v>
      </c>
      <c r="C43" s="66" t="s">
        <v>231</v>
      </c>
      <c r="D43" s="172">
        <v>6283</v>
      </c>
      <c r="E43" s="68">
        <v>0</v>
      </c>
      <c r="F43" s="94">
        <v>107</v>
      </c>
      <c r="G43" s="94"/>
      <c r="H43" s="75">
        <v>0</v>
      </c>
      <c r="I43" s="65" t="s">
        <v>236</v>
      </c>
      <c r="J43" s="66" t="s">
        <v>237</v>
      </c>
      <c r="K43" s="166">
        <v>5279</v>
      </c>
      <c r="L43" s="67">
        <v>0</v>
      </c>
      <c r="M43" s="120">
        <v>30</v>
      </c>
      <c r="N43" s="120"/>
      <c r="O43" s="69">
        <v>0</v>
      </c>
      <c r="P43" s="80"/>
    </row>
    <row r="44" spans="2:16" ht="14.25" customHeight="1">
      <c r="B44" s="74" t="s">
        <v>234</v>
      </c>
      <c r="C44" s="66" t="s">
        <v>235</v>
      </c>
      <c r="D44" s="172">
        <v>3201</v>
      </c>
      <c r="E44" s="68">
        <v>0</v>
      </c>
      <c r="F44" s="68">
        <v>5</v>
      </c>
      <c r="G44" s="68"/>
      <c r="H44" s="88">
        <v>0</v>
      </c>
      <c r="I44" s="65" t="s">
        <v>240</v>
      </c>
      <c r="J44" s="66" t="s">
        <v>241</v>
      </c>
      <c r="K44" s="166">
        <v>4419</v>
      </c>
      <c r="L44" s="67">
        <v>0</v>
      </c>
      <c r="M44" s="120">
        <v>42</v>
      </c>
      <c r="N44" s="120"/>
      <c r="O44" s="69">
        <v>0</v>
      </c>
      <c r="P44" s="80"/>
    </row>
    <row r="45" spans="2:16" ht="14.25" customHeight="1">
      <c r="B45" s="74" t="s">
        <v>238</v>
      </c>
      <c r="C45" s="66" t="s">
        <v>239</v>
      </c>
      <c r="D45" s="172">
        <v>7559</v>
      </c>
      <c r="E45" s="68">
        <v>0</v>
      </c>
      <c r="F45" s="68">
        <v>96</v>
      </c>
      <c r="G45" s="68"/>
      <c r="H45" s="75">
        <v>0</v>
      </c>
      <c r="I45" s="89" t="s">
        <v>20</v>
      </c>
      <c r="J45" s="66" t="s">
        <v>243</v>
      </c>
      <c r="K45" s="166">
        <v>1627</v>
      </c>
      <c r="L45" s="67">
        <v>0</v>
      </c>
      <c r="M45" s="120">
        <v>41</v>
      </c>
      <c r="N45" s="120"/>
      <c r="O45" s="69">
        <v>0</v>
      </c>
      <c r="P45" s="80"/>
    </row>
    <row r="46" spans="2:16" ht="14.25" customHeight="1">
      <c r="B46" s="74" t="s">
        <v>242</v>
      </c>
      <c r="C46" s="66" t="s">
        <v>119</v>
      </c>
      <c r="D46" s="172">
        <v>3497</v>
      </c>
      <c r="E46" s="68">
        <v>0</v>
      </c>
      <c r="F46" s="67">
        <v>23</v>
      </c>
      <c r="G46" s="67"/>
      <c r="H46" s="75">
        <v>0</v>
      </c>
      <c r="I46" s="89" t="s">
        <v>244</v>
      </c>
      <c r="J46" s="66" t="s">
        <v>245</v>
      </c>
      <c r="K46" s="166">
        <v>4054</v>
      </c>
      <c r="L46" s="67">
        <v>0</v>
      </c>
      <c r="M46" s="120">
        <v>27</v>
      </c>
      <c r="N46" s="120"/>
      <c r="O46" s="69">
        <v>0</v>
      </c>
      <c r="P46" s="80"/>
    </row>
    <row r="47" spans="2:16" ht="14.25" customHeight="1">
      <c r="B47" s="74" t="s">
        <v>246</v>
      </c>
      <c r="C47" s="124" t="s">
        <v>247</v>
      </c>
      <c r="D47" s="166">
        <v>5499</v>
      </c>
      <c r="E47" s="68">
        <v>0</v>
      </c>
      <c r="F47" s="125">
        <v>31</v>
      </c>
      <c r="G47" s="125"/>
      <c r="H47" s="75">
        <v>0</v>
      </c>
      <c r="I47" s="89" t="s">
        <v>248</v>
      </c>
      <c r="J47" s="66" t="s">
        <v>128</v>
      </c>
      <c r="K47" s="166">
        <v>3673</v>
      </c>
      <c r="L47" s="67">
        <v>0</v>
      </c>
      <c r="M47" s="120">
        <v>40</v>
      </c>
      <c r="N47" s="120"/>
      <c r="O47" s="69">
        <v>0</v>
      </c>
      <c r="P47" s="80"/>
    </row>
    <row r="48" spans="2:16" ht="14.25" customHeight="1">
      <c r="B48" s="74" t="s">
        <v>249</v>
      </c>
      <c r="C48" s="124" t="s">
        <v>250</v>
      </c>
      <c r="D48" s="166">
        <v>7380</v>
      </c>
      <c r="E48" s="68">
        <v>0</v>
      </c>
      <c r="F48" s="125">
        <v>96</v>
      </c>
      <c r="G48" s="125"/>
      <c r="H48" s="75">
        <v>0</v>
      </c>
      <c r="I48" s="89" t="s">
        <v>251</v>
      </c>
      <c r="J48" s="66" t="s">
        <v>252</v>
      </c>
      <c r="K48" s="166">
        <v>3285</v>
      </c>
      <c r="L48" s="67">
        <v>0</v>
      </c>
      <c r="M48" s="120">
        <v>38</v>
      </c>
      <c r="N48" s="120"/>
      <c r="O48" s="69">
        <v>0</v>
      </c>
      <c r="P48" s="80"/>
    </row>
    <row r="49" spans="2:16" ht="14.25" customHeight="1">
      <c r="B49" s="74" t="s">
        <v>253</v>
      </c>
      <c r="C49" s="124" t="s">
        <v>141</v>
      </c>
      <c r="D49" s="166">
        <v>4301</v>
      </c>
      <c r="E49" s="68">
        <v>0</v>
      </c>
      <c r="F49" s="125">
        <v>27</v>
      </c>
      <c r="G49" s="125"/>
      <c r="H49" s="75">
        <v>0</v>
      </c>
      <c r="I49" s="89" t="s">
        <v>254</v>
      </c>
      <c r="J49" s="66" t="s">
        <v>255</v>
      </c>
      <c r="K49" s="172">
        <v>4786</v>
      </c>
      <c r="L49" s="67">
        <v>0</v>
      </c>
      <c r="M49" s="68">
        <v>22</v>
      </c>
      <c r="N49" s="68"/>
      <c r="O49" s="69">
        <v>0</v>
      </c>
      <c r="P49" s="80"/>
    </row>
    <row r="50" spans="2:16" ht="14.25" customHeight="1">
      <c r="B50" s="74" t="s">
        <v>256</v>
      </c>
      <c r="C50" s="124" t="s">
        <v>141</v>
      </c>
      <c r="D50" s="166">
        <v>3728</v>
      </c>
      <c r="E50" s="68">
        <v>0</v>
      </c>
      <c r="F50" s="125">
        <v>49</v>
      </c>
      <c r="G50" s="125"/>
      <c r="H50" s="75">
        <v>0</v>
      </c>
      <c r="I50" s="89" t="s">
        <v>257</v>
      </c>
      <c r="J50" s="66" t="s">
        <v>258</v>
      </c>
      <c r="K50" s="166">
        <v>3234</v>
      </c>
      <c r="L50" s="67">
        <v>0</v>
      </c>
      <c r="M50" s="68">
        <v>39</v>
      </c>
      <c r="N50" s="68"/>
      <c r="O50" s="69">
        <v>0</v>
      </c>
      <c r="P50" s="80"/>
    </row>
    <row r="51" spans="2:16" ht="14.25" customHeight="1">
      <c r="B51" s="74" t="s">
        <v>259</v>
      </c>
      <c r="C51" s="124" t="s">
        <v>260</v>
      </c>
      <c r="D51" s="166">
        <v>3176</v>
      </c>
      <c r="E51" s="68">
        <v>0</v>
      </c>
      <c r="F51" s="125">
        <v>16</v>
      </c>
      <c r="G51" s="125"/>
      <c r="H51" s="75">
        <v>0</v>
      </c>
      <c r="I51" s="89" t="s">
        <v>261</v>
      </c>
      <c r="J51" s="66" t="s">
        <v>262</v>
      </c>
      <c r="K51" s="166">
        <v>3009</v>
      </c>
      <c r="L51" s="67" t="s">
        <v>427</v>
      </c>
      <c r="M51" s="68">
        <v>64</v>
      </c>
      <c r="N51" s="167" t="s">
        <v>426</v>
      </c>
      <c r="O51" s="69">
        <v>0</v>
      </c>
      <c r="P51" s="80"/>
    </row>
    <row r="52" spans="2:16" ht="14.25" customHeight="1">
      <c r="B52" s="74" t="s">
        <v>263</v>
      </c>
      <c r="C52" s="124" t="s">
        <v>264</v>
      </c>
      <c r="D52" s="166">
        <v>7651</v>
      </c>
      <c r="E52" s="68">
        <v>0</v>
      </c>
      <c r="F52" s="125">
        <v>11</v>
      </c>
      <c r="G52" s="125"/>
      <c r="H52" s="75">
        <v>21</v>
      </c>
      <c r="I52" s="89" t="s">
        <v>265</v>
      </c>
      <c r="J52" s="66" t="s">
        <v>262</v>
      </c>
      <c r="K52" s="166">
        <v>4551</v>
      </c>
      <c r="L52" s="67">
        <v>0</v>
      </c>
      <c r="M52" s="120">
        <v>25</v>
      </c>
      <c r="N52" s="120"/>
      <c r="O52" s="69">
        <v>0</v>
      </c>
      <c r="P52" s="80"/>
    </row>
    <row r="53" spans="2:16" ht="14.25" customHeight="1">
      <c r="B53" s="74" t="s">
        <v>266</v>
      </c>
      <c r="C53" s="124" t="s">
        <v>267</v>
      </c>
      <c r="D53" s="166">
        <v>6513</v>
      </c>
      <c r="E53" s="68">
        <v>0</v>
      </c>
      <c r="F53" s="123">
        <v>47</v>
      </c>
      <c r="G53" s="123"/>
      <c r="H53" s="75">
        <v>0</v>
      </c>
      <c r="I53" s="89" t="s">
        <v>268</v>
      </c>
      <c r="J53" s="66" t="s">
        <v>262</v>
      </c>
      <c r="K53" s="166">
        <v>2451</v>
      </c>
      <c r="L53" s="279" t="s">
        <v>368</v>
      </c>
      <c r="M53" s="279"/>
      <c r="N53" s="279"/>
      <c r="O53" s="279"/>
      <c r="P53" s="80"/>
    </row>
    <row r="54" spans="2:16" ht="14.25" customHeight="1">
      <c r="B54" s="74" t="s">
        <v>269</v>
      </c>
      <c r="C54" s="124" t="s">
        <v>233</v>
      </c>
      <c r="D54" s="166">
        <v>6085</v>
      </c>
      <c r="E54" s="68">
        <v>0</v>
      </c>
      <c r="F54" s="123">
        <v>23</v>
      </c>
      <c r="G54" s="123"/>
      <c r="H54" s="75">
        <v>0</v>
      </c>
      <c r="I54" s="89" t="s">
        <v>270</v>
      </c>
      <c r="J54" s="66" t="s">
        <v>262</v>
      </c>
      <c r="K54" s="166">
        <v>8156</v>
      </c>
      <c r="L54" s="67">
        <v>0</v>
      </c>
      <c r="M54" s="120">
        <v>51</v>
      </c>
      <c r="N54" s="120"/>
      <c r="O54" s="69">
        <v>0</v>
      </c>
      <c r="P54" s="80"/>
    </row>
    <row r="55" spans="2:16" ht="14.25" customHeight="1">
      <c r="B55" s="85" t="s">
        <v>271</v>
      </c>
      <c r="C55" s="122" t="s">
        <v>272</v>
      </c>
      <c r="D55" s="176">
        <v>2893</v>
      </c>
      <c r="E55" s="83">
        <v>0</v>
      </c>
      <c r="F55" s="83">
        <v>31</v>
      </c>
      <c r="G55" s="83"/>
      <c r="H55" s="87">
        <v>0</v>
      </c>
      <c r="I55" s="89" t="s">
        <v>273</v>
      </c>
      <c r="J55" s="66" t="s">
        <v>262</v>
      </c>
      <c r="K55" s="166">
        <v>8182</v>
      </c>
      <c r="L55" s="67">
        <v>0</v>
      </c>
      <c r="M55" s="120">
        <v>76</v>
      </c>
      <c r="N55" s="120"/>
      <c r="O55" s="69">
        <v>0</v>
      </c>
      <c r="P55" s="80"/>
    </row>
    <row r="56" spans="2:16" ht="14.25" customHeight="1">
      <c r="B56" s="70" t="s">
        <v>274</v>
      </c>
      <c r="C56" s="71">
        <v>14</v>
      </c>
      <c r="D56" s="175">
        <v>104347</v>
      </c>
      <c r="E56" s="72">
        <v>0</v>
      </c>
      <c r="F56" s="72">
        <v>691</v>
      </c>
      <c r="G56" s="72"/>
      <c r="H56" s="73">
        <v>0</v>
      </c>
      <c r="I56" s="89" t="s">
        <v>275</v>
      </c>
      <c r="J56" s="66" t="s">
        <v>262</v>
      </c>
      <c r="K56" s="174">
        <v>4798</v>
      </c>
      <c r="L56" s="67">
        <v>0</v>
      </c>
      <c r="M56" s="121">
        <v>10</v>
      </c>
      <c r="N56" s="120"/>
      <c r="O56" s="69">
        <v>0</v>
      </c>
      <c r="P56" s="80"/>
    </row>
    <row r="57" spans="2:16" ht="14.25" customHeight="1">
      <c r="B57" s="74" t="s">
        <v>276</v>
      </c>
      <c r="C57" s="66" t="s">
        <v>277</v>
      </c>
      <c r="D57" s="166">
        <v>8008</v>
      </c>
      <c r="E57" s="68">
        <v>0</v>
      </c>
      <c r="F57" s="119">
        <v>93</v>
      </c>
      <c r="G57" s="119"/>
      <c r="H57" s="75">
        <v>0</v>
      </c>
      <c r="I57" s="70" t="s">
        <v>278</v>
      </c>
      <c r="J57" s="71">
        <v>23</v>
      </c>
      <c r="K57" s="168">
        <v>89648</v>
      </c>
      <c r="L57" s="72">
        <v>0</v>
      </c>
      <c r="M57" s="72">
        <v>761</v>
      </c>
      <c r="N57" s="72"/>
      <c r="O57" s="72">
        <v>7</v>
      </c>
      <c r="P57" s="80"/>
    </row>
    <row r="58" spans="2:16" ht="14.25" customHeight="1">
      <c r="B58" s="74" t="s">
        <v>279</v>
      </c>
      <c r="C58" s="66" t="s">
        <v>280</v>
      </c>
      <c r="D58" s="166">
        <v>8131</v>
      </c>
      <c r="E58" s="68">
        <v>0</v>
      </c>
      <c r="F58" s="119">
        <v>35</v>
      </c>
      <c r="G58" s="119"/>
      <c r="H58" s="75">
        <v>0</v>
      </c>
      <c r="I58" s="74" t="s">
        <v>71</v>
      </c>
      <c r="J58" s="66" t="s">
        <v>72</v>
      </c>
      <c r="K58" s="166">
        <v>5053</v>
      </c>
      <c r="L58" s="68">
        <v>0</v>
      </c>
      <c r="M58" s="120">
        <v>70</v>
      </c>
      <c r="N58" s="120"/>
      <c r="O58" s="69">
        <v>0</v>
      </c>
      <c r="P58" s="80"/>
    </row>
    <row r="59" spans="2:16" ht="14.25" customHeight="1">
      <c r="B59" s="74" t="s">
        <v>281</v>
      </c>
      <c r="C59" s="66" t="s">
        <v>282</v>
      </c>
      <c r="D59" s="166">
        <v>9263</v>
      </c>
      <c r="E59" s="68">
        <v>0</v>
      </c>
      <c r="F59" s="119">
        <v>48</v>
      </c>
      <c r="G59" s="119"/>
      <c r="H59" s="75">
        <v>0</v>
      </c>
      <c r="I59" s="74" t="s">
        <v>77</v>
      </c>
      <c r="J59" s="66" t="s">
        <v>78</v>
      </c>
      <c r="K59" s="166">
        <v>5932</v>
      </c>
      <c r="L59" s="68">
        <v>0</v>
      </c>
      <c r="M59" s="120">
        <v>47</v>
      </c>
      <c r="N59" s="120"/>
      <c r="O59" s="69">
        <v>0</v>
      </c>
      <c r="P59" s="69"/>
    </row>
    <row r="60" spans="2:16" ht="14.25" customHeight="1">
      <c r="B60" s="74" t="s">
        <v>283</v>
      </c>
      <c r="C60" s="66" t="s">
        <v>284</v>
      </c>
      <c r="D60" s="166">
        <v>8640</v>
      </c>
      <c r="E60" s="68">
        <v>0</v>
      </c>
      <c r="F60" s="119">
        <v>76</v>
      </c>
      <c r="G60" s="119"/>
      <c r="H60" s="75">
        <v>0</v>
      </c>
      <c r="I60" s="74" t="s">
        <v>82</v>
      </c>
      <c r="J60" s="66" t="s">
        <v>83</v>
      </c>
      <c r="K60" s="166">
        <v>1376</v>
      </c>
      <c r="L60" s="68">
        <v>0</v>
      </c>
      <c r="M60" s="120">
        <v>55</v>
      </c>
      <c r="N60" s="120"/>
      <c r="O60" s="69">
        <v>0</v>
      </c>
      <c r="P60" s="69"/>
    </row>
    <row r="61" spans="2:16" ht="14.25" customHeight="1">
      <c r="B61" s="74" t="s">
        <v>285</v>
      </c>
      <c r="C61" s="66" t="s">
        <v>286</v>
      </c>
      <c r="D61" s="166">
        <v>6422</v>
      </c>
      <c r="E61" s="68">
        <v>0</v>
      </c>
      <c r="F61" s="119">
        <v>49</v>
      </c>
      <c r="G61" s="167" t="s">
        <v>425</v>
      </c>
      <c r="H61" s="75">
        <v>0</v>
      </c>
      <c r="I61" s="74" t="s">
        <v>88</v>
      </c>
      <c r="J61" s="66" t="s">
        <v>89</v>
      </c>
      <c r="K61" s="166">
        <v>6857</v>
      </c>
      <c r="L61" s="68">
        <v>0</v>
      </c>
      <c r="M61" s="120">
        <v>54</v>
      </c>
      <c r="N61" s="120"/>
      <c r="O61" s="69">
        <v>0</v>
      </c>
      <c r="P61" s="69"/>
    </row>
    <row r="62" spans="2:16" ht="14.25" customHeight="1">
      <c r="B62" s="74" t="s">
        <v>287</v>
      </c>
      <c r="C62" s="66" t="s">
        <v>288</v>
      </c>
      <c r="D62" s="166">
        <v>9900</v>
      </c>
      <c r="E62" s="68">
        <v>0</v>
      </c>
      <c r="F62" s="119">
        <v>75</v>
      </c>
      <c r="G62" s="119"/>
      <c r="H62" s="75">
        <v>0</v>
      </c>
      <c r="I62" s="74" t="s">
        <v>93</v>
      </c>
      <c r="J62" s="66" t="s">
        <v>94</v>
      </c>
      <c r="K62" s="166">
        <v>2234</v>
      </c>
      <c r="L62" s="68">
        <v>0</v>
      </c>
      <c r="M62" s="120">
        <v>25</v>
      </c>
      <c r="N62" s="120"/>
      <c r="O62" s="69">
        <v>0</v>
      </c>
      <c r="P62" s="69"/>
    </row>
    <row r="63" spans="2:16" ht="14.25" customHeight="1">
      <c r="B63" s="74" t="s">
        <v>289</v>
      </c>
      <c r="C63" s="66" t="s">
        <v>290</v>
      </c>
      <c r="D63" s="166">
        <v>11002</v>
      </c>
      <c r="E63" s="68">
        <v>0</v>
      </c>
      <c r="F63" s="119">
        <v>12</v>
      </c>
      <c r="G63" s="119"/>
      <c r="H63" s="75">
        <v>0</v>
      </c>
      <c r="I63" s="74" t="s">
        <v>99</v>
      </c>
      <c r="J63" s="66" t="s">
        <v>100</v>
      </c>
      <c r="K63" s="166">
        <v>920</v>
      </c>
      <c r="L63" s="68">
        <v>0</v>
      </c>
      <c r="M63" s="120">
        <v>15</v>
      </c>
      <c r="N63" s="120"/>
      <c r="O63" s="69">
        <v>0</v>
      </c>
      <c r="P63" s="69"/>
    </row>
    <row r="64" spans="2:16" ht="14.25" customHeight="1">
      <c r="B64" s="74" t="s">
        <v>291</v>
      </c>
      <c r="C64" s="66" t="s">
        <v>225</v>
      </c>
      <c r="D64" s="173" t="s">
        <v>423</v>
      </c>
      <c r="E64" s="282" t="s">
        <v>424</v>
      </c>
      <c r="F64" s="282"/>
      <c r="G64" s="282"/>
      <c r="H64" s="282"/>
      <c r="I64" s="65" t="s">
        <v>105</v>
      </c>
      <c r="J64" s="66" t="s">
        <v>94</v>
      </c>
      <c r="K64" s="166">
        <v>4118</v>
      </c>
      <c r="L64" s="68">
        <v>0</v>
      </c>
      <c r="M64" s="120">
        <v>19</v>
      </c>
      <c r="N64" s="120"/>
      <c r="O64" s="69">
        <v>0</v>
      </c>
      <c r="P64" s="69"/>
    </row>
    <row r="65" spans="2:16" ht="14.25" customHeight="1">
      <c r="B65" s="74" t="s">
        <v>292</v>
      </c>
      <c r="C65" s="66" t="s">
        <v>293</v>
      </c>
      <c r="D65" s="166">
        <v>14795</v>
      </c>
      <c r="E65" s="68">
        <v>0</v>
      </c>
      <c r="F65" s="119">
        <v>126</v>
      </c>
      <c r="G65" s="119"/>
      <c r="H65" s="75">
        <v>0</v>
      </c>
      <c r="I65" s="74" t="s">
        <v>110</v>
      </c>
      <c r="J65" s="66" t="s">
        <v>111</v>
      </c>
      <c r="K65" s="166">
        <v>3779</v>
      </c>
      <c r="L65" s="68">
        <v>0</v>
      </c>
      <c r="M65" s="120">
        <v>18</v>
      </c>
      <c r="N65" s="120"/>
      <c r="O65" s="69">
        <v>0</v>
      </c>
      <c r="P65" s="69"/>
    </row>
    <row r="66" spans="2:16" ht="14.25" customHeight="1">
      <c r="B66" s="74" t="s">
        <v>294</v>
      </c>
      <c r="C66" s="66" t="s">
        <v>295</v>
      </c>
      <c r="D66" s="173" t="s">
        <v>423</v>
      </c>
      <c r="E66" s="68">
        <v>0</v>
      </c>
      <c r="F66" s="119">
        <v>56</v>
      </c>
      <c r="G66" s="119"/>
      <c r="H66" s="75">
        <v>0</v>
      </c>
      <c r="I66" s="74" t="s">
        <v>116</v>
      </c>
      <c r="J66" s="66" t="s">
        <v>117</v>
      </c>
      <c r="K66" s="172">
        <v>342</v>
      </c>
      <c r="L66" s="68">
        <v>0</v>
      </c>
      <c r="M66" s="68">
        <v>6</v>
      </c>
      <c r="N66" s="68"/>
      <c r="O66" s="68">
        <v>7</v>
      </c>
      <c r="P66" s="69"/>
    </row>
    <row r="67" spans="2:16" ht="14.25" customHeight="1">
      <c r="B67" s="74" t="s">
        <v>296</v>
      </c>
      <c r="C67" s="66" t="s">
        <v>297</v>
      </c>
      <c r="D67" s="166">
        <v>13060</v>
      </c>
      <c r="E67" s="68">
        <v>0</v>
      </c>
      <c r="F67" s="119">
        <v>52</v>
      </c>
      <c r="G67" s="119"/>
      <c r="H67" s="75">
        <v>0</v>
      </c>
      <c r="I67" s="74" t="s">
        <v>122</v>
      </c>
      <c r="J67" s="66" t="s">
        <v>123</v>
      </c>
      <c r="K67" s="166">
        <v>6861</v>
      </c>
      <c r="L67" s="68">
        <v>0</v>
      </c>
      <c r="M67" s="120">
        <v>62</v>
      </c>
      <c r="N67" s="120"/>
      <c r="O67" s="69">
        <v>0</v>
      </c>
      <c r="P67" s="69"/>
    </row>
    <row r="68" spans="2:16" ht="14.25" customHeight="1">
      <c r="B68" s="74" t="s">
        <v>298</v>
      </c>
      <c r="C68" s="66" t="s">
        <v>299</v>
      </c>
      <c r="D68" s="171">
        <v>6048</v>
      </c>
      <c r="E68" s="68">
        <v>0</v>
      </c>
      <c r="F68" s="119">
        <v>40</v>
      </c>
      <c r="G68" s="119"/>
      <c r="H68" s="75">
        <v>0</v>
      </c>
      <c r="I68" s="74" t="s">
        <v>127</v>
      </c>
      <c r="J68" s="66" t="s">
        <v>128</v>
      </c>
      <c r="K68" s="166">
        <v>6371</v>
      </c>
      <c r="L68" s="68">
        <v>0</v>
      </c>
      <c r="M68" s="120">
        <v>31</v>
      </c>
      <c r="N68" s="120"/>
      <c r="O68" s="69">
        <v>0</v>
      </c>
      <c r="P68" s="69"/>
    </row>
    <row r="69" spans="2:16" ht="14.25" customHeight="1">
      <c r="B69" s="74" t="s">
        <v>300</v>
      </c>
      <c r="C69" s="66" t="s">
        <v>301</v>
      </c>
      <c r="D69" s="166">
        <v>2734</v>
      </c>
      <c r="E69" s="68">
        <v>0</v>
      </c>
      <c r="F69" s="119">
        <v>5</v>
      </c>
      <c r="G69" s="119"/>
      <c r="H69" s="75">
        <v>0</v>
      </c>
      <c r="I69" s="74" t="s">
        <v>133</v>
      </c>
      <c r="J69" s="66" t="s">
        <v>128</v>
      </c>
      <c r="K69" s="166">
        <v>2653</v>
      </c>
      <c r="L69" s="68">
        <v>0</v>
      </c>
      <c r="M69" s="120">
        <v>9</v>
      </c>
      <c r="N69" s="120"/>
      <c r="O69" s="69">
        <v>0</v>
      </c>
      <c r="P69" s="69"/>
    </row>
    <row r="70" spans="2:16" ht="14.25" customHeight="1">
      <c r="B70" s="90" t="s">
        <v>302</v>
      </c>
      <c r="C70" s="86" t="s">
        <v>303</v>
      </c>
      <c r="D70" s="170">
        <v>6344</v>
      </c>
      <c r="E70" s="83">
        <v>0</v>
      </c>
      <c r="F70" s="169">
        <v>24</v>
      </c>
      <c r="G70" s="119"/>
      <c r="H70" s="87">
        <v>0</v>
      </c>
      <c r="I70" s="74" t="s">
        <v>138</v>
      </c>
      <c r="J70" s="66" t="s">
        <v>139</v>
      </c>
      <c r="K70" s="166">
        <v>3437</v>
      </c>
      <c r="L70" s="68">
        <v>0</v>
      </c>
      <c r="M70" s="120">
        <v>11</v>
      </c>
      <c r="N70" s="120"/>
      <c r="O70" s="69">
        <v>0</v>
      </c>
      <c r="P70" s="69"/>
    </row>
    <row r="71" spans="2:16" ht="14.25" customHeight="1">
      <c r="B71" s="70" t="s">
        <v>304</v>
      </c>
      <c r="C71" s="91">
        <v>25</v>
      </c>
      <c r="D71" s="168">
        <v>124651</v>
      </c>
      <c r="E71" s="92">
        <v>0</v>
      </c>
      <c r="F71" s="80">
        <v>1026</v>
      </c>
      <c r="G71" s="72"/>
      <c r="H71" s="73">
        <v>0</v>
      </c>
      <c r="I71" s="65" t="s">
        <v>143</v>
      </c>
      <c r="J71" s="93" t="s">
        <v>144</v>
      </c>
      <c r="K71" s="166">
        <v>4873</v>
      </c>
      <c r="L71" s="68">
        <v>0</v>
      </c>
      <c r="M71" s="120">
        <v>20</v>
      </c>
      <c r="N71" s="120"/>
      <c r="O71" s="69">
        <v>0</v>
      </c>
      <c r="P71" s="69"/>
    </row>
    <row r="72" spans="2:16" ht="14.25" customHeight="1">
      <c r="B72" s="74" t="s">
        <v>305</v>
      </c>
      <c r="C72" s="66" t="s">
        <v>306</v>
      </c>
      <c r="D72" s="166">
        <v>4249</v>
      </c>
      <c r="E72" s="67">
        <v>0</v>
      </c>
      <c r="F72" s="119">
        <v>29</v>
      </c>
      <c r="G72" s="119"/>
      <c r="H72" s="69">
        <v>0</v>
      </c>
      <c r="I72" s="65" t="s">
        <v>148</v>
      </c>
      <c r="J72" s="93" t="s">
        <v>149</v>
      </c>
      <c r="K72" s="166">
        <v>4444</v>
      </c>
      <c r="L72" s="68">
        <v>0</v>
      </c>
      <c r="M72" s="120">
        <v>63</v>
      </c>
      <c r="N72" s="167" t="s">
        <v>422</v>
      </c>
      <c r="O72" s="69">
        <v>0</v>
      </c>
      <c r="P72" s="69"/>
    </row>
    <row r="73" spans="2:16" ht="14.25" customHeight="1">
      <c r="B73" s="74" t="s">
        <v>307</v>
      </c>
      <c r="C73" s="66" t="s">
        <v>308</v>
      </c>
      <c r="D73" s="166">
        <v>2991</v>
      </c>
      <c r="E73" s="67">
        <v>0</v>
      </c>
      <c r="F73" s="119">
        <v>34</v>
      </c>
      <c r="G73" s="119"/>
      <c r="H73" s="69">
        <v>0</v>
      </c>
      <c r="I73" s="65" t="s">
        <v>153</v>
      </c>
      <c r="J73" s="93" t="s">
        <v>154</v>
      </c>
      <c r="K73" s="166">
        <v>6657</v>
      </c>
      <c r="L73" s="68">
        <v>0</v>
      </c>
      <c r="M73" s="140">
        <v>48</v>
      </c>
      <c r="N73" s="140"/>
      <c r="O73" s="69">
        <v>0</v>
      </c>
      <c r="P73" s="69"/>
    </row>
    <row r="74" spans="2:16" ht="14.25" customHeight="1">
      <c r="B74" s="74" t="s">
        <v>309</v>
      </c>
      <c r="C74" s="66" t="s">
        <v>310</v>
      </c>
      <c r="D74" s="166">
        <v>4094</v>
      </c>
      <c r="E74" s="67">
        <v>0</v>
      </c>
      <c r="F74" s="119">
        <v>26</v>
      </c>
      <c r="G74" s="119"/>
      <c r="H74" s="69">
        <v>0</v>
      </c>
      <c r="I74" s="65" t="s">
        <v>158</v>
      </c>
      <c r="J74" s="93" t="s">
        <v>159</v>
      </c>
      <c r="K74" s="166">
        <v>2083</v>
      </c>
      <c r="L74" s="279" t="s">
        <v>367</v>
      </c>
      <c r="M74" s="279"/>
      <c r="N74" s="279"/>
      <c r="O74" s="279"/>
      <c r="P74" s="69"/>
    </row>
    <row r="75" spans="2:16" ht="14.25" customHeight="1">
      <c r="B75" s="74" t="s">
        <v>311</v>
      </c>
      <c r="C75" s="66" t="s">
        <v>312</v>
      </c>
      <c r="D75" s="166">
        <v>8475</v>
      </c>
      <c r="E75" s="67">
        <v>0</v>
      </c>
      <c r="F75" s="119">
        <v>34</v>
      </c>
      <c r="G75" s="119"/>
      <c r="H75" s="69">
        <v>0</v>
      </c>
      <c r="I75" s="89" t="s">
        <v>164</v>
      </c>
      <c r="J75" s="93" t="s">
        <v>313</v>
      </c>
      <c r="K75" s="166">
        <v>7424</v>
      </c>
      <c r="L75" s="94">
        <v>0</v>
      </c>
      <c r="M75" s="119">
        <v>62</v>
      </c>
      <c r="N75" s="119"/>
      <c r="O75" s="95">
        <v>0</v>
      </c>
      <c r="P75" s="69"/>
    </row>
    <row r="76" spans="2:16" ht="14.25" customHeight="1">
      <c r="B76" s="74" t="s">
        <v>314</v>
      </c>
      <c r="C76" s="66" t="s">
        <v>216</v>
      </c>
      <c r="D76" s="166">
        <v>3843</v>
      </c>
      <c r="E76" s="67">
        <v>0</v>
      </c>
      <c r="F76" s="119">
        <v>50</v>
      </c>
      <c r="G76" s="119"/>
      <c r="H76" s="69">
        <v>0</v>
      </c>
      <c r="I76" s="89" t="s">
        <v>169</v>
      </c>
      <c r="J76" s="93" t="s">
        <v>313</v>
      </c>
      <c r="K76" s="166">
        <v>6067</v>
      </c>
      <c r="L76" s="94">
        <v>0</v>
      </c>
      <c r="M76" s="119">
        <v>47</v>
      </c>
      <c r="N76" s="119"/>
      <c r="O76" s="95">
        <v>0</v>
      </c>
      <c r="P76" s="69"/>
    </row>
    <row r="77" spans="2:16" ht="14.25" customHeight="1">
      <c r="B77" s="74" t="s">
        <v>315</v>
      </c>
      <c r="C77" s="66" t="s">
        <v>316</v>
      </c>
      <c r="D77" s="166">
        <v>4291</v>
      </c>
      <c r="E77" s="67">
        <v>0</v>
      </c>
      <c r="F77" s="119">
        <v>56</v>
      </c>
      <c r="G77" s="119"/>
      <c r="H77" s="69">
        <v>0</v>
      </c>
      <c r="I77" s="89" t="s">
        <v>174</v>
      </c>
      <c r="J77" s="93" t="s">
        <v>313</v>
      </c>
      <c r="K77" s="166">
        <v>218</v>
      </c>
      <c r="L77" s="94">
        <v>0</v>
      </c>
      <c r="M77" s="94">
        <v>0</v>
      </c>
      <c r="N77" s="94"/>
      <c r="O77" s="94">
        <v>0</v>
      </c>
      <c r="P77" s="69"/>
    </row>
    <row r="78" spans="2:16" ht="14.25" customHeight="1">
      <c r="B78" s="74" t="s">
        <v>317</v>
      </c>
      <c r="C78" s="66" t="s">
        <v>318</v>
      </c>
      <c r="D78" s="166">
        <v>8507</v>
      </c>
      <c r="E78" s="67">
        <v>0</v>
      </c>
      <c r="F78" s="67">
        <v>70</v>
      </c>
      <c r="G78" s="67"/>
      <c r="H78" s="69">
        <v>0</v>
      </c>
      <c r="I78" s="89" t="s">
        <v>179</v>
      </c>
      <c r="J78" s="93" t="s">
        <v>319</v>
      </c>
      <c r="K78" s="166">
        <v>72</v>
      </c>
      <c r="L78" s="94">
        <v>0</v>
      </c>
      <c r="M78" s="94">
        <v>0</v>
      </c>
      <c r="N78" s="94"/>
      <c r="O78" s="97" t="s">
        <v>401</v>
      </c>
      <c r="P78" s="69"/>
    </row>
    <row r="79" spans="2:16" ht="14.25" customHeight="1">
      <c r="B79" s="74" t="s">
        <v>320</v>
      </c>
      <c r="C79" s="77" t="s">
        <v>321</v>
      </c>
      <c r="D79" s="166">
        <v>5243</v>
      </c>
      <c r="E79" s="67">
        <v>0</v>
      </c>
      <c r="F79" s="119">
        <v>39</v>
      </c>
      <c r="G79" s="119"/>
      <c r="H79" s="69">
        <v>0</v>
      </c>
      <c r="I79" s="89" t="s">
        <v>184</v>
      </c>
      <c r="J79" s="96" t="s">
        <v>322</v>
      </c>
      <c r="K79" s="166">
        <v>2626</v>
      </c>
      <c r="L79" s="94">
        <v>0</v>
      </c>
      <c r="M79" s="119">
        <v>75</v>
      </c>
      <c r="N79" s="119"/>
      <c r="O79" s="97">
        <v>0</v>
      </c>
      <c r="P79" s="69"/>
    </row>
    <row r="80" spans="2:16" ht="14.25" customHeight="1" thickBot="1">
      <c r="B80" s="98" t="s">
        <v>323</v>
      </c>
      <c r="C80" s="99" t="s">
        <v>324</v>
      </c>
      <c r="D80" s="165">
        <v>3152</v>
      </c>
      <c r="E80" s="100">
        <v>0</v>
      </c>
      <c r="F80" s="118">
        <v>15</v>
      </c>
      <c r="G80" s="118"/>
      <c r="H80" s="143">
        <v>0</v>
      </c>
      <c r="I80" s="89" t="s">
        <v>325</v>
      </c>
      <c r="J80" s="96" t="s">
        <v>421</v>
      </c>
      <c r="K80" s="165">
        <v>5251</v>
      </c>
      <c r="L80" s="94">
        <v>0</v>
      </c>
      <c r="M80" s="118">
        <v>24</v>
      </c>
      <c r="N80" s="119"/>
      <c r="O80" s="97">
        <v>0</v>
      </c>
      <c r="P80" s="69"/>
    </row>
    <row r="81" spans="2:16" ht="14.25" customHeight="1">
      <c r="B81" s="141" t="s">
        <v>366</v>
      </c>
      <c r="C81" s="106"/>
      <c r="D81" s="106"/>
      <c r="E81" s="106"/>
      <c r="F81" s="106"/>
      <c r="G81" s="106"/>
      <c r="H81" s="106"/>
      <c r="I81" s="142"/>
      <c r="J81" s="101"/>
      <c r="K81" s="275" t="s">
        <v>328</v>
      </c>
      <c r="L81" s="275"/>
      <c r="M81" s="275"/>
      <c r="N81" s="275"/>
      <c r="O81" s="275"/>
      <c r="P81" s="69"/>
    </row>
    <row r="82" spans="2:16" ht="13.5" customHeight="1">
      <c r="B82" s="139" t="s">
        <v>365</v>
      </c>
      <c r="C82" s="141"/>
      <c r="D82" s="141"/>
      <c r="E82" s="141"/>
      <c r="F82" s="141"/>
      <c r="G82" s="141"/>
      <c r="H82" s="141"/>
      <c r="P82" s="155"/>
    </row>
    <row r="83" spans="2:16" ht="15" customHeight="1">
      <c r="B83" s="138" t="s">
        <v>420</v>
      </c>
      <c r="C83" s="139"/>
      <c r="D83" s="139"/>
      <c r="E83" s="139"/>
      <c r="F83" s="139"/>
      <c r="G83" s="139"/>
      <c r="H83" s="139"/>
      <c r="I83" s="139"/>
    </row>
    <row r="84" spans="2:16" ht="15" customHeight="1"/>
    <row r="85" spans="2:16" ht="15" customHeight="1">
      <c r="B85" s="55"/>
    </row>
    <row r="86" spans="2:16">
      <c r="I86" s="31"/>
    </row>
    <row r="87" spans="2:16">
      <c r="I87" s="31"/>
    </row>
    <row r="88" spans="2:16">
      <c r="I88" s="31"/>
    </row>
    <row r="89" spans="2:16">
      <c r="I89" s="31"/>
    </row>
    <row r="90" spans="2:16">
      <c r="I90" s="31"/>
    </row>
    <row r="91" spans="2:16">
      <c r="I91" s="31"/>
    </row>
    <row r="92" spans="2:16">
      <c r="I92" s="31"/>
    </row>
    <row r="93" spans="2:16">
      <c r="I93" s="31"/>
    </row>
    <row r="94" spans="2:16">
      <c r="I94" s="31"/>
    </row>
    <row r="95" spans="2:16">
      <c r="I95" s="31"/>
    </row>
    <row r="96" spans="2:16">
      <c r="I96" s="31"/>
    </row>
    <row r="97" spans="9:9">
      <c r="I97" s="31"/>
    </row>
    <row r="98" spans="9:9">
      <c r="I98" s="31"/>
    </row>
    <row r="99" spans="9:9">
      <c r="I99" s="31"/>
    </row>
    <row r="100" spans="9:9">
      <c r="I100" s="31"/>
    </row>
    <row r="101" spans="9:9">
      <c r="I101" s="31"/>
    </row>
    <row r="102" spans="9:9">
      <c r="I102" s="31"/>
    </row>
    <row r="103" spans="9:9">
      <c r="I103" s="31"/>
    </row>
    <row r="104" spans="9:9">
      <c r="I104" s="31"/>
    </row>
    <row r="105" spans="9:9">
      <c r="I105" s="31"/>
    </row>
    <row r="106" spans="9:9">
      <c r="I106" s="31"/>
    </row>
    <row r="107" spans="9:9">
      <c r="I107" s="31"/>
    </row>
    <row r="108" spans="9:9">
      <c r="I108" s="31"/>
    </row>
    <row r="109" spans="9:9">
      <c r="I109" s="31"/>
    </row>
    <row r="110" spans="9:9">
      <c r="I110" s="31"/>
    </row>
    <row r="111" spans="9:9">
      <c r="I111" s="31"/>
    </row>
    <row r="112" spans="9:9">
      <c r="I112" s="31"/>
    </row>
    <row r="113" spans="9:9">
      <c r="I113" s="31"/>
    </row>
    <row r="114" spans="9:9">
      <c r="I114" s="31"/>
    </row>
    <row r="115" spans="9:9">
      <c r="I115" s="31"/>
    </row>
    <row r="116" spans="9:9">
      <c r="I116" s="31"/>
    </row>
    <row r="117" spans="9:9">
      <c r="I117" s="31"/>
    </row>
    <row r="118" spans="9:9">
      <c r="I118" s="31"/>
    </row>
    <row r="119" spans="9:9">
      <c r="I119" s="31"/>
    </row>
    <row r="120" spans="9:9">
      <c r="I120" s="31"/>
    </row>
    <row r="121" spans="9:9">
      <c r="I121" s="31"/>
    </row>
    <row r="122" spans="9:9">
      <c r="I122" s="31"/>
    </row>
    <row r="123" spans="9:9">
      <c r="I123" s="31"/>
    </row>
    <row r="124" spans="9:9">
      <c r="I124" s="31"/>
    </row>
    <row r="125" spans="9:9">
      <c r="I125" s="31"/>
    </row>
    <row r="126" spans="9:9">
      <c r="I126" s="31"/>
    </row>
    <row r="127" spans="9:9">
      <c r="I127" s="31"/>
    </row>
    <row r="128" spans="9:9">
      <c r="I128" s="31"/>
    </row>
    <row r="129" spans="9:9">
      <c r="I129" s="31"/>
    </row>
    <row r="130" spans="9:9">
      <c r="I130" s="31"/>
    </row>
    <row r="131" spans="9:9">
      <c r="I131" s="31"/>
    </row>
    <row r="132" spans="9:9">
      <c r="I132" s="31"/>
    </row>
    <row r="133" spans="9:9">
      <c r="I133" s="31"/>
    </row>
    <row r="134" spans="9:9">
      <c r="I134" s="31"/>
    </row>
    <row r="135" spans="9:9">
      <c r="I135" s="31"/>
    </row>
    <row r="136" spans="9:9">
      <c r="I136" s="31"/>
    </row>
    <row r="137" spans="9:9">
      <c r="I137" s="31"/>
    </row>
    <row r="138" spans="9:9">
      <c r="I138" s="31"/>
    </row>
    <row r="139" spans="9:9">
      <c r="I139" s="31"/>
    </row>
    <row r="140" spans="9:9">
      <c r="I140" s="31"/>
    </row>
    <row r="141" spans="9:9">
      <c r="I141" s="31"/>
    </row>
    <row r="142" spans="9:9">
      <c r="I142" s="31"/>
    </row>
    <row r="143" spans="9:9">
      <c r="I143" s="31"/>
    </row>
    <row r="144" spans="9:9">
      <c r="I144" s="31"/>
    </row>
    <row r="145" spans="9:9">
      <c r="I145" s="31"/>
    </row>
    <row r="146" spans="9:9">
      <c r="I146" s="31"/>
    </row>
    <row r="147" spans="9:9">
      <c r="I147" s="31"/>
    </row>
    <row r="148" spans="9:9">
      <c r="I148" s="31"/>
    </row>
    <row r="149" spans="9:9">
      <c r="I149" s="31"/>
    </row>
    <row r="150" spans="9:9">
      <c r="I150" s="31"/>
    </row>
    <row r="151" spans="9:9">
      <c r="I151" s="31"/>
    </row>
    <row r="152" spans="9:9">
      <c r="I152" s="31"/>
    </row>
    <row r="153" spans="9:9">
      <c r="I153" s="31"/>
    </row>
    <row r="154" spans="9:9">
      <c r="I154" s="31"/>
    </row>
    <row r="155" spans="9:9">
      <c r="I155" s="31"/>
    </row>
    <row r="156" spans="9:9">
      <c r="I156" s="31"/>
    </row>
    <row r="157" spans="9:9">
      <c r="I157" s="31"/>
    </row>
    <row r="158" spans="9:9">
      <c r="I158" s="31"/>
    </row>
    <row r="159" spans="9:9">
      <c r="I159" s="31"/>
    </row>
    <row r="160" spans="9:9">
      <c r="I160" s="31"/>
    </row>
    <row r="161" spans="9:9">
      <c r="I161" s="31"/>
    </row>
    <row r="162" spans="9:9">
      <c r="I162" s="31"/>
    </row>
    <row r="163" spans="9:9">
      <c r="I163" s="31"/>
    </row>
    <row r="164" spans="9:9">
      <c r="I164" s="31"/>
    </row>
  </sheetData>
  <mergeCells count="16">
    <mergeCell ref="M1:O1"/>
    <mergeCell ref="L2:O2"/>
    <mergeCell ref="I2:I3"/>
    <mergeCell ref="B1:H1"/>
    <mergeCell ref="C2:C3"/>
    <mergeCell ref="B2:B3"/>
    <mergeCell ref="D2:D3"/>
    <mergeCell ref="K2:K3"/>
    <mergeCell ref="K81:O81"/>
    <mergeCell ref="E2:H2"/>
    <mergeCell ref="L53:O53"/>
    <mergeCell ref="L74:O74"/>
    <mergeCell ref="J2:J3"/>
    <mergeCell ref="E64:H64"/>
    <mergeCell ref="F3:G3"/>
    <mergeCell ref="M3:N3"/>
  </mergeCells>
  <phoneticPr fontId="2"/>
  <printOptions horizontalCentered="1"/>
  <pageMargins left="0.39370078740157483" right="0.39370078740157483" top="0.59055118110236227" bottom="0.59055118110236227" header="0.51181102362204722" footer="0.39370078740157483"/>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49"/>
  <sheetViews>
    <sheetView showGridLines="0" tabSelected="1" topLeftCell="A34" zoomScaleNormal="100" zoomScaleSheetLayoutView="100" workbookViewId="0">
      <selection activeCell="B3" sqref="B3:AD3"/>
    </sheetView>
  </sheetViews>
  <sheetFormatPr defaultRowHeight="17.25"/>
  <cols>
    <col min="1" max="2" width="3.69921875" style="28" customWidth="1"/>
    <col min="3" max="12" width="3.5" style="28" customWidth="1"/>
    <col min="13" max="15" width="3.8984375" style="28" customWidth="1"/>
    <col min="16" max="30" width="3.5" style="28" customWidth="1"/>
    <col min="31" max="16384" width="8.796875" style="28"/>
  </cols>
  <sheetData>
    <row r="1" spans="1:30" ht="23.25" customHeight="1">
      <c r="A1" s="352" t="s">
        <v>370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row>
    <row r="2" spans="1:30" ht="13.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42.5" customHeight="1">
      <c r="B3" s="207" t="s">
        <v>445</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row>
    <row r="4" spans="1:30" ht="7.5" customHeight="1">
      <c r="Q4" s="31"/>
    </row>
    <row r="5" spans="1:30" ht="30.75" customHeight="1" thickBot="1">
      <c r="A5" s="380" t="s">
        <v>361</v>
      </c>
      <c r="B5" s="381"/>
      <c r="C5" s="381"/>
      <c r="D5" s="381"/>
      <c r="E5" s="381"/>
      <c r="F5" s="381"/>
      <c r="G5" s="381"/>
      <c r="H5" s="381"/>
      <c r="I5" s="381"/>
      <c r="J5" s="381"/>
      <c r="K5" s="105"/>
      <c r="L5" s="105"/>
      <c r="M5" s="133"/>
      <c r="N5" s="133"/>
      <c r="O5" s="30"/>
      <c r="P5" s="30"/>
      <c r="Q5" s="30"/>
      <c r="R5" s="30"/>
      <c r="S5" s="133"/>
      <c r="T5" s="30"/>
      <c r="U5" s="30"/>
      <c r="V5" s="132" t="s">
        <v>443</v>
      </c>
      <c r="AD5" s="155"/>
    </row>
    <row r="6" spans="1:30" ht="22.5" customHeight="1">
      <c r="A6" s="129"/>
      <c r="B6" s="129"/>
      <c r="C6" s="129"/>
      <c r="D6" s="108"/>
      <c r="E6" s="108"/>
      <c r="F6" s="136"/>
      <c r="G6" s="398" t="s">
        <v>360</v>
      </c>
      <c r="H6" s="399"/>
      <c r="I6" s="399"/>
      <c r="J6" s="400"/>
      <c r="K6" s="398" t="s">
        <v>329</v>
      </c>
      <c r="L6" s="399"/>
      <c r="M6" s="399"/>
      <c r="N6" s="400"/>
      <c r="O6" s="382" t="s">
        <v>359</v>
      </c>
      <c r="P6" s="383"/>
      <c r="Q6" s="383"/>
      <c r="R6" s="388"/>
      <c r="S6" s="382" t="s">
        <v>358</v>
      </c>
      <c r="T6" s="383"/>
      <c r="U6" s="383"/>
      <c r="V6" s="384"/>
    </row>
    <row r="7" spans="1:30" ht="17.25" customHeight="1">
      <c r="A7" s="110"/>
      <c r="B7" s="110"/>
      <c r="C7" s="135"/>
      <c r="D7" s="135"/>
      <c r="E7" s="135"/>
      <c r="F7" s="134"/>
      <c r="G7" s="401"/>
      <c r="H7" s="402"/>
      <c r="I7" s="402"/>
      <c r="J7" s="403"/>
      <c r="K7" s="401"/>
      <c r="L7" s="402"/>
      <c r="M7" s="402"/>
      <c r="N7" s="403"/>
      <c r="O7" s="385"/>
      <c r="P7" s="386"/>
      <c r="Q7" s="386"/>
      <c r="R7" s="389"/>
      <c r="S7" s="385"/>
      <c r="T7" s="386"/>
      <c r="U7" s="386"/>
      <c r="V7" s="387"/>
    </row>
    <row r="8" spans="1:30">
      <c r="A8" s="353" t="s">
        <v>331</v>
      </c>
      <c r="B8" s="354"/>
      <c r="C8" s="354"/>
      <c r="D8" s="354"/>
      <c r="E8" s="354"/>
      <c r="F8" s="409"/>
      <c r="G8" s="349">
        <v>12</v>
      </c>
      <c r="H8" s="350"/>
      <c r="I8" s="350"/>
      <c r="J8" s="351"/>
      <c r="K8" s="390">
        <v>6</v>
      </c>
      <c r="L8" s="391"/>
      <c r="M8" s="391"/>
      <c r="N8" s="392"/>
      <c r="O8" s="390">
        <v>12</v>
      </c>
      <c r="P8" s="391"/>
      <c r="Q8" s="391"/>
      <c r="R8" s="392"/>
      <c r="S8" s="390">
        <v>60</v>
      </c>
      <c r="T8" s="393"/>
      <c r="U8" s="393"/>
      <c r="V8" s="394"/>
    </row>
    <row r="9" spans="1:30" ht="18" thickBot="1">
      <c r="A9" s="321" t="s">
        <v>357</v>
      </c>
      <c r="B9" s="322"/>
      <c r="C9" s="322"/>
      <c r="D9" s="322"/>
      <c r="E9" s="322"/>
      <c r="F9" s="408"/>
      <c r="G9" s="343">
        <v>197</v>
      </c>
      <c r="H9" s="344"/>
      <c r="I9" s="344"/>
      <c r="J9" s="345"/>
      <c r="K9" s="395">
        <v>34</v>
      </c>
      <c r="L9" s="410"/>
      <c r="M9" s="410"/>
      <c r="N9" s="411"/>
      <c r="O9" s="343">
        <v>43</v>
      </c>
      <c r="P9" s="344"/>
      <c r="Q9" s="344"/>
      <c r="R9" s="345"/>
      <c r="S9" s="395">
        <v>498</v>
      </c>
      <c r="T9" s="396"/>
      <c r="U9" s="396"/>
      <c r="V9" s="397"/>
    </row>
    <row r="10" spans="1:30" ht="26.25" customHeight="1">
      <c r="A10" s="102"/>
      <c r="G10" s="318"/>
      <c r="H10" s="318"/>
      <c r="I10" s="318"/>
      <c r="J10" s="318"/>
      <c r="K10" s="318"/>
      <c r="L10" s="318"/>
      <c r="S10" s="319" t="s">
        <v>339</v>
      </c>
      <c r="T10" s="320"/>
      <c r="U10" s="320"/>
      <c r="V10" s="320"/>
    </row>
    <row r="11" spans="1:30" ht="19.5" thickBot="1">
      <c r="A11" s="380" t="s">
        <v>356</v>
      </c>
      <c r="B11" s="381"/>
      <c r="C11" s="381"/>
      <c r="D11" s="381"/>
      <c r="E11" s="381"/>
      <c r="F11" s="381"/>
      <c r="G11" s="381"/>
      <c r="H11" s="381"/>
      <c r="I11" s="381"/>
      <c r="J11" s="381"/>
      <c r="K11" s="105"/>
      <c r="L11" s="105"/>
      <c r="M11" s="30"/>
      <c r="N11" s="133"/>
      <c r="O11" s="30"/>
      <c r="P11" s="30"/>
      <c r="Q11" s="30"/>
      <c r="R11" s="132" t="s">
        <v>443</v>
      </c>
      <c r="Y11" s="155"/>
      <c r="Z11" s="155"/>
      <c r="AA11" s="155"/>
      <c r="AB11" s="155"/>
      <c r="AC11" s="155"/>
    </row>
    <row r="12" spans="1:30" ht="17.25" customHeight="1">
      <c r="A12" s="107"/>
      <c r="B12" s="107"/>
      <c r="C12" s="107"/>
      <c r="D12" s="153"/>
      <c r="E12" s="153"/>
      <c r="F12" s="131"/>
      <c r="G12" s="328" t="s">
        <v>330</v>
      </c>
      <c r="H12" s="329"/>
      <c r="I12" s="329"/>
      <c r="J12" s="330"/>
      <c r="K12" s="412" t="s">
        <v>345</v>
      </c>
      <c r="L12" s="413"/>
      <c r="M12" s="413"/>
      <c r="N12" s="414"/>
      <c r="O12" s="312" t="s">
        <v>344</v>
      </c>
      <c r="P12" s="312"/>
      <c r="Q12" s="312"/>
      <c r="R12" s="312"/>
    </row>
    <row r="13" spans="1:30">
      <c r="A13" s="353" t="s">
        <v>331</v>
      </c>
      <c r="B13" s="354"/>
      <c r="C13" s="354"/>
      <c r="D13" s="355"/>
      <c r="E13" s="355"/>
      <c r="F13" s="356"/>
      <c r="G13" s="334">
        <f>SUM(K13:R13)</f>
        <v>72</v>
      </c>
      <c r="H13" s="335"/>
      <c r="I13" s="335"/>
      <c r="J13" s="336"/>
      <c r="K13" s="349">
        <v>60</v>
      </c>
      <c r="L13" s="350"/>
      <c r="M13" s="350"/>
      <c r="N13" s="351"/>
      <c r="O13" s="317">
        <v>12</v>
      </c>
      <c r="P13" s="293"/>
      <c r="Q13" s="293"/>
      <c r="R13" s="293"/>
    </row>
    <row r="14" spans="1:30">
      <c r="A14" s="364" t="s">
        <v>343</v>
      </c>
      <c r="B14" s="365"/>
      <c r="C14" s="365"/>
      <c r="D14" s="366"/>
      <c r="E14" s="366"/>
      <c r="F14" s="366"/>
      <c r="G14" s="367">
        <f>SUM(K14:R14)</f>
        <v>1647</v>
      </c>
      <c r="H14" s="367"/>
      <c r="I14" s="367"/>
      <c r="J14" s="367"/>
      <c r="K14" s="349">
        <v>1595</v>
      </c>
      <c r="L14" s="350"/>
      <c r="M14" s="350"/>
      <c r="N14" s="351"/>
      <c r="O14" s="317">
        <v>52</v>
      </c>
      <c r="P14" s="293"/>
      <c r="Q14" s="293"/>
      <c r="R14" s="293"/>
    </row>
    <row r="15" spans="1:30" ht="18" thickBot="1">
      <c r="A15" s="371" t="s">
        <v>383</v>
      </c>
      <c r="B15" s="372"/>
      <c r="C15" s="372"/>
      <c r="D15" s="373"/>
      <c r="E15" s="373"/>
      <c r="F15" s="373"/>
      <c r="G15" s="337">
        <f>SUM(K15:R15)</f>
        <v>1619</v>
      </c>
      <c r="H15" s="337"/>
      <c r="I15" s="337"/>
      <c r="J15" s="337"/>
      <c r="K15" s="343">
        <v>1255</v>
      </c>
      <c r="L15" s="344"/>
      <c r="M15" s="344"/>
      <c r="N15" s="345"/>
      <c r="O15" s="310">
        <v>364</v>
      </c>
      <c r="P15" s="338"/>
      <c r="Q15" s="338"/>
      <c r="R15" s="338"/>
    </row>
    <row r="16" spans="1:30" ht="26.25" customHeight="1">
      <c r="A16" s="102"/>
      <c r="G16" s="318"/>
      <c r="H16" s="318"/>
      <c r="I16" s="318"/>
      <c r="J16" s="318"/>
      <c r="K16" s="318"/>
      <c r="L16" s="318"/>
      <c r="O16" s="319" t="s">
        <v>339</v>
      </c>
      <c r="P16" s="320"/>
      <c r="Q16" s="320"/>
      <c r="R16" s="320"/>
    </row>
    <row r="17" spans="1:30" ht="19.5" thickBot="1">
      <c r="A17" s="380" t="s">
        <v>355</v>
      </c>
      <c r="B17" s="381"/>
      <c r="C17" s="381"/>
      <c r="D17" s="381"/>
      <c r="E17" s="381"/>
      <c r="F17" s="381"/>
      <c r="G17" s="381"/>
      <c r="H17" s="381"/>
      <c r="I17" s="381"/>
      <c r="J17" s="381"/>
      <c r="K17" s="105"/>
      <c r="L17" s="105"/>
      <c r="M17" s="30"/>
      <c r="N17" s="133"/>
      <c r="O17" s="30"/>
      <c r="P17" s="30"/>
      <c r="Q17" s="30"/>
      <c r="R17" s="30"/>
      <c r="S17" s="30"/>
      <c r="T17" s="30"/>
      <c r="U17" s="30"/>
      <c r="V17" s="133"/>
      <c r="W17" s="30"/>
      <c r="X17" s="30"/>
      <c r="Y17" s="154"/>
      <c r="Z17" s="154"/>
      <c r="AA17" s="154"/>
      <c r="AB17" s="154"/>
      <c r="AC17" s="154"/>
      <c r="AD17" s="132" t="s">
        <v>443</v>
      </c>
    </row>
    <row r="18" spans="1:30" ht="17.25" customHeight="1">
      <c r="A18" s="106"/>
      <c r="B18" s="106"/>
      <c r="C18" s="106"/>
      <c r="D18" s="149"/>
      <c r="E18" s="149"/>
      <c r="F18" s="148"/>
      <c r="G18" s="374" t="s">
        <v>330</v>
      </c>
      <c r="H18" s="375"/>
      <c r="I18" s="375"/>
      <c r="J18" s="376"/>
      <c r="K18" s="339" t="s">
        <v>353</v>
      </c>
      <c r="L18" s="340"/>
      <c r="M18" s="340"/>
      <c r="N18" s="340"/>
      <c r="O18" s="341"/>
      <c r="P18" s="341"/>
      <c r="Q18" s="341"/>
      <c r="R18" s="341"/>
      <c r="S18" s="341"/>
      <c r="T18" s="341"/>
      <c r="U18" s="341"/>
      <c r="V18" s="342"/>
      <c r="W18" s="339" t="s">
        <v>354</v>
      </c>
      <c r="X18" s="340"/>
      <c r="Y18" s="340"/>
      <c r="Z18" s="340"/>
      <c r="AA18" s="341"/>
      <c r="AB18" s="341"/>
      <c r="AC18" s="341"/>
      <c r="AD18" s="341"/>
    </row>
    <row r="19" spans="1:30" ht="17.25" customHeight="1">
      <c r="A19" s="107"/>
      <c r="B19" s="107"/>
      <c r="C19" s="107"/>
      <c r="D19" s="153"/>
      <c r="E19" s="153"/>
      <c r="F19" s="131"/>
      <c r="G19" s="377"/>
      <c r="H19" s="378"/>
      <c r="I19" s="378"/>
      <c r="J19" s="379"/>
      <c r="K19" s="357" t="s">
        <v>385</v>
      </c>
      <c r="L19" s="357"/>
      <c r="M19" s="357"/>
      <c r="N19" s="357"/>
      <c r="O19" s="357" t="s">
        <v>386</v>
      </c>
      <c r="P19" s="357"/>
      <c r="Q19" s="357"/>
      <c r="R19" s="357"/>
      <c r="S19" s="357" t="s">
        <v>384</v>
      </c>
      <c r="T19" s="357"/>
      <c r="U19" s="357"/>
      <c r="V19" s="357"/>
      <c r="W19" s="357" t="s">
        <v>385</v>
      </c>
      <c r="X19" s="357"/>
      <c r="Y19" s="357"/>
      <c r="Z19" s="357"/>
      <c r="AA19" s="415" t="s">
        <v>384</v>
      </c>
      <c r="AB19" s="416"/>
      <c r="AC19" s="416"/>
      <c r="AD19" s="417"/>
    </row>
    <row r="20" spans="1:30" ht="18" thickBot="1">
      <c r="A20" s="404" t="s">
        <v>352</v>
      </c>
      <c r="B20" s="405"/>
      <c r="C20" s="405"/>
      <c r="D20" s="406"/>
      <c r="E20" s="406"/>
      <c r="F20" s="407"/>
      <c r="G20" s="361">
        <f>SUM(K20:AD20)</f>
        <v>319</v>
      </c>
      <c r="H20" s="362"/>
      <c r="I20" s="362"/>
      <c r="J20" s="363"/>
      <c r="K20" s="359">
        <v>69</v>
      </c>
      <c r="L20" s="360"/>
      <c r="M20" s="360"/>
      <c r="N20" s="360"/>
      <c r="O20" s="418">
        <v>43</v>
      </c>
      <c r="P20" s="418"/>
      <c r="Q20" s="418"/>
      <c r="R20" s="418"/>
      <c r="S20" s="359">
        <v>30</v>
      </c>
      <c r="T20" s="360"/>
      <c r="U20" s="360"/>
      <c r="V20" s="360"/>
      <c r="W20" s="418">
        <v>108</v>
      </c>
      <c r="X20" s="418"/>
      <c r="Y20" s="418"/>
      <c r="Z20" s="418"/>
      <c r="AA20" s="419">
        <v>69</v>
      </c>
      <c r="AB20" s="420"/>
      <c r="AC20" s="420"/>
      <c r="AD20" s="421"/>
    </row>
    <row r="21" spans="1:30" ht="26.25" customHeight="1">
      <c r="A21" s="102"/>
      <c r="G21" s="318"/>
      <c r="H21" s="318"/>
      <c r="I21" s="318"/>
      <c r="J21" s="318"/>
      <c r="K21" s="318"/>
      <c r="L21" s="318"/>
      <c r="AA21" s="319" t="s">
        <v>339</v>
      </c>
      <c r="AB21" s="320"/>
      <c r="AC21" s="320"/>
      <c r="AD21" s="320"/>
    </row>
    <row r="22" spans="1:30" ht="19.5" thickBot="1">
      <c r="A22" s="380" t="s">
        <v>351</v>
      </c>
      <c r="B22" s="381"/>
      <c r="C22" s="381"/>
      <c r="D22" s="381"/>
      <c r="E22" s="381"/>
      <c r="F22" s="381"/>
      <c r="G22" s="381"/>
      <c r="H22" s="381"/>
      <c r="I22" s="381"/>
      <c r="J22" s="381"/>
      <c r="K22" s="105"/>
      <c r="L22" s="105"/>
      <c r="M22" s="30"/>
      <c r="N22" s="133"/>
      <c r="O22" s="30"/>
      <c r="P22" s="30"/>
      <c r="Q22" s="30"/>
      <c r="R22" s="132" t="s">
        <v>443</v>
      </c>
      <c r="Y22" s="155"/>
      <c r="Z22" s="155"/>
      <c r="AA22" s="155"/>
      <c r="AB22" s="155"/>
      <c r="AC22" s="155"/>
    </row>
    <row r="23" spans="1:30" ht="17.25" customHeight="1">
      <c r="A23" s="107"/>
      <c r="B23" s="107"/>
      <c r="C23" s="107"/>
      <c r="D23" s="153"/>
      <c r="E23" s="153"/>
      <c r="F23" s="131"/>
      <c r="G23" s="328" t="s">
        <v>330</v>
      </c>
      <c r="H23" s="329"/>
      <c r="I23" s="329"/>
      <c r="J23" s="330"/>
      <c r="K23" s="412" t="s">
        <v>345</v>
      </c>
      <c r="L23" s="413"/>
      <c r="M23" s="413"/>
      <c r="N23" s="414"/>
      <c r="O23" s="312" t="s">
        <v>344</v>
      </c>
      <c r="P23" s="312"/>
      <c r="Q23" s="312"/>
      <c r="R23" s="312"/>
    </row>
    <row r="24" spans="1:30">
      <c r="A24" s="353" t="s">
        <v>331</v>
      </c>
      <c r="B24" s="354"/>
      <c r="C24" s="354"/>
      <c r="D24" s="355"/>
      <c r="E24" s="355"/>
      <c r="F24" s="356"/>
      <c r="G24" s="334">
        <f t="shared" ref="G24:G29" si="0">SUM(K24:R24)</f>
        <v>72</v>
      </c>
      <c r="H24" s="335"/>
      <c r="I24" s="335"/>
      <c r="J24" s="336"/>
      <c r="K24" s="349">
        <v>60</v>
      </c>
      <c r="L24" s="350"/>
      <c r="M24" s="350"/>
      <c r="N24" s="351"/>
      <c r="O24" s="317">
        <v>12</v>
      </c>
      <c r="P24" s="293"/>
      <c r="Q24" s="293"/>
      <c r="R24" s="293"/>
    </row>
    <row r="25" spans="1:30">
      <c r="A25" s="368" t="s">
        <v>350</v>
      </c>
      <c r="B25" s="369"/>
      <c r="C25" s="369"/>
      <c r="D25" s="315"/>
      <c r="E25" s="315"/>
      <c r="F25" s="370"/>
      <c r="G25" s="334">
        <f t="shared" si="0"/>
        <v>1291</v>
      </c>
      <c r="H25" s="335"/>
      <c r="I25" s="335"/>
      <c r="J25" s="336"/>
      <c r="K25" s="349">
        <v>1264</v>
      </c>
      <c r="L25" s="350"/>
      <c r="M25" s="350"/>
      <c r="N25" s="351"/>
      <c r="O25" s="317">
        <v>27</v>
      </c>
      <c r="P25" s="358"/>
      <c r="Q25" s="358"/>
      <c r="R25" s="358"/>
    </row>
    <row r="26" spans="1:30">
      <c r="A26" s="368" t="s">
        <v>349</v>
      </c>
      <c r="B26" s="369"/>
      <c r="C26" s="369"/>
      <c r="D26" s="315"/>
      <c r="E26" s="315"/>
      <c r="F26" s="370"/>
      <c r="G26" s="334">
        <f t="shared" si="0"/>
        <v>1368</v>
      </c>
      <c r="H26" s="335"/>
      <c r="I26" s="335"/>
      <c r="J26" s="336"/>
      <c r="K26" s="349">
        <v>1338</v>
      </c>
      <c r="L26" s="350"/>
      <c r="M26" s="350"/>
      <c r="N26" s="351"/>
      <c r="O26" s="317">
        <v>30</v>
      </c>
      <c r="P26" s="358"/>
      <c r="Q26" s="358"/>
      <c r="R26" s="358"/>
    </row>
    <row r="27" spans="1:30">
      <c r="A27" s="368" t="s">
        <v>444</v>
      </c>
      <c r="B27" s="369"/>
      <c r="C27" s="369"/>
      <c r="D27" s="315"/>
      <c r="E27" s="315"/>
      <c r="F27" s="370"/>
      <c r="G27" s="334">
        <f t="shared" si="0"/>
        <v>1385</v>
      </c>
      <c r="H27" s="335"/>
      <c r="I27" s="335"/>
      <c r="J27" s="336"/>
      <c r="K27" s="349">
        <v>1336</v>
      </c>
      <c r="L27" s="350"/>
      <c r="M27" s="350"/>
      <c r="N27" s="351"/>
      <c r="O27" s="317">
        <v>49</v>
      </c>
      <c r="P27" s="358"/>
      <c r="Q27" s="358"/>
      <c r="R27" s="358"/>
    </row>
    <row r="28" spans="1:30">
      <c r="A28" s="368" t="s">
        <v>348</v>
      </c>
      <c r="B28" s="369"/>
      <c r="C28" s="369"/>
      <c r="D28" s="315"/>
      <c r="E28" s="315"/>
      <c r="F28" s="370"/>
      <c r="G28" s="334">
        <f t="shared" si="0"/>
        <v>1103</v>
      </c>
      <c r="H28" s="335"/>
      <c r="I28" s="335"/>
      <c r="J28" s="336"/>
      <c r="K28" s="349">
        <v>1057</v>
      </c>
      <c r="L28" s="350"/>
      <c r="M28" s="350"/>
      <c r="N28" s="351"/>
      <c r="O28" s="317">
        <v>46</v>
      </c>
      <c r="P28" s="358"/>
      <c r="Q28" s="358"/>
      <c r="R28" s="358"/>
    </row>
    <row r="29" spans="1:30" ht="18" thickBot="1">
      <c r="A29" s="321" t="s">
        <v>347</v>
      </c>
      <c r="B29" s="322"/>
      <c r="C29" s="322"/>
      <c r="D29" s="323"/>
      <c r="E29" s="323"/>
      <c r="F29" s="324"/>
      <c r="G29" s="325">
        <f t="shared" si="0"/>
        <v>1527</v>
      </c>
      <c r="H29" s="326"/>
      <c r="I29" s="326"/>
      <c r="J29" s="327"/>
      <c r="K29" s="343">
        <v>1477</v>
      </c>
      <c r="L29" s="344"/>
      <c r="M29" s="344"/>
      <c r="N29" s="345"/>
      <c r="O29" s="310">
        <v>50</v>
      </c>
      <c r="P29" s="338"/>
      <c r="Q29" s="338"/>
      <c r="R29" s="338"/>
    </row>
    <row r="30" spans="1:30" ht="26.25" customHeight="1">
      <c r="A30" s="102"/>
      <c r="G30" s="318"/>
      <c r="H30" s="318"/>
      <c r="I30" s="318"/>
      <c r="J30" s="318"/>
      <c r="K30" s="318"/>
      <c r="L30" s="318"/>
      <c r="O30" s="319" t="s">
        <v>339</v>
      </c>
      <c r="P30" s="320"/>
      <c r="Q30" s="320"/>
      <c r="R30" s="320"/>
    </row>
    <row r="31" spans="1:30" ht="19.5" thickBot="1">
      <c r="A31" s="380" t="s">
        <v>346</v>
      </c>
      <c r="B31" s="381"/>
      <c r="C31" s="381"/>
      <c r="D31" s="381"/>
      <c r="E31" s="381"/>
      <c r="F31" s="381"/>
      <c r="G31" s="381"/>
      <c r="H31" s="381"/>
      <c r="I31" s="381"/>
      <c r="J31" s="381"/>
      <c r="K31" s="105"/>
      <c r="L31" s="105"/>
      <c r="M31" s="30"/>
      <c r="N31" s="133"/>
      <c r="O31" s="30"/>
      <c r="P31" s="30"/>
      <c r="Q31" s="30"/>
      <c r="R31" s="132" t="s">
        <v>443</v>
      </c>
      <c r="Y31" s="155"/>
      <c r="Z31" s="155"/>
      <c r="AA31" s="155"/>
      <c r="AB31" s="155"/>
      <c r="AC31" s="155"/>
    </row>
    <row r="32" spans="1:30" ht="17.25" customHeight="1">
      <c r="A32" s="107"/>
      <c r="B32" s="107"/>
      <c r="C32" s="107"/>
      <c r="D32" s="153"/>
      <c r="E32" s="153"/>
      <c r="F32" s="131"/>
      <c r="G32" s="328" t="s">
        <v>330</v>
      </c>
      <c r="H32" s="329"/>
      <c r="I32" s="329"/>
      <c r="J32" s="330"/>
      <c r="K32" s="412" t="s">
        <v>345</v>
      </c>
      <c r="L32" s="413"/>
      <c r="M32" s="413"/>
      <c r="N32" s="414"/>
      <c r="O32" s="312" t="s">
        <v>344</v>
      </c>
      <c r="P32" s="312"/>
      <c r="Q32" s="312"/>
      <c r="R32" s="312"/>
    </row>
    <row r="33" spans="1:30">
      <c r="A33" s="313" t="s">
        <v>331</v>
      </c>
      <c r="B33" s="314"/>
      <c r="C33" s="314"/>
      <c r="D33" s="315"/>
      <c r="E33" s="315"/>
      <c r="F33" s="316"/>
      <c r="G33" s="346">
        <f>SUM(K33:R33)</f>
        <v>72</v>
      </c>
      <c r="H33" s="347"/>
      <c r="I33" s="347"/>
      <c r="J33" s="348"/>
      <c r="K33" s="349">
        <v>60</v>
      </c>
      <c r="L33" s="350"/>
      <c r="M33" s="350"/>
      <c r="N33" s="351"/>
      <c r="O33" s="317">
        <v>12</v>
      </c>
      <c r="P33" s="293"/>
      <c r="Q33" s="293"/>
      <c r="R33" s="293"/>
    </row>
    <row r="34" spans="1:30">
      <c r="A34" s="368" t="s">
        <v>343</v>
      </c>
      <c r="B34" s="369"/>
      <c r="C34" s="369"/>
      <c r="D34" s="315"/>
      <c r="E34" s="315"/>
      <c r="F34" s="316"/>
      <c r="G34" s="422">
        <f>SUM(K34:R34)</f>
        <v>539</v>
      </c>
      <c r="H34" s="335"/>
      <c r="I34" s="335"/>
      <c r="J34" s="336"/>
      <c r="K34" s="349">
        <v>495</v>
      </c>
      <c r="L34" s="350"/>
      <c r="M34" s="350"/>
      <c r="N34" s="351"/>
      <c r="O34" s="317">
        <v>44</v>
      </c>
      <c r="P34" s="293"/>
      <c r="Q34" s="293"/>
      <c r="R34" s="293"/>
    </row>
    <row r="35" spans="1:30" ht="18" thickBot="1">
      <c r="A35" s="371" t="s">
        <v>383</v>
      </c>
      <c r="B35" s="372"/>
      <c r="C35" s="372"/>
      <c r="D35" s="373"/>
      <c r="E35" s="373"/>
      <c r="F35" s="373"/>
      <c r="G35" s="337">
        <f>SUM(K35:R35)</f>
        <v>536</v>
      </c>
      <c r="H35" s="337"/>
      <c r="I35" s="337"/>
      <c r="J35" s="337"/>
      <c r="K35" s="343">
        <v>369</v>
      </c>
      <c r="L35" s="344"/>
      <c r="M35" s="344"/>
      <c r="N35" s="345"/>
      <c r="O35" s="310">
        <v>167</v>
      </c>
      <c r="P35" s="338"/>
      <c r="Q35" s="338"/>
      <c r="R35" s="338"/>
    </row>
    <row r="36" spans="1:30" ht="26.25" customHeight="1">
      <c r="A36" s="102"/>
      <c r="G36" s="318"/>
      <c r="H36" s="318"/>
      <c r="I36" s="318"/>
      <c r="J36" s="318"/>
      <c r="K36" s="318"/>
      <c r="L36" s="318"/>
      <c r="O36" s="319" t="s">
        <v>339</v>
      </c>
      <c r="P36" s="320"/>
      <c r="Q36" s="320"/>
      <c r="R36" s="320"/>
    </row>
    <row r="37" spans="1:30" ht="19.5" thickBot="1">
      <c r="A37" s="380" t="s">
        <v>382</v>
      </c>
      <c r="B37" s="381"/>
      <c r="C37" s="381"/>
      <c r="D37" s="381"/>
      <c r="E37" s="381"/>
      <c r="F37" s="381"/>
      <c r="G37" s="381"/>
      <c r="H37" s="381"/>
      <c r="I37" s="381"/>
      <c r="J37" s="381"/>
      <c r="K37" s="105"/>
      <c r="L37" s="105"/>
      <c r="M37" s="30"/>
      <c r="N37" s="133"/>
      <c r="O37" s="30"/>
      <c r="P37" s="30"/>
      <c r="Q37" s="30"/>
      <c r="R37" s="132" t="s">
        <v>443</v>
      </c>
      <c r="Y37" s="155"/>
      <c r="Z37" s="155"/>
      <c r="AA37" s="155"/>
      <c r="AB37" s="155"/>
      <c r="AC37" s="155"/>
    </row>
    <row r="38" spans="1:30" ht="17.25" customHeight="1">
      <c r="A38" s="107"/>
      <c r="B38" s="107"/>
      <c r="C38" s="107"/>
      <c r="D38" s="153"/>
      <c r="E38" s="153"/>
      <c r="F38" s="131"/>
      <c r="G38" s="328" t="s">
        <v>330</v>
      </c>
      <c r="H38" s="329"/>
      <c r="I38" s="329"/>
      <c r="J38" s="330"/>
      <c r="K38" s="412" t="s">
        <v>345</v>
      </c>
      <c r="L38" s="413"/>
      <c r="M38" s="413"/>
      <c r="N38" s="414"/>
      <c r="O38" s="312" t="s">
        <v>344</v>
      </c>
      <c r="P38" s="312"/>
      <c r="Q38" s="312"/>
      <c r="R38" s="312"/>
    </row>
    <row r="39" spans="1:30">
      <c r="A39" s="313" t="s">
        <v>331</v>
      </c>
      <c r="B39" s="314"/>
      <c r="C39" s="314"/>
      <c r="D39" s="315"/>
      <c r="E39" s="315"/>
      <c r="F39" s="316"/>
      <c r="G39" s="346">
        <f>SUM(K39:R39)</f>
        <v>13</v>
      </c>
      <c r="H39" s="347"/>
      <c r="I39" s="347"/>
      <c r="J39" s="348"/>
      <c r="K39" s="349">
        <v>13</v>
      </c>
      <c r="L39" s="350"/>
      <c r="M39" s="350"/>
      <c r="N39" s="351"/>
      <c r="O39" s="317">
        <v>0</v>
      </c>
      <c r="P39" s="293"/>
      <c r="Q39" s="293"/>
      <c r="R39" s="293"/>
    </row>
    <row r="40" spans="1:30" ht="18" thickBot="1">
      <c r="A40" s="321" t="s">
        <v>343</v>
      </c>
      <c r="B40" s="322"/>
      <c r="C40" s="322"/>
      <c r="D40" s="323"/>
      <c r="E40" s="323"/>
      <c r="F40" s="324"/>
      <c r="G40" s="325">
        <f>SUM(K40:R40)</f>
        <v>517</v>
      </c>
      <c r="H40" s="326"/>
      <c r="I40" s="326"/>
      <c r="J40" s="327"/>
      <c r="K40" s="343">
        <v>517</v>
      </c>
      <c r="L40" s="344"/>
      <c r="M40" s="344"/>
      <c r="N40" s="345"/>
      <c r="O40" s="310">
        <v>0</v>
      </c>
      <c r="P40" s="338"/>
      <c r="Q40" s="338"/>
      <c r="R40" s="338"/>
    </row>
    <row r="41" spans="1:30" ht="26.25" customHeight="1">
      <c r="A41" s="102"/>
      <c r="G41" s="318"/>
      <c r="H41" s="318"/>
      <c r="I41" s="318"/>
      <c r="J41" s="318"/>
      <c r="K41" s="318"/>
      <c r="L41" s="318"/>
      <c r="O41" s="319" t="s">
        <v>339</v>
      </c>
      <c r="P41" s="320"/>
      <c r="Q41" s="320"/>
      <c r="R41" s="320"/>
    </row>
    <row r="42" spans="1:30" ht="19.5" thickBot="1">
      <c r="A42" s="380" t="s">
        <v>381</v>
      </c>
      <c r="B42" s="381"/>
      <c r="C42" s="381"/>
      <c r="D42" s="381"/>
      <c r="E42" s="381"/>
      <c r="F42" s="381"/>
      <c r="G42" s="381"/>
      <c r="H42" s="381"/>
      <c r="I42" s="381"/>
      <c r="J42" s="381"/>
      <c r="K42" s="105"/>
      <c r="L42" s="105"/>
      <c r="M42" s="30"/>
      <c r="N42" s="133"/>
      <c r="O42" s="30"/>
      <c r="P42" s="30"/>
      <c r="Q42" s="30"/>
      <c r="R42" s="30"/>
      <c r="S42" s="30"/>
      <c r="T42" s="30"/>
      <c r="U42" s="30"/>
      <c r="V42" s="132" t="s">
        <v>443</v>
      </c>
      <c r="Y42" s="155"/>
      <c r="Z42" s="155"/>
      <c r="AA42" s="155"/>
      <c r="AB42" s="155"/>
      <c r="AC42" s="155"/>
    </row>
    <row r="43" spans="1:30" ht="17.25" customHeight="1">
      <c r="A43" s="107"/>
      <c r="B43" s="107"/>
      <c r="C43" s="107"/>
      <c r="D43" s="153"/>
      <c r="E43" s="153"/>
      <c r="F43" s="131"/>
      <c r="G43" s="328" t="s">
        <v>330</v>
      </c>
      <c r="H43" s="329"/>
      <c r="I43" s="329"/>
      <c r="J43" s="330"/>
      <c r="K43" s="331" t="s">
        <v>342</v>
      </c>
      <c r="L43" s="332"/>
      <c r="M43" s="332"/>
      <c r="N43" s="333"/>
      <c r="O43" s="331" t="s">
        <v>341</v>
      </c>
      <c r="P43" s="332"/>
      <c r="Q43" s="332"/>
      <c r="R43" s="333"/>
      <c r="S43" s="311" t="s">
        <v>340</v>
      </c>
      <c r="T43" s="311"/>
      <c r="U43" s="311"/>
      <c r="V43" s="311"/>
    </row>
    <row r="44" spans="1:30">
      <c r="A44" s="294" t="s">
        <v>369</v>
      </c>
      <c r="B44" s="423"/>
      <c r="C44" s="426" t="s">
        <v>436</v>
      </c>
      <c r="D44" s="427"/>
      <c r="E44" s="427"/>
      <c r="F44" s="427"/>
      <c r="G44" s="334">
        <f>SUM(K44:V44)</f>
        <v>276</v>
      </c>
      <c r="H44" s="335"/>
      <c r="I44" s="335"/>
      <c r="J44" s="336"/>
      <c r="K44" s="349">
        <v>26</v>
      </c>
      <c r="L44" s="350"/>
      <c r="M44" s="350"/>
      <c r="N44" s="351"/>
      <c r="O44" s="349">
        <v>37</v>
      </c>
      <c r="P44" s="350"/>
      <c r="Q44" s="350"/>
      <c r="R44" s="351"/>
      <c r="S44" s="317">
        <v>213</v>
      </c>
      <c r="T44" s="293"/>
      <c r="U44" s="293"/>
      <c r="V44" s="293"/>
    </row>
    <row r="45" spans="1:30">
      <c r="A45" s="424"/>
      <c r="B45" s="425"/>
      <c r="C45" s="428" t="s">
        <v>435</v>
      </c>
      <c r="D45" s="429"/>
      <c r="E45" s="429"/>
      <c r="F45" s="429"/>
      <c r="G45" s="430">
        <f>SUM(K45:V45)</f>
        <v>2390</v>
      </c>
      <c r="H45" s="431"/>
      <c r="I45" s="431"/>
      <c r="J45" s="432"/>
      <c r="K45" s="433">
        <v>26</v>
      </c>
      <c r="L45" s="434"/>
      <c r="M45" s="434"/>
      <c r="N45" s="435"/>
      <c r="O45" s="433">
        <v>308</v>
      </c>
      <c r="P45" s="434"/>
      <c r="Q45" s="434"/>
      <c r="R45" s="435"/>
      <c r="S45" s="436">
        <v>2056</v>
      </c>
      <c r="T45" s="437"/>
      <c r="U45" s="437"/>
      <c r="V45" s="437"/>
    </row>
    <row r="46" spans="1:30" ht="17.25" customHeight="1">
      <c r="A46" s="107"/>
      <c r="B46" s="107"/>
      <c r="C46" s="107"/>
      <c r="D46" s="153"/>
      <c r="E46" s="153"/>
      <c r="F46" s="131"/>
      <c r="G46" s="446" t="s">
        <v>330</v>
      </c>
      <c r="H46" s="447"/>
      <c r="I46" s="447"/>
      <c r="J46" s="448"/>
      <c r="K46" s="298" t="s">
        <v>442</v>
      </c>
      <c r="L46" s="299"/>
      <c r="M46" s="299"/>
      <c r="N46" s="300"/>
      <c r="O46" s="298" t="s">
        <v>441</v>
      </c>
      <c r="P46" s="299"/>
      <c r="Q46" s="299"/>
      <c r="R46" s="300"/>
      <c r="S46" s="298" t="s">
        <v>440</v>
      </c>
      <c r="T46" s="299"/>
      <c r="U46" s="299"/>
      <c r="V46" s="299"/>
      <c r="W46" s="298" t="s">
        <v>439</v>
      </c>
      <c r="X46" s="299"/>
      <c r="Y46" s="299"/>
      <c r="Z46" s="300"/>
      <c r="AA46" s="298" t="s">
        <v>438</v>
      </c>
      <c r="AB46" s="299"/>
      <c r="AC46" s="299"/>
      <c r="AD46" s="299"/>
    </row>
    <row r="47" spans="1:30" ht="17.25" customHeight="1">
      <c r="A47" s="294" t="s">
        <v>437</v>
      </c>
      <c r="B47" s="295"/>
      <c r="C47" s="438" t="s">
        <v>436</v>
      </c>
      <c r="D47" s="439"/>
      <c r="E47" s="439"/>
      <c r="F47" s="440"/>
      <c r="G47" s="449">
        <f>SUM(K47:AD47)</f>
        <v>2179</v>
      </c>
      <c r="H47" s="450"/>
      <c r="I47" s="450"/>
      <c r="J47" s="451"/>
      <c r="K47" s="301">
        <v>1059</v>
      </c>
      <c r="L47" s="302"/>
      <c r="M47" s="302"/>
      <c r="N47" s="303"/>
      <c r="O47" s="301">
        <v>828</v>
      </c>
      <c r="P47" s="302"/>
      <c r="Q47" s="302"/>
      <c r="R47" s="303"/>
      <c r="S47" s="304">
        <v>5</v>
      </c>
      <c r="T47" s="305"/>
      <c r="U47" s="305"/>
      <c r="V47" s="305"/>
      <c r="W47" s="301">
        <v>16</v>
      </c>
      <c r="X47" s="302"/>
      <c r="Y47" s="302"/>
      <c r="Z47" s="303"/>
      <c r="AA47" s="304">
        <v>271</v>
      </c>
      <c r="AB47" s="305"/>
      <c r="AC47" s="305"/>
      <c r="AD47" s="305"/>
    </row>
    <row r="48" spans="1:30" ht="18" thickBot="1">
      <c r="A48" s="296"/>
      <c r="B48" s="297"/>
      <c r="C48" s="441" t="s">
        <v>435</v>
      </c>
      <c r="D48" s="442"/>
      <c r="E48" s="442"/>
      <c r="F48" s="371"/>
      <c r="G48" s="443">
        <f>SUM(K48:AD48)</f>
        <v>13736</v>
      </c>
      <c r="H48" s="444"/>
      <c r="I48" s="444"/>
      <c r="J48" s="445"/>
      <c r="K48" s="306">
        <v>2</v>
      </c>
      <c r="L48" s="307"/>
      <c r="M48" s="307"/>
      <c r="N48" s="308"/>
      <c r="O48" s="306">
        <v>13734</v>
      </c>
      <c r="P48" s="307"/>
      <c r="Q48" s="307"/>
      <c r="R48" s="308"/>
      <c r="S48" s="309">
        <v>0</v>
      </c>
      <c r="T48" s="310"/>
      <c r="U48" s="310"/>
      <c r="V48" s="310"/>
      <c r="W48" s="306">
        <v>0</v>
      </c>
      <c r="X48" s="307"/>
      <c r="Y48" s="307"/>
      <c r="Z48" s="308"/>
      <c r="AA48" s="309">
        <v>0</v>
      </c>
      <c r="AB48" s="310"/>
      <c r="AC48" s="310"/>
      <c r="AD48" s="310"/>
    </row>
    <row r="49" spans="1:30" ht="21" customHeight="1">
      <c r="A49" s="130"/>
      <c r="B49" s="130"/>
      <c r="C49" s="130"/>
      <c r="D49" s="129"/>
      <c r="E49" s="129"/>
      <c r="F49" s="129"/>
      <c r="G49" s="128"/>
      <c r="H49" s="128"/>
      <c r="I49" s="128"/>
      <c r="J49" s="128"/>
      <c r="K49" s="127"/>
      <c r="L49" s="127"/>
      <c r="M49" s="127"/>
      <c r="N49" s="127"/>
      <c r="O49" s="127"/>
      <c r="P49" s="127"/>
      <c r="Q49" s="127"/>
      <c r="R49" s="127"/>
      <c r="S49" s="127"/>
      <c r="T49" s="127"/>
      <c r="U49" s="127"/>
      <c r="V49" s="127"/>
      <c r="W49" s="127"/>
      <c r="X49" s="127"/>
      <c r="Y49" s="127"/>
      <c r="Z49" s="127"/>
      <c r="AA49" s="292" t="s">
        <v>339</v>
      </c>
      <c r="AB49" s="293"/>
      <c r="AC49" s="293"/>
      <c r="AD49" s="293"/>
    </row>
  </sheetData>
  <mergeCells count="155">
    <mergeCell ref="K32:N32"/>
    <mergeCell ref="A44:B45"/>
    <mergeCell ref="C44:F44"/>
    <mergeCell ref="C45:F45"/>
    <mergeCell ref="G35:J35"/>
    <mergeCell ref="K35:N35"/>
    <mergeCell ref="S44:V44"/>
    <mergeCell ref="G45:J45"/>
    <mergeCell ref="K45:N45"/>
    <mergeCell ref="O45:R45"/>
    <mergeCell ref="S45:V45"/>
    <mergeCell ref="K44:N44"/>
    <mergeCell ref="O44:R44"/>
    <mergeCell ref="G44:J44"/>
    <mergeCell ref="K40:N40"/>
    <mergeCell ref="O40:R40"/>
    <mergeCell ref="G39:J39"/>
    <mergeCell ref="K39:N39"/>
    <mergeCell ref="W20:Z20"/>
    <mergeCell ref="AA20:AD20"/>
    <mergeCell ref="A37:J37"/>
    <mergeCell ref="G38:J38"/>
    <mergeCell ref="K38:N38"/>
    <mergeCell ref="A35:F35"/>
    <mergeCell ref="O34:R34"/>
    <mergeCell ref="K23:N23"/>
    <mergeCell ref="K28:N28"/>
    <mergeCell ref="O28:R28"/>
    <mergeCell ref="A27:F27"/>
    <mergeCell ref="G27:J27"/>
    <mergeCell ref="O43:R43"/>
    <mergeCell ref="A34:F34"/>
    <mergeCell ref="G34:J34"/>
    <mergeCell ref="K34:N34"/>
    <mergeCell ref="G36:L36"/>
    <mergeCell ref="A42:J42"/>
    <mergeCell ref="K27:N27"/>
    <mergeCell ref="W19:Z19"/>
    <mergeCell ref="AA19:AD19"/>
    <mergeCell ref="S10:V10"/>
    <mergeCell ref="O16:R16"/>
    <mergeCell ref="O30:R30"/>
    <mergeCell ref="O36:R36"/>
    <mergeCell ref="O20:R20"/>
    <mergeCell ref="O12:R12"/>
    <mergeCell ref="W18:AD18"/>
    <mergeCell ref="AA21:AD21"/>
    <mergeCell ref="O14:R14"/>
    <mergeCell ref="O35:R35"/>
    <mergeCell ref="A11:J11"/>
    <mergeCell ref="A9:F9"/>
    <mergeCell ref="A8:F8"/>
    <mergeCell ref="K9:N9"/>
    <mergeCell ref="G12:J12"/>
    <mergeCell ref="K12:N12"/>
    <mergeCell ref="O13:R13"/>
    <mergeCell ref="A26:F26"/>
    <mergeCell ref="G26:J26"/>
    <mergeCell ref="K26:N26"/>
    <mergeCell ref="O26:R26"/>
    <mergeCell ref="G21:L21"/>
    <mergeCell ref="A5:J5"/>
    <mergeCell ref="G10:L10"/>
    <mergeCell ref="B3:AD3"/>
    <mergeCell ref="S6:V7"/>
    <mergeCell ref="O6:R7"/>
    <mergeCell ref="K8:N8"/>
    <mergeCell ref="G9:J9"/>
    <mergeCell ref="S8:V8"/>
    <mergeCell ref="S9:V9"/>
    <mergeCell ref="G6:J7"/>
    <mergeCell ref="K6:N7"/>
    <mergeCell ref="O9:R9"/>
    <mergeCell ref="O8:R8"/>
    <mergeCell ref="G8:J8"/>
    <mergeCell ref="A1:AD1"/>
    <mergeCell ref="O23:R23"/>
    <mergeCell ref="A24:F24"/>
    <mergeCell ref="G24:J24"/>
    <mergeCell ref="K24:N24"/>
    <mergeCell ref="O24:R24"/>
    <mergeCell ref="G23:J23"/>
    <mergeCell ref="S19:V19"/>
    <mergeCell ref="K25:N25"/>
    <mergeCell ref="O25:R25"/>
    <mergeCell ref="S20:V20"/>
    <mergeCell ref="K20:N20"/>
    <mergeCell ref="G20:J20"/>
    <mergeCell ref="A14:F14"/>
    <mergeCell ref="G14:J14"/>
    <mergeCell ref="K14:N14"/>
    <mergeCell ref="A25:F25"/>
    <mergeCell ref="G25:J25"/>
    <mergeCell ref="A15:F15"/>
    <mergeCell ref="G18:J19"/>
    <mergeCell ref="G16:L16"/>
    <mergeCell ref="K13:N13"/>
    <mergeCell ref="K15:N15"/>
    <mergeCell ref="O19:R19"/>
    <mergeCell ref="G13:J13"/>
    <mergeCell ref="G15:J15"/>
    <mergeCell ref="O15:R15"/>
    <mergeCell ref="K18:V18"/>
    <mergeCell ref="O32:R32"/>
    <mergeCell ref="A29:F29"/>
    <mergeCell ref="G29:J29"/>
    <mergeCell ref="K29:N29"/>
    <mergeCell ref="A33:F33"/>
    <mergeCell ref="G33:J33"/>
    <mergeCell ref="K33:N33"/>
    <mergeCell ref="O33:R33"/>
    <mergeCell ref="O29:R29"/>
    <mergeCell ref="A28:F28"/>
    <mergeCell ref="G28:J28"/>
    <mergeCell ref="A17:J17"/>
    <mergeCell ref="A20:F20"/>
    <mergeCell ref="A22:J22"/>
    <mergeCell ref="K19:N19"/>
    <mergeCell ref="A13:F13"/>
    <mergeCell ref="O27:R27"/>
    <mergeCell ref="G30:L30"/>
    <mergeCell ref="A31:J31"/>
    <mergeCell ref="G32:J32"/>
    <mergeCell ref="S43:V43"/>
    <mergeCell ref="O38:R38"/>
    <mergeCell ref="A39:F39"/>
    <mergeCell ref="O39:R39"/>
    <mergeCell ref="G41:L41"/>
    <mergeCell ref="O41:R41"/>
    <mergeCell ref="A40:F40"/>
    <mergeCell ref="G40:J40"/>
    <mergeCell ref="G43:J43"/>
    <mergeCell ref="K43:N43"/>
    <mergeCell ref="AA49:AD49"/>
    <mergeCell ref="A47:B48"/>
    <mergeCell ref="W46:Z46"/>
    <mergeCell ref="AA46:AD46"/>
    <mergeCell ref="W47:Z47"/>
    <mergeCell ref="AA47:AD47"/>
    <mergeCell ref="W48:Z48"/>
    <mergeCell ref="AA48:AD48"/>
    <mergeCell ref="O47:R47"/>
    <mergeCell ref="S47:V47"/>
    <mergeCell ref="C47:F47"/>
    <mergeCell ref="C48:F48"/>
    <mergeCell ref="G48:J48"/>
    <mergeCell ref="K48:N48"/>
    <mergeCell ref="O48:R48"/>
    <mergeCell ref="S48:V48"/>
    <mergeCell ref="G46:J46"/>
    <mergeCell ref="K46:N46"/>
    <mergeCell ref="O46:R46"/>
    <mergeCell ref="S46:V46"/>
    <mergeCell ref="G47:J47"/>
    <mergeCell ref="K47:N47"/>
  </mergeCells>
  <phoneticPr fontId="2"/>
  <printOptions horizontalCentered="1"/>
  <pageMargins left="0.39370078740157483" right="0.39370078740157483" top="0.59055118110236227" bottom="0.78740157480314965" header="0.51181102362204722" footer="0.39370078740157483"/>
  <pageSetup paperSize="9" scale="69" firstPageNumber="151"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133</vt:lpstr>
      <vt:lpstr>134</vt:lpstr>
      <vt:lpstr>135</vt:lpstr>
      <vt:lpstr>136</vt:lpstr>
      <vt:lpstr>'134'!Print_Area</vt:lpstr>
      <vt:lpstr>'135'!Print_Area</vt:lpstr>
      <vt:lpstr>'136'!Print_Area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あ</cp:lastModifiedBy>
  <cp:lastPrinted>2013-05-02T12:08:54Z</cp:lastPrinted>
  <dcterms:created xsi:type="dcterms:W3CDTF">2004-04-03T11:34:28Z</dcterms:created>
  <dcterms:modified xsi:type="dcterms:W3CDTF">2018-04-09T05:03:38Z</dcterms:modified>
</cp:coreProperties>
</file>