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100" tabRatio="660" activeTab="8"/>
  </bookViews>
  <sheets>
    <sheet name="55" sheetId="46" r:id="rId1"/>
    <sheet name="56" sheetId="47" r:id="rId2"/>
    <sheet name="57" sheetId="48" r:id="rId3"/>
    <sheet name="58" sheetId="49" r:id="rId4"/>
    <sheet name="59" sheetId="50" r:id="rId5"/>
    <sheet name="60,61" sheetId="51" r:id="rId6"/>
    <sheet name="62" sheetId="52" r:id="rId7"/>
    <sheet name="63" sheetId="53" r:id="rId8"/>
    <sheet name="64" sheetId="54" r:id="rId9"/>
  </sheets>
  <definedNames>
    <definedName name="_xlnm.Print_Area" localSheetId="1">'56'!$A$1:$AW$58</definedName>
    <definedName name="_xlnm.Print_Area" localSheetId="2">'57'!$A$1:$O$55</definedName>
    <definedName name="_xlnm.Print_Area" localSheetId="3">'58'!$A$1:$AE$56</definedName>
    <definedName name="_xlnm.Print_Area" localSheetId="4">'59'!$A$1:$AM$50</definedName>
    <definedName name="_xlnm.Print_Area" localSheetId="7">'63'!$A$1:$DL$53</definedName>
    <definedName name="_xlnm.Print_Area" localSheetId="8">'64'!$A$1:$R$54</definedName>
  </definedNames>
  <calcPr calcId="145621"/>
</workbook>
</file>

<file path=xl/calcChain.xml><?xml version="1.0" encoding="utf-8"?>
<calcChain xmlns="http://schemas.openxmlformats.org/spreadsheetml/2006/main">
  <c r="C7" i="54" l="1"/>
  <c r="D7" i="54"/>
  <c r="E7" i="54"/>
  <c r="F7" i="54"/>
  <c r="G7" i="54"/>
  <c r="H7" i="54"/>
  <c r="I7" i="54"/>
  <c r="J7" i="54"/>
  <c r="K7" i="54"/>
  <c r="L7" i="54"/>
  <c r="M7" i="54"/>
  <c r="N7" i="54"/>
  <c r="O7" i="54"/>
  <c r="P7" i="54"/>
  <c r="Q7" i="54"/>
  <c r="B8" i="54"/>
  <c r="B7" i="54" s="1"/>
  <c r="B9" i="54"/>
  <c r="B10" i="54"/>
  <c r="B11" i="54"/>
  <c r="B12" i="54"/>
  <c r="B13" i="54"/>
  <c r="B14" i="54"/>
  <c r="P21" i="54"/>
  <c r="C26" i="54"/>
  <c r="D26" i="54"/>
  <c r="E26" i="54"/>
  <c r="F26" i="54"/>
  <c r="G26" i="54"/>
  <c r="H26" i="54"/>
  <c r="I26" i="54"/>
  <c r="J26" i="54"/>
  <c r="K26" i="54"/>
  <c r="L26" i="54"/>
  <c r="M26" i="54"/>
  <c r="N26" i="54"/>
  <c r="O26" i="54"/>
  <c r="P26" i="54"/>
  <c r="Q26" i="54"/>
  <c r="P38" i="54"/>
  <c r="C43" i="54"/>
  <c r="H43" i="54"/>
  <c r="J43" i="54"/>
  <c r="L43" i="54"/>
  <c r="N43" i="54"/>
  <c r="P43" i="54"/>
  <c r="F44" i="54"/>
  <c r="F43" i="54" s="1"/>
  <c r="F45" i="54"/>
  <c r="F46" i="54"/>
  <c r="F47" i="54"/>
  <c r="F48" i="54"/>
  <c r="F49" i="54"/>
  <c r="F50" i="54"/>
  <c r="AN4" i="53"/>
  <c r="AA4" i="53" s="1"/>
  <c r="AY4" i="53"/>
  <c r="BJ4" i="53"/>
  <c r="BU4" i="53"/>
  <c r="CF4" i="53"/>
  <c r="CQ4" i="53"/>
  <c r="DB4" i="53"/>
  <c r="AA5" i="53"/>
  <c r="AA6" i="53"/>
  <c r="AA7" i="53"/>
  <c r="AA8" i="53"/>
  <c r="AA9" i="53"/>
  <c r="AA10" i="53"/>
  <c r="AA11" i="53"/>
  <c r="AA12" i="53"/>
  <c r="AA14" i="53"/>
  <c r="AA15" i="53"/>
  <c r="AA16" i="53"/>
  <c r="AA17" i="53"/>
  <c r="AA18" i="53"/>
  <c r="AA19" i="53"/>
  <c r="AA20" i="53"/>
  <c r="AA21" i="53"/>
  <c r="AA22" i="53"/>
  <c r="AA23" i="53"/>
  <c r="AA24" i="53"/>
  <c r="AA25" i="53"/>
  <c r="CQ29" i="53"/>
  <c r="C33" i="53"/>
  <c r="N33" i="53"/>
  <c r="Y33" i="53"/>
  <c r="AI33" i="53"/>
  <c r="AS33" i="53"/>
  <c r="BD33" i="53"/>
  <c r="BN33" i="53"/>
  <c r="BX33" i="53"/>
  <c r="CH33" i="53"/>
  <c r="CS33" i="53"/>
  <c r="DC33" i="53"/>
  <c r="C43" i="53"/>
  <c r="N43" i="53"/>
  <c r="Y43" i="53"/>
  <c r="AI43" i="53"/>
  <c r="AS43" i="53"/>
  <c r="BD43" i="53"/>
  <c r="BN43" i="53"/>
  <c r="BX43" i="53"/>
  <c r="CH43" i="53"/>
  <c r="CS43" i="53"/>
  <c r="DC43" i="53"/>
  <c r="C7" i="52"/>
  <c r="D7" i="52"/>
  <c r="D6" i="52" s="1"/>
  <c r="E7" i="52"/>
  <c r="F7" i="52"/>
  <c r="F6" i="52" s="1"/>
  <c r="G7" i="52"/>
  <c r="H7" i="52"/>
  <c r="H6" i="52" s="1"/>
  <c r="I7" i="52"/>
  <c r="C8" i="52"/>
  <c r="C6" i="52" s="1"/>
  <c r="D8" i="52"/>
  <c r="E8" i="52"/>
  <c r="E6" i="52" s="1"/>
  <c r="F8" i="52"/>
  <c r="G8" i="52"/>
  <c r="G6" i="52" s="1"/>
  <c r="H8" i="52"/>
  <c r="I8" i="52"/>
  <c r="I6" i="52" s="1"/>
  <c r="C9" i="52"/>
  <c r="D9" i="52"/>
  <c r="E9" i="52"/>
  <c r="F9" i="52"/>
  <c r="G9" i="52"/>
  <c r="H9" i="52"/>
  <c r="I9" i="52"/>
  <c r="C10" i="52"/>
  <c r="D10" i="52"/>
  <c r="E10" i="52"/>
  <c r="F10" i="52"/>
  <c r="G10" i="52"/>
  <c r="H10" i="52"/>
  <c r="I10" i="52"/>
  <c r="C11" i="52"/>
  <c r="D11" i="52"/>
  <c r="E11" i="52"/>
  <c r="F11" i="52"/>
  <c r="G11" i="52"/>
  <c r="H11" i="52"/>
  <c r="I11" i="52"/>
  <c r="C12" i="52"/>
  <c r="D12" i="52"/>
  <c r="E12" i="52"/>
  <c r="F12" i="52"/>
  <c r="G12" i="52"/>
  <c r="H12" i="52"/>
  <c r="I12" i="52"/>
  <c r="C13" i="52"/>
  <c r="D13" i="52"/>
  <c r="E13" i="52"/>
  <c r="F13" i="52"/>
  <c r="G13" i="52"/>
  <c r="H13" i="52"/>
  <c r="I13" i="52"/>
  <c r="C16" i="52"/>
  <c r="D16" i="52"/>
  <c r="E16" i="52"/>
  <c r="F16" i="52"/>
  <c r="G16" i="52"/>
  <c r="H16" i="52"/>
  <c r="I16" i="52"/>
  <c r="C26" i="52"/>
  <c r="D26" i="52"/>
  <c r="E26" i="52"/>
  <c r="F26" i="52"/>
  <c r="G26" i="52"/>
  <c r="H26" i="52"/>
  <c r="I26" i="52"/>
  <c r="E7" i="51"/>
  <c r="E6" i="51" s="1"/>
  <c r="F7" i="51"/>
  <c r="F6" i="51" s="1"/>
  <c r="G7" i="51"/>
  <c r="H7" i="51"/>
  <c r="J7" i="51"/>
  <c r="J6" i="51" s="1"/>
  <c r="K7" i="51"/>
  <c r="K6" i="51" s="1"/>
  <c r="L7" i="51"/>
  <c r="M7" i="51"/>
  <c r="N7" i="51"/>
  <c r="N6" i="51" s="1"/>
  <c r="O7" i="51"/>
  <c r="O6" i="51" s="1"/>
  <c r="E8" i="51"/>
  <c r="F8" i="51"/>
  <c r="G8" i="51"/>
  <c r="G6" i="51" s="1"/>
  <c r="H8" i="51"/>
  <c r="H6" i="51" s="1"/>
  <c r="J8" i="51"/>
  <c r="K8" i="51"/>
  <c r="L8" i="51"/>
  <c r="L6" i="51" s="1"/>
  <c r="M8" i="51"/>
  <c r="M6" i="51" s="1"/>
  <c r="N8" i="51"/>
  <c r="O8" i="51"/>
  <c r="E9" i="51"/>
  <c r="F9" i="51"/>
  <c r="G9" i="51"/>
  <c r="H9" i="51"/>
  <c r="J9" i="51"/>
  <c r="K9" i="51"/>
  <c r="L9" i="51"/>
  <c r="M9" i="51"/>
  <c r="N9" i="51"/>
  <c r="O9" i="51"/>
  <c r="E10" i="51"/>
  <c r="F10" i="51"/>
  <c r="G10" i="51"/>
  <c r="H10" i="51"/>
  <c r="J10" i="51"/>
  <c r="K10" i="51"/>
  <c r="L10" i="51"/>
  <c r="M10" i="51"/>
  <c r="N10" i="51"/>
  <c r="O10" i="51"/>
  <c r="E11" i="51"/>
  <c r="F11" i="51"/>
  <c r="G11" i="51"/>
  <c r="H11" i="51"/>
  <c r="J11" i="51"/>
  <c r="K11" i="51"/>
  <c r="L11" i="51"/>
  <c r="M11" i="51"/>
  <c r="N11" i="51"/>
  <c r="O11" i="51"/>
  <c r="E12" i="51"/>
  <c r="F12" i="51"/>
  <c r="G12" i="51"/>
  <c r="H12" i="51"/>
  <c r="J12" i="51"/>
  <c r="K12" i="51"/>
  <c r="L12" i="51"/>
  <c r="M12" i="51"/>
  <c r="N12" i="51"/>
  <c r="O12" i="51"/>
  <c r="E13" i="51"/>
  <c r="F13" i="51"/>
  <c r="G13" i="51"/>
  <c r="H13" i="51"/>
  <c r="J13" i="51"/>
  <c r="K13" i="51"/>
  <c r="L13" i="51"/>
  <c r="M13" i="51"/>
  <c r="N13" i="51"/>
  <c r="O13" i="51"/>
  <c r="J14" i="51"/>
  <c r="K14" i="51"/>
  <c r="L14" i="51"/>
  <c r="M14" i="51"/>
  <c r="N14" i="51"/>
  <c r="O14" i="51"/>
  <c r="Y14" i="51"/>
  <c r="Z14" i="51"/>
  <c r="AA14" i="51"/>
  <c r="AB14" i="51"/>
  <c r="AC14" i="51"/>
  <c r="AD14" i="51"/>
  <c r="J22" i="51"/>
  <c r="K22" i="51"/>
  <c r="L22" i="51"/>
  <c r="M22" i="51"/>
  <c r="N22" i="51"/>
  <c r="O22" i="51"/>
  <c r="T22" i="51"/>
  <c r="U22" i="51"/>
  <c r="V22" i="51"/>
  <c r="W22" i="51"/>
  <c r="Y22" i="51"/>
  <c r="Z22" i="51"/>
  <c r="AA22" i="51"/>
  <c r="AB22" i="51"/>
  <c r="AC22" i="51"/>
  <c r="AD22" i="51"/>
  <c r="J30" i="51"/>
  <c r="K30" i="51"/>
  <c r="L30" i="51"/>
  <c r="M30" i="51"/>
  <c r="N30" i="51"/>
  <c r="O30" i="51"/>
  <c r="T30" i="51"/>
  <c r="U30" i="51"/>
  <c r="V30" i="51"/>
  <c r="W30" i="51"/>
  <c r="Y30" i="51"/>
  <c r="Z30" i="51"/>
  <c r="AA30" i="51"/>
  <c r="AB30" i="51"/>
  <c r="AC30" i="51"/>
  <c r="AD30" i="51"/>
  <c r="G3" i="50"/>
  <c r="G4" i="50"/>
  <c r="G5" i="50"/>
  <c r="G6" i="50"/>
  <c r="G7" i="50"/>
  <c r="G8" i="50"/>
  <c r="G9" i="50"/>
  <c r="G10" i="50"/>
  <c r="G11" i="50"/>
  <c r="G12" i="50"/>
  <c r="G13" i="50"/>
  <c r="K14" i="50"/>
  <c r="G14" i="50" s="1"/>
  <c r="O14" i="50"/>
  <c r="S14" i="50"/>
  <c r="W14" i="50"/>
  <c r="AA14" i="50"/>
  <c r="AE14" i="50"/>
  <c r="AI14" i="50"/>
  <c r="G15" i="50"/>
  <c r="G16" i="50"/>
  <c r="G17" i="50"/>
  <c r="G18" i="50"/>
  <c r="G19" i="50"/>
  <c r="G20" i="50"/>
  <c r="G21" i="50"/>
  <c r="G22" i="50"/>
  <c r="K23" i="50"/>
  <c r="G23" i="50" s="1"/>
  <c r="O23" i="50"/>
  <c r="S23" i="50"/>
  <c r="W23" i="50"/>
  <c r="AA23" i="50"/>
  <c r="AE23" i="50"/>
  <c r="AI23" i="50"/>
  <c r="G24" i="50"/>
  <c r="G25" i="50"/>
  <c r="G26" i="50"/>
  <c r="G27" i="50"/>
  <c r="G28" i="50"/>
  <c r="G29" i="50"/>
  <c r="G30" i="50"/>
  <c r="G31" i="50"/>
  <c r="K31" i="50"/>
  <c r="O31" i="50"/>
  <c r="S31" i="50"/>
  <c r="W31" i="50"/>
  <c r="AA31" i="50"/>
  <c r="AE31" i="50"/>
  <c r="AI31" i="50"/>
  <c r="AI34" i="50"/>
  <c r="C39" i="50"/>
  <c r="E39" i="50"/>
  <c r="G39" i="50"/>
  <c r="I39" i="50"/>
  <c r="K39" i="50"/>
  <c r="M39" i="50"/>
  <c r="O39" i="50"/>
  <c r="Q39" i="50"/>
  <c r="S39" i="50"/>
  <c r="U39" i="50"/>
  <c r="W39" i="50"/>
  <c r="Y39" i="50"/>
  <c r="AA39" i="50"/>
  <c r="AC39" i="50"/>
  <c r="AG39" i="50"/>
  <c r="AI39" i="50"/>
  <c r="AK39" i="50"/>
  <c r="AE41" i="50"/>
  <c r="AE39" i="50" s="1"/>
  <c r="AE42" i="50"/>
  <c r="AE43" i="50"/>
  <c r="AE44" i="50"/>
  <c r="AE45" i="50"/>
  <c r="AE46" i="50"/>
  <c r="AE47" i="50"/>
  <c r="I5" i="49"/>
  <c r="Q5" i="49"/>
  <c r="Y5" i="49"/>
  <c r="B7" i="49"/>
  <c r="B5" i="49" s="1"/>
  <c r="B8" i="49"/>
  <c r="B9" i="49"/>
  <c r="B10" i="49"/>
  <c r="B11" i="49"/>
  <c r="B12" i="49"/>
  <c r="B13" i="49"/>
  <c r="Z16" i="49"/>
  <c r="B19" i="49"/>
  <c r="H19" i="49"/>
  <c r="N19" i="49"/>
  <c r="T19" i="49"/>
  <c r="Z19" i="49"/>
  <c r="Z30" i="49"/>
  <c r="G32" i="49"/>
  <c r="L32" i="49"/>
  <c r="Q32" i="49"/>
  <c r="V32" i="49"/>
  <c r="AA32" i="49"/>
  <c r="B34" i="49"/>
  <c r="B32" i="49" s="1"/>
  <c r="B35" i="49"/>
  <c r="B36" i="49"/>
  <c r="B37" i="49"/>
  <c r="B38" i="49"/>
  <c r="B39" i="49"/>
  <c r="B40" i="49"/>
  <c r="AB43" i="49"/>
  <c r="B46" i="49"/>
  <c r="I46" i="49"/>
  <c r="Q46" i="49"/>
  <c r="X46" i="49"/>
  <c r="D4" i="48"/>
  <c r="E4" i="48"/>
  <c r="F4" i="48"/>
  <c r="G4" i="48"/>
  <c r="H4" i="48"/>
  <c r="I4" i="48"/>
  <c r="J4" i="48"/>
  <c r="K4" i="48"/>
  <c r="L4" i="48"/>
  <c r="M4" i="48"/>
  <c r="N4" i="48"/>
  <c r="O4" i="48"/>
  <c r="N15" i="48"/>
  <c r="C19" i="48"/>
  <c r="D19" i="48"/>
  <c r="E19" i="48"/>
  <c r="F19" i="48"/>
  <c r="G19" i="48"/>
  <c r="H19" i="48"/>
  <c r="I19" i="48"/>
  <c r="J19" i="48"/>
  <c r="K19" i="48"/>
  <c r="L19" i="48"/>
  <c r="M19" i="48"/>
  <c r="N19" i="48"/>
  <c r="O19" i="48"/>
  <c r="C28" i="48"/>
  <c r="D28" i="48"/>
  <c r="E28" i="48"/>
  <c r="J28" i="48"/>
  <c r="K28" i="48"/>
  <c r="C37" i="48"/>
  <c r="D37" i="48"/>
  <c r="E37" i="48"/>
  <c r="F37" i="48"/>
  <c r="G37" i="48"/>
  <c r="H37" i="48"/>
  <c r="I37" i="48"/>
  <c r="J37" i="48"/>
  <c r="K37" i="48"/>
  <c r="L37" i="48"/>
  <c r="M37" i="48"/>
  <c r="N37" i="48"/>
  <c r="O37" i="48"/>
  <c r="C46" i="48"/>
  <c r="D46" i="48"/>
  <c r="E46" i="48"/>
  <c r="F46" i="48"/>
  <c r="G46" i="48"/>
  <c r="H46" i="48"/>
  <c r="I46" i="48"/>
  <c r="J46" i="48"/>
  <c r="K46" i="48"/>
  <c r="L46" i="48"/>
  <c r="M46" i="48"/>
  <c r="N46" i="48"/>
  <c r="O46" i="48"/>
  <c r="C9" i="46"/>
  <c r="D9" i="46"/>
  <c r="E9" i="46"/>
  <c r="F9" i="46"/>
  <c r="G9" i="46"/>
  <c r="H9" i="46"/>
  <c r="I9" i="46"/>
  <c r="J9" i="46"/>
  <c r="K9" i="46"/>
  <c r="L9" i="46"/>
  <c r="B10" i="46"/>
  <c r="B9" i="46" s="1"/>
  <c r="B11" i="46"/>
  <c r="B12" i="46"/>
  <c r="B13" i="46"/>
  <c r="B14" i="46"/>
  <c r="B15" i="46"/>
  <c r="B16" i="46"/>
  <c r="K20" i="46"/>
  <c r="E24" i="46"/>
  <c r="G24" i="46"/>
  <c r="I24" i="46"/>
  <c r="K24" i="46"/>
  <c r="C25" i="46"/>
  <c r="C26" i="46"/>
  <c r="C27" i="46"/>
  <c r="C28" i="46"/>
  <c r="C24" i="46" s="1"/>
  <c r="C29" i="46"/>
  <c r="C30" i="46"/>
  <c r="C31" i="46"/>
  <c r="K33" i="46"/>
  <c r="E37" i="46"/>
  <c r="G37" i="46"/>
  <c r="I37" i="46"/>
  <c r="K37" i="46"/>
  <c r="C38" i="46"/>
  <c r="C39" i="46"/>
  <c r="C37" i="46" s="1"/>
  <c r="C40" i="46"/>
  <c r="C41" i="46"/>
  <c r="C42" i="46"/>
  <c r="C43" i="46"/>
  <c r="C44" i="46"/>
  <c r="K47" i="46"/>
  <c r="F50" i="46"/>
  <c r="I50" i="46"/>
  <c r="K50" i="46"/>
  <c r="C51" i="46"/>
  <c r="C50" i="46" s="1"/>
  <c r="C52" i="46"/>
  <c r="C53" i="46"/>
  <c r="C54" i="46"/>
  <c r="C55" i="46"/>
  <c r="C56" i="46"/>
</calcChain>
</file>

<file path=xl/sharedStrings.xml><?xml version="1.0" encoding="utf-8"?>
<sst xmlns="http://schemas.openxmlformats.org/spreadsheetml/2006/main" count="1047" uniqueCount="278">
  <si>
    <t>東</t>
  </si>
  <si>
    <t>博多</t>
  </si>
  <si>
    <t>中央</t>
  </si>
  <si>
    <t>南</t>
  </si>
  <si>
    <t>城南</t>
  </si>
  <si>
    <t>早良</t>
  </si>
  <si>
    <t>西</t>
  </si>
  <si>
    <t>合計</t>
  </si>
  <si>
    <t>結核</t>
  </si>
  <si>
    <t>定期</t>
  </si>
  <si>
    <t>定期外</t>
  </si>
  <si>
    <t>精神</t>
  </si>
  <si>
    <t>療育</t>
  </si>
  <si>
    <t>生活習慣病</t>
  </si>
  <si>
    <t>悪性新生物</t>
  </si>
  <si>
    <t>循環器疾患</t>
  </si>
  <si>
    <t>その他</t>
  </si>
  <si>
    <t>一般</t>
  </si>
  <si>
    <t>計</t>
  </si>
  <si>
    <t>妊産婦</t>
  </si>
  <si>
    <t>乳幼児</t>
  </si>
  <si>
    <t>(再掲)歯周疾患</t>
  </si>
  <si>
    <t>第４章　地域保健事業報告</t>
    <rPh sb="0" eb="1">
      <t>ダイ</t>
    </rPh>
    <rPh sb="2" eb="3">
      <t>ショウ</t>
    </rPh>
    <rPh sb="4" eb="6">
      <t>チイキ</t>
    </rPh>
    <rPh sb="6" eb="8">
      <t>ホケン</t>
    </rPh>
    <rPh sb="8" eb="10">
      <t>ジギョウ</t>
    </rPh>
    <rPh sb="10" eb="12">
      <t>ホウコク</t>
    </rPh>
    <phoneticPr fontId="2"/>
  </si>
  <si>
    <t>予　　防　　処　　置　　(訪問によるものを除く。)</t>
  </si>
  <si>
    <t>保健福祉センター計</t>
    <rPh sb="0" eb="2">
      <t>ホケン</t>
    </rPh>
    <rPh sb="2" eb="4">
      <t>フクシ</t>
    </rPh>
    <rPh sb="8" eb="9">
      <t>ケイ</t>
    </rPh>
    <phoneticPr fontId="2"/>
  </si>
  <si>
    <t>保健福祉ｾﾝﾀｰ計</t>
    <rPh sb="0" eb="2">
      <t>ホケン</t>
    </rPh>
    <rPh sb="2" eb="4">
      <t>フクシ</t>
    </rPh>
    <rPh sb="8" eb="9">
      <t>ケイ</t>
    </rPh>
    <phoneticPr fontId="2"/>
  </si>
  <si>
    <t>(2)集団で行ったもの</t>
    <rPh sb="6" eb="7">
      <t>オコナ</t>
    </rPh>
    <phoneticPr fontId="2"/>
  </si>
  <si>
    <t>「地域保健・健康増進事業報告」</t>
    <rPh sb="1" eb="3">
      <t>チイキ</t>
    </rPh>
    <rPh sb="3" eb="5">
      <t>ホケン</t>
    </rPh>
    <rPh sb="6" eb="8">
      <t>ケンコウ</t>
    </rPh>
    <rPh sb="8" eb="10">
      <t>ゾウシン</t>
    </rPh>
    <rPh sb="10" eb="12">
      <t>ジギョウ</t>
    </rPh>
    <rPh sb="12" eb="14">
      <t>ホウコク</t>
    </rPh>
    <phoneticPr fontId="2"/>
  </si>
  <si>
    <t>健　診　・　保　健　指　導　延　人　員(訪問によるものを除く。)</t>
    <rPh sb="0" eb="1">
      <t>ケン</t>
    </rPh>
    <phoneticPr fontId="2"/>
  </si>
  <si>
    <t>一般健康診査</t>
  </si>
  <si>
    <t>乳児</t>
  </si>
  <si>
    <t>受診実人員</t>
  </si>
  <si>
    <t>幼児</t>
    <rPh sb="1" eb="2">
      <t>ジ</t>
    </rPh>
    <phoneticPr fontId="2"/>
  </si>
  <si>
    <t>1歳6か月児健康診査</t>
  </si>
  <si>
    <t>3歳児
健康診査</t>
    <rPh sb="4" eb="6">
      <t>ケンコウ</t>
    </rPh>
    <rPh sb="6" eb="8">
      <t>シンサ</t>
    </rPh>
    <phoneticPr fontId="2"/>
  </si>
  <si>
    <t>康診査</t>
  </si>
  <si>
    <t>幼児</t>
  </si>
  <si>
    <t>3歳児健康診査</t>
  </si>
  <si>
    <t>（再掲）上記のうち医療機関等へ委託して行ったもの　</t>
    <rPh sb="1" eb="3">
      <t>サイケイ</t>
    </rPh>
    <rPh sb="4" eb="6">
      <t>ジョウキ</t>
    </rPh>
    <rPh sb="9" eb="11">
      <t>イリョウ</t>
    </rPh>
    <rPh sb="11" eb="13">
      <t>キカン</t>
    </rPh>
    <rPh sb="13" eb="14">
      <t>トウ</t>
    </rPh>
    <rPh sb="15" eb="17">
      <t>イタク</t>
    </rPh>
    <rPh sb="19" eb="20">
      <t>オコナ</t>
    </rPh>
    <phoneticPr fontId="2"/>
  </si>
  <si>
    <t>資料：こども発達支援課</t>
    <rPh sb="0" eb="2">
      <t>シリョウ</t>
    </rPh>
    <rPh sb="6" eb="8">
      <t>ハッタツ</t>
    </rPh>
    <rPh sb="8" eb="11">
      <t>シエンカ</t>
    </rPh>
    <phoneticPr fontId="2"/>
  </si>
  <si>
    <t>妊婦</t>
  </si>
  <si>
    <t>実人員</t>
  </si>
  <si>
    <t>(再掲)健診の事後指導</t>
  </si>
  <si>
    <t>延人員</t>
  </si>
  <si>
    <t>産婦</t>
  </si>
  <si>
    <t>電話相談延人員</t>
  </si>
  <si>
    <t>６．集団で行った母子衛生教育の開催延回数・参加延人員、対象者別</t>
    <rPh sb="10" eb="12">
      <t>エイセイ</t>
    </rPh>
    <rPh sb="12" eb="14">
      <t>キョウイク</t>
    </rPh>
    <phoneticPr fontId="2"/>
  </si>
  <si>
    <t>その他</t>
    <rPh sb="2" eb="3">
      <t>タ</t>
    </rPh>
    <phoneticPr fontId="2"/>
  </si>
  <si>
    <t>未熟児</t>
  </si>
  <si>
    <t>個別指導延人員</t>
  </si>
  <si>
    <t>集団指導延人員</t>
  </si>
  <si>
    <r>
      <t>計</t>
    </r>
    <r>
      <rPr>
        <vertAlign val="superscript"/>
        <sz val="11"/>
        <rFont val="ＭＳ 明朝"/>
        <family val="1"/>
        <charset val="128"/>
      </rPr>
      <t>＊</t>
    </r>
    <rPh sb="0" eb="1">
      <t>ケイ</t>
    </rPh>
    <phoneticPr fontId="2"/>
  </si>
  <si>
    <t>･</t>
  </si>
  <si>
    <t>南</t>
    <rPh sb="0" eb="1">
      <t>ミナミ</t>
    </rPh>
    <phoneticPr fontId="2"/>
  </si>
  <si>
    <t>早良</t>
    <rPh sb="0" eb="2">
      <t>サワラ</t>
    </rPh>
    <phoneticPr fontId="2"/>
  </si>
  <si>
    <r>
      <t>＊</t>
    </r>
    <r>
      <rPr>
        <sz val="11"/>
        <rFont val="ＭＳ 明朝"/>
        <family val="1"/>
        <charset val="128"/>
      </rPr>
      <t>計欄は保健福祉センターでの指導人員総数である。</t>
    </r>
    <rPh sb="1" eb="2">
      <t>ケイ</t>
    </rPh>
    <rPh sb="2" eb="3">
      <t>ラン</t>
    </rPh>
    <rPh sb="4" eb="6">
      <t>ホケン</t>
    </rPh>
    <rPh sb="6" eb="8">
      <t>フクシ</t>
    </rPh>
    <rPh sb="14" eb="16">
      <t>シドウ</t>
    </rPh>
    <rPh sb="16" eb="18">
      <t>ジンイン</t>
    </rPh>
    <rPh sb="18" eb="20">
      <t>ソウスウ</t>
    </rPh>
    <phoneticPr fontId="2"/>
  </si>
  <si>
    <t>その他の給食施設</t>
  </si>
  <si>
    <t>又は1日250食以上</t>
  </si>
  <si>
    <t>又は1日750食以上</t>
  </si>
  <si>
    <t>総数</t>
  </si>
  <si>
    <t>相談件数</t>
  </si>
  <si>
    <t>ＨＩＶ抗体検査のための採血件数</t>
  </si>
  <si>
    <t>陽性件数</t>
  </si>
  <si>
    <t>電話</t>
  </si>
  <si>
    <t>来所</t>
  </si>
  <si>
    <t>確認検査</t>
  </si>
  <si>
    <t>患者会</t>
    <rPh sb="0" eb="2">
      <t>カンジャ</t>
    </rPh>
    <rPh sb="2" eb="3">
      <t>カイ</t>
    </rPh>
    <phoneticPr fontId="2"/>
  </si>
  <si>
    <t>家族会</t>
    <rPh sb="0" eb="3">
      <t>カゾクカイ</t>
    </rPh>
    <phoneticPr fontId="2"/>
  </si>
  <si>
    <t>職親会</t>
    <rPh sb="0" eb="1">
      <t>ショク</t>
    </rPh>
    <rPh sb="1" eb="2">
      <t>シン</t>
    </rPh>
    <rPh sb="2" eb="3">
      <t>カイ</t>
    </rPh>
    <phoneticPr fontId="2"/>
  </si>
  <si>
    <t>20歳～39歳</t>
  </si>
  <si>
    <t>40歳～64歳</t>
  </si>
  <si>
    <t>65歳以上</t>
  </si>
  <si>
    <t>精神障害者（家族）に対する教室等</t>
  </si>
  <si>
    <t>地域住民と精神障害者との地域交流会</t>
  </si>
  <si>
    <t>開催回数</t>
  </si>
  <si>
    <t>総数</t>
    <rPh sb="0" eb="2">
      <t>ソウスウ</t>
    </rPh>
    <phoneticPr fontId="2"/>
  </si>
  <si>
    <t>相談・訪問指導</t>
    <rPh sb="0" eb="2">
      <t>ソウダン</t>
    </rPh>
    <phoneticPr fontId="2"/>
  </si>
  <si>
    <t>老人精神保健</t>
  </si>
  <si>
    <t>社会復帰</t>
  </si>
  <si>
    <t>ｱﾙｺｰﾙ</t>
  </si>
  <si>
    <t>薬物</t>
  </si>
  <si>
    <t>思春期</t>
  </si>
  <si>
    <t>心の健康づくり</t>
  </si>
  <si>
    <t>思春期</t>
    <rPh sb="0" eb="3">
      <t>シシュンキ</t>
    </rPh>
    <phoneticPr fontId="2"/>
  </si>
  <si>
    <t>心の健康づくり</t>
    <rPh sb="0" eb="1">
      <t>ココロ</t>
    </rPh>
    <rPh sb="2" eb="4">
      <t>ケンコウ</t>
    </rPh>
    <phoneticPr fontId="2"/>
  </si>
  <si>
    <t>電話相談等延人員</t>
    <rPh sb="0" eb="2">
      <t>デンワ</t>
    </rPh>
    <rPh sb="2" eb="4">
      <t>ソウダン</t>
    </rPh>
    <rPh sb="4" eb="5">
      <t>トウ</t>
    </rPh>
    <rPh sb="5" eb="6">
      <t>ノ</t>
    </rPh>
    <rPh sb="6" eb="8">
      <t>ジンイン</t>
    </rPh>
    <phoneticPr fontId="2"/>
  </si>
  <si>
    <t>注）電話相談等延人員には電子メールによる相談を含む。</t>
    <rPh sb="0" eb="1">
      <t>チュウ</t>
    </rPh>
    <rPh sb="2" eb="4">
      <t>デンワ</t>
    </rPh>
    <rPh sb="4" eb="6">
      <t>ソウダン</t>
    </rPh>
    <rPh sb="6" eb="7">
      <t>トウ</t>
    </rPh>
    <rPh sb="7" eb="8">
      <t>ノ</t>
    </rPh>
    <rPh sb="8" eb="10">
      <t>ジンイン</t>
    </rPh>
    <rPh sb="12" eb="14">
      <t>デンシ</t>
    </rPh>
    <rPh sb="20" eb="22">
      <t>ソウダン</t>
    </rPh>
    <rPh sb="23" eb="24">
      <t>フク</t>
    </rPh>
    <phoneticPr fontId="2"/>
  </si>
  <si>
    <t>相談、機能訓練、訪問指導</t>
  </si>
  <si>
    <t>延　　　　　人　　　　　員</t>
    <rPh sb="6" eb="7">
      <t>ヒト</t>
    </rPh>
    <rPh sb="12" eb="13">
      <t>イン</t>
    </rPh>
    <phoneticPr fontId="2"/>
  </si>
  <si>
    <t>訪問指導</t>
    <rPh sb="0" eb="2">
      <t>ホウモン</t>
    </rPh>
    <rPh sb="2" eb="4">
      <t>シドウ</t>
    </rPh>
    <phoneticPr fontId="2"/>
  </si>
  <si>
    <t>申請等
の相談</t>
    <rPh sb="5" eb="7">
      <t>ソウダン</t>
    </rPh>
    <phoneticPr fontId="2"/>
  </si>
  <si>
    <t>医療</t>
  </si>
  <si>
    <t>家庭看護</t>
  </si>
  <si>
    <t>福祉制度</t>
  </si>
  <si>
    <t>就労</t>
  </si>
  <si>
    <t>就学</t>
  </si>
  <si>
    <t>歯科</t>
  </si>
  <si>
    <t>ツベルクリン反応検査</t>
  </si>
  <si>
    <t>健康診断
受診者数</t>
    <rPh sb="0" eb="2">
      <t>ケンコウ</t>
    </rPh>
    <rPh sb="2" eb="4">
      <t>シンダン</t>
    </rPh>
    <rPh sb="5" eb="7">
      <t>ジュシン</t>
    </rPh>
    <rPh sb="8" eb="9">
      <t>スウ</t>
    </rPh>
    <phoneticPr fontId="2"/>
  </si>
  <si>
    <t>間接撮
影者数</t>
    <rPh sb="0" eb="1">
      <t>カン</t>
    </rPh>
    <phoneticPr fontId="2"/>
  </si>
  <si>
    <t>間接撮　　影者数</t>
    <rPh sb="0" eb="1">
      <t>カン</t>
    </rPh>
    <phoneticPr fontId="2"/>
  </si>
  <si>
    <t>被注射　　者数</t>
    <rPh sb="5" eb="6">
      <t>シャ</t>
    </rPh>
    <phoneticPr fontId="2"/>
  </si>
  <si>
    <t>結核発病のおそれがあると診断された者</t>
    <rPh sb="12" eb="14">
      <t>シンダン</t>
    </rPh>
    <phoneticPr fontId="2"/>
  </si>
  <si>
    <t>被注射　　  者数</t>
    <rPh sb="1" eb="3">
      <t>チュウシャ</t>
    </rPh>
    <rPh sb="7" eb="8">
      <t>モノ</t>
    </rPh>
    <phoneticPr fontId="2"/>
  </si>
  <si>
    <t>定　　　　　期</t>
    <rPh sb="0" eb="1">
      <t>サダム</t>
    </rPh>
    <rPh sb="6" eb="7">
      <t>キ</t>
    </rPh>
    <phoneticPr fontId="2"/>
  </si>
  <si>
    <t>市町村長又は特別区の区長</t>
    <rPh sb="0" eb="3">
      <t>シチョウソン</t>
    </rPh>
    <rPh sb="3" eb="4">
      <t>チョウ</t>
    </rPh>
    <rPh sb="4" eb="5">
      <t>マタ</t>
    </rPh>
    <rPh sb="6" eb="9">
      <t>トクベツク</t>
    </rPh>
    <rPh sb="10" eb="12">
      <t>クチョウ</t>
    </rPh>
    <phoneticPr fontId="2"/>
  </si>
  <si>
    <t>乳児</t>
    <rPh sb="0" eb="2">
      <t>ニュウジ</t>
    </rPh>
    <phoneticPr fontId="2"/>
  </si>
  <si>
    <t>事業者</t>
    <rPh sb="0" eb="3">
      <t>ジギョウシャ</t>
    </rPh>
    <phoneticPr fontId="2"/>
  </si>
  <si>
    <t>学校長</t>
    <rPh sb="0" eb="2">
      <t>ガッコウ</t>
    </rPh>
    <rPh sb="2" eb="3">
      <t>チョウ</t>
    </rPh>
    <phoneticPr fontId="2"/>
  </si>
  <si>
    <t>定　　期　　外</t>
    <rPh sb="0" eb="1">
      <t>サダム</t>
    </rPh>
    <rPh sb="3" eb="4">
      <t>キ</t>
    </rPh>
    <rPh sb="6" eb="7">
      <t>ガイ</t>
    </rPh>
    <phoneticPr fontId="2"/>
  </si>
  <si>
    <t>患者家族</t>
    <rPh sb="0" eb="2">
      <t>カンジャ</t>
    </rPh>
    <rPh sb="2" eb="4">
      <t>カゾク</t>
    </rPh>
    <phoneticPr fontId="2"/>
  </si>
  <si>
    <t>施設の長</t>
    <rPh sb="0" eb="2">
      <t>シセツ</t>
    </rPh>
    <rPh sb="3" eb="4">
      <t>チョウ</t>
    </rPh>
    <phoneticPr fontId="2"/>
  </si>
  <si>
    <t>尿検査</t>
  </si>
  <si>
    <t>生理学的検査</t>
  </si>
  <si>
    <t>胸部Ｘ線検査</t>
  </si>
  <si>
    <t>その他の
臨床学的検査</t>
    <rPh sb="2" eb="3">
      <t>タ</t>
    </rPh>
    <rPh sb="5" eb="7">
      <t>リンショウ</t>
    </rPh>
    <rPh sb="7" eb="8">
      <t>ガク</t>
    </rPh>
    <rPh sb="8" eb="9">
      <t>マト</t>
    </rPh>
    <rPh sb="9" eb="11">
      <t>ケンサ</t>
    </rPh>
    <phoneticPr fontId="2"/>
  </si>
  <si>
    <t>尿一般等</t>
    <rPh sb="3" eb="4">
      <t>トウ</t>
    </rPh>
    <phoneticPr fontId="2"/>
  </si>
  <si>
    <t>心電図</t>
  </si>
  <si>
    <t>眼底</t>
  </si>
  <si>
    <t>間接撮影</t>
  </si>
  <si>
    <t>直接撮影</t>
  </si>
  <si>
    <t>断層撮影</t>
  </si>
  <si>
    <t>住民の依頼等によるもの</t>
    <rPh sb="0" eb="2">
      <t>ジュウミン</t>
    </rPh>
    <rPh sb="3" eb="5">
      <t>イライ</t>
    </rPh>
    <rPh sb="5" eb="6">
      <t>トウ</t>
    </rPh>
    <phoneticPr fontId="2"/>
  </si>
  <si>
    <t>依頼等によらないもの</t>
    <rPh sb="0" eb="2">
      <t>イライ</t>
    </rPh>
    <rPh sb="2" eb="3">
      <t>トウ</t>
    </rPh>
    <phoneticPr fontId="2"/>
  </si>
  <si>
    <t>営業関係施設</t>
  </si>
  <si>
    <t>旅館等</t>
  </si>
  <si>
    <t>興行場</t>
    <rPh sb="1" eb="2">
      <t>イ</t>
    </rPh>
    <phoneticPr fontId="2"/>
  </si>
  <si>
    <t>公衆浴場</t>
  </si>
  <si>
    <t>理容所</t>
  </si>
  <si>
    <t>美容所</t>
  </si>
  <si>
    <t>クリーニング所</t>
  </si>
  <si>
    <t>無店舗取次店</t>
    <rPh sb="0" eb="3">
      <t>ムテンポ</t>
    </rPh>
    <rPh sb="3" eb="4">
      <t>ト</t>
    </rPh>
    <rPh sb="4" eb="5">
      <t>ツ</t>
    </rPh>
    <rPh sb="5" eb="6">
      <t>ミセ</t>
    </rPh>
    <phoneticPr fontId="2"/>
  </si>
  <si>
    <t>簡易水道事業</t>
  </si>
  <si>
    <t>水道用水供給事業</t>
  </si>
  <si>
    <t>専用水道</t>
  </si>
  <si>
    <t>簡易専用水道</t>
    <rPh sb="2" eb="4">
      <t>センヨウ</t>
    </rPh>
    <phoneticPr fontId="2"/>
  </si>
  <si>
    <t>その他の水道</t>
  </si>
  <si>
    <t>井戸等</t>
  </si>
  <si>
    <t>その他の施設</t>
  </si>
  <si>
    <t>畜舎・家きん舎</t>
  </si>
  <si>
    <t>火葬場</t>
  </si>
  <si>
    <t>墓地・納骨堂</t>
  </si>
  <si>
    <t>特定建築物</t>
  </si>
  <si>
    <t>一般プール</t>
  </si>
  <si>
    <t>１８．衛生教育の開催回数及び延人員、開催内容別</t>
    <rPh sb="3" eb="5">
      <t>エイセイ</t>
    </rPh>
    <rPh sb="5" eb="7">
      <t>キョウイク</t>
    </rPh>
    <rPh sb="8" eb="10">
      <t>カイサイ</t>
    </rPh>
    <rPh sb="10" eb="12">
      <t>カイスウ</t>
    </rPh>
    <rPh sb="12" eb="13">
      <t>オヨ</t>
    </rPh>
    <rPh sb="14" eb="15">
      <t>ノ</t>
    </rPh>
    <rPh sb="15" eb="17">
      <t>ジンイン</t>
    </rPh>
    <rPh sb="18" eb="20">
      <t>カイサイ</t>
    </rPh>
    <rPh sb="20" eb="23">
      <t>ナイヨウベツ</t>
    </rPh>
    <phoneticPr fontId="2"/>
  </si>
  <si>
    <t>感染症</t>
    <rPh sb="0" eb="3">
      <t>カンセンショウ</t>
    </rPh>
    <phoneticPr fontId="2"/>
  </si>
  <si>
    <t>精神</t>
    <rPh sb="0" eb="2">
      <t>セイシン</t>
    </rPh>
    <phoneticPr fontId="2"/>
  </si>
  <si>
    <t>難病</t>
    <rPh sb="0" eb="2">
      <t>ナンビョウ</t>
    </rPh>
    <phoneticPr fontId="2"/>
  </si>
  <si>
    <t>成人
・
老人</t>
    <rPh sb="0" eb="2">
      <t>セイジン</t>
    </rPh>
    <rPh sb="5" eb="7">
      <t>ロウジン</t>
    </rPh>
    <phoneticPr fontId="2"/>
  </si>
  <si>
    <t xml:space="preserve">  栄養・
健康増進</t>
    <rPh sb="2" eb="4">
      <t>エイヨウ</t>
    </rPh>
    <rPh sb="6" eb="8">
      <t>ケンコウ</t>
    </rPh>
    <rPh sb="8" eb="10">
      <t>ゾウシン</t>
    </rPh>
    <phoneticPr fontId="2"/>
  </si>
  <si>
    <t>歯科</t>
    <rPh sb="0" eb="2">
      <t>シカ</t>
    </rPh>
    <phoneticPr fontId="2"/>
  </si>
  <si>
    <t>医事
・
薬事</t>
    <rPh sb="0" eb="2">
      <t>イジ</t>
    </rPh>
    <rPh sb="5" eb="7">
      <t>ヤクジ</t>
    </rPh>
    <phoneticPr fontId="2"/>
  </si>
  <si>
    <t>食品</t>
    <rPh sb="0" eb="2">
      <t>ショクヒン</t>
    </rPh>
    <phoneticPr fontId="2"/>
  </si>
  <si>
    <t>環境</t>
    <rPh sb="0" eb="2">
      <t>カンキョウ</t>
    </rPh>
    <phoneticPr fontId="2"/>
  </si>
  <si>
    <t>開催回数</t>
    <rPh sb="0" eb="2">
      <t>カイサイ</t>
    </rPh>
    <rPh sb="2" eb="4">
      <t>カイスウ</t>
    </rPh>
    <phoneticPr fontId="2"/>
  </si>
  <si>
    <t>東</t>
    <rPh sb="0" eb="1">
      <t>ヒガシ</t>
    </rPh>
    <phoneticPr fontId="2"/>
  </si>
  <si>
    <t>博多</t>
    <rPh sb="0" eb="2">
      <t>ハカタ</t>
    </rPh>
    <phoneticPr fontId="2"/>
  </si>
  <si>
    <t>中央</t>
    <rPh sb="0" eb="2">
      <t>チュウオウ</t>
    </rPh>
    <phoneticPr fontId="2"/>
  </si>
  <si>
    <t>城南</t>
    <rPh sb="0" eb="2">
      <t>ジョウナン</t>
    </rPh>
    <phoneticPr fontId="2"/>
  </si>
  <si>
    <t>西</t>
    <rPh sb="0" eb="1">
      <t>ニシ</t>
    </rPh>
    <phoneticPr fontId="2"/>
  </si>
  <si>
    <t>延人員</t>
    <rPh sb="0" eb="1">
      <t>ノ</t>
    </rPh>
    <rPh sb="1" eb="3">
      <t>ジンイン</t>
    </rPh>
    <phoneticPr fontId="2"/>
  </si>
  <si>
    <t>１９．地域保健に関する調査・研究件数、対象内容別</t>
    <rPh sb="3" eb="5">
      <t>チイキ</t>
    </rPh>
    <rPh sb="5" eb="7">
      <t>ホケン</t>
    </rPh>
    <rPh sb="8" eb="9">
      <t>カン</t>
    </rPh>
    <rPh sb="11" eb="13">
      <t>チョウサ</t>
    </rPh>
    <rPh sb="14" eb="16">
      <t>ケンキュウ</t>
    </rPh>
    <rPh sb="16" eb="18">
      <t>ケンスウ</t>
    </rPh>
    <rPh sb="19" eb="21">
      <t>タイショウ</t>
    </rPh>
    <rPh sb="21" eb="24">
      <t>ナイヨウベツ</t>
    </rPh>
    <phoneticPr fontId="2"/>
  </si>
  <si>
    <t>全般</t>
    <rPh sb="0" eb="2">
      <t>ゼンパン</t>
    </rPh>
    <phoneticPr fontId="2"/>
  </si>
  <si>
    <t>対人保健</t>
    <rPh sb="0" eb="2">
      <t>タイジン</t>
    </rPh>
    <rPh sb="2" eb="4">
      <t>ホケン</t>
    </rPh>
    <phoneticPr fontId="2"/>
  </si>
  <si>
    <t>対物保健</t>
    <rPh sb="0" eb="2">
      <t>タイブツ</t>
    </rPh>
    <rPh sb="2" eb="4">
      <t>ホケン</t>
    </rPh>
    <phoneticPr fontId="2"/>
  </si>
  <si>
    <t>地域
診断</t>
    <rPh sb="0" eb="2">
      <t>チイキ</t>
    </rPh>
    <rPh sb="3" eb="5">
      <t>シンダン</t>
    </rPh>
    <phoneticPr fontId="2"/>
  </si>
  <si>
    <t>情報　ｼｽﾃﾑ</t>
    <rPh sb="0" eb="2">
      <t>ジョウホウ</t>
    </rPh>
    <phoneticPr fontId="2"/>
  </si>
  <si>
    <t>母子
保健</t>
    <rPh sb="0" eb="2">
      <t>ボシ</t>
    </rPh>
    <rPh sb="3" eb="5">
      <t>ホケン</t>
    </rPh>
    <phoneticPr fontId="2"/>
  </si>
  <si>
    <t>健康
増進</t>
    <rPh sb="0" eb="2">
      <t>ケンコウ</t>
    </rPh>
    <rPh sb="3" eb="5">
      <t>ゾウシン</t>
    </rPh>
    <phoneticPr fontId="2"/>
  </si>
  <si>
    <t>歯科
保健</t>
    <rPh sb="0" eb="2">
      <t>シカ</t>
    </rPh>
    <rPh sb="3" eb="5">
      <t>ホケン</t>
    </rPh>
    <phoneticPr fontId="2"/>
  </si>
  <si>
    <t>精神 保健</t>
    <rPh sb="0" eb="2">
      <t>セイシン</t>
    </rPh>
    <rPh sb="3" eb="5">
      <t>ホケン</t>
    </rPh>
    <phoneticPr fontId="2"/>
  </si>
  <si>
    <t>介護
保険</t>
    <rPh sb="0" eb="2">
      <t>カイゴ</t>
    </rPh>
    <rPh sb="3" eb="5">
      <t>ホケン</t>
    </rPh>
    <phoneticPr fontId="2"/>
  </si>
  <si>
    <t>食品
衛生</t>
    <rPh sb="0" eb="2">
      <t>ショクヒン</t>
    </rPh>
    <rPh sb="3" eb="5">
      <t>エイセイ</t>
    </rPh>
    <phoneticPr fontId="2"/>
  </si>
  <si>
    <t>環境
衛生</t>
    <rPh sb="0" eb="2">
      <t>カンキョウ</t>
    </rPh>
    <rPh sb="3" eb="5">
      <t>エイセイ</t>
    </rPh>
    <phoneticPr fontId="2"/>
  </si>
  <si>
    <t>(再掲)エイズ</t>
    <rPh sb="1" eb="3">
      <t>サイケイ</t>
    </rPh>
    <phoneticPr fontId="2"/>
  </si>
  <si>
    <t>保健所運営協議会</t>
  </si>
  <si>
    <t>地域保健医療協議会等</t>
    <rPh sb="0" eb="2">
      <t>チイキ</t>
    </rPh>
    <rPh sb="2" eb="4">
      <t>ホケン</t>
    </rPh>
    <rPh sb="4" eb="6">
      <t>イリョウ</t>
    </rPh>
    <rPh sb="6" eb="9">
      <t>キョウギカイ</t>
    </rPh>
    <rPh sb="9" eb="10">
      <t>トウ</t>
    </rPh>
    <phoneticPr fontId="2"/>
  </si>
  <si>
    <t>(再掲)福祉関係機関</t>
  </si>
  <si>
    <t>(2)都道府県・市町村以外の関係機関・団体主催の会議への参加状況</t>
  </si>
  <si>
    <t>議事内容（延件数）</t>
  </si>
  <si>
    <t>基本的
実施方針に
関する事項</t>
    <rPh sb="10" eb="11">
      <t>カン</t>
    </rPh>
    <phoneticPr fontId="2"/>
  </si>
  <si>
    <t>実施体制
の確保に
関する事項</t>
    <rPh sb="2" eb="4">
      <t>タイセイ</t>
    </rPh>
    <phoneticPr fontId="2"/>
  </si>
  <si>
    <t>３．歯科の予防処置延人員、対象者別</t>
    <phoneticPr fontId="2"/>
  </si>
  <si>
    <t>(1)個別に行ったもの</t>
    <phoneticPr fontId="2"/>
  </si>
  <si>
    <t>２．歯科検診・保健指導延人員、対象者別</t>
    <phoneticPr fontId="2"/>
  </si>
  <si>
    <t>早良</t>
    <phoneticPr fontId="2"/>
  </si>
  <si>
    <t>(再掲)
 事業所から
 の受託</t>
    <phoneticPr fontId="2"/>
  </si>
  <si>
    <t>平成28年度</t>
    <phoneticPr fontId="2"/>
  </si>
  <si>
    <t>１．健康診断受診延人員、健康診断の種類別</t>
    <phoneticPr fontId="2"/>
  </si>
  <si>
    <r>
      <t>　地域保健事業報告は、地域保健法（昭和2</t>
    </r>
    <r>
      <rPr>
        <sz val="14"/>
        <rFont val="ＭＳ 明朝"/>
        <family val="1"/>
        <charset val="128"/>
      </rPr>
      <t>3</t>
    </r>
    <r>
      <rPr>
        <sz val="14"/>
        <rFont val="ＭＳ 明朝"/>
        <family val="1"/>
        <charset val="128"/>
      </rPr>
      <t>年法律第101号）に基づき、地域住民の健康の保持及び増進を目的として地域の特性に応じた保健施策の展開等を実施主体ごとに把握することにより、地域保健の対策の効率化・効果的な推進のための基礎資料を得るため、平成</t>
    </r>
    <r>
      <rPr>
        <sz val="14"/>
        <rFont val="ＭＳ 明朝"/>
        <family val="1"/>
        <charset val="128"/>
      </rPr>
      <t>9</t>
    </r>
    <r>
      <rPr>
        <sz val="14"/>
        <rFont val="ＭＳ 明朝"/>
        <family val="1"/>
        <charset val="128"/>
      </rPr>
      <t>年度から実施しているものである。
　</t>
    </r>
    <rPh sb="1" eb="3">
      <t>チイキ</t>
    </rPh>
    <rPh sb="3" eb="5">
      <t>ホケン</t>
    </rPh>
    <rPh sb="5" eb="7">
      <t>ジギョウ</t>
    </rPh>
    <rPh sb="7" eb="9">
      <t>ホウコク</t>
    </rPh>
    <rPh sb="11" eb="13">
      <t>チイキ</t>
    </rPh>
    <rPh sb="13" eb="16">
      <t>ホケンホウ</t>
    </rPh>
    <rPh sb="17" eb="19">
      <t>ショウワ</t>
    </rPh>
    <rPh sb="21" eb="22">
      <t>ネン</t>
    </rPh>
    <rPh sb="22" eb="24">
      <t>ホウリツ</t>
    </rPh>
    <rPh sb="24" eb="25">
      <t>ダイ</t>
    </rPh>
    <rPh sb="28" eb="29">
      <t>ゴウ</t>
    </rPh>
    <rPh sb="31" eb="32">
      <t>モト</t>
    </rPh>
    <rPh sb="35" eb="37">
      <t>チイキ</t>
    </rPh>
    <rPh sb="37" eb="39">
      <t>ジュウミン</t>
    </rPh>
    <rPh sb="40" eb="42">
      <t>ケンコウ</t>
    </rPh>
    <rPh sb="43" eb="45">
      <t>ホジ</t>
    </rPh>
    <rPh sb="45" eb="46">
      <t>オヨ</t>
    </rPh>
    <rPh sb="47" eb="49">
      <t>ゾウシン</t>
    </rPh>
    <rPh sb="50" eb="52">
      <t>モクテキ</t>
    </rPh>
    <rPh sb="55" eb="57">
      <t>チイキ</t>
    </rPh>
    <rPh sb="58" eb="60">
      <t>トクセイ</t>
    </rPh>
    <rPh sb="61" eb="62">
      <t>オウ</t>
    </rPh>
    <rPh sb="64" eb="66">
      <t>ホケン</t>
    </rPh>
    <rPh sb="66" eb="68">
      <t>セサク</t>
    </rPh>
    <rPh sb="69" eb="71">
      <t>テンカイ</t>
    </rPh>
    <rPh sb="71" eb="72">
      <t>トウ</t>
    </rPh>
    <rPh sb="73" eb="75">
      <t>ジッシ</t>
    </rPh>
    <rPh sb="75" eb="77">
      <t>シュタイ</t>
    </rPh>
    <rPh sb="80" eb="82">
      <t>ハアク</t>
    </rPh>
    <rPh sb="90" eb="92">
      <t>チイキ</t>
    </rPh>
    <rPh sb="92" eb="94">
      <t>ホケン</t>
    </rPh>
    <rPh sb="95" eb="97">
      <t>タイサク</t>
    </rPh>
    <rPh sb="98" eb="100">
      <t>コウリツ</t>
    </rPh>
    <rPh sb="100" eb="101">
      <t>カ</t>
    </rPh>
    <rPh sb="102" eb="105">
      <t>コウカテキ</t>
    </rPh>
    <rPh sb="106" eb="108">
      <t>スイシン</t>
    </rPh>
    <rPh sb="112" eb="114">
      <t>キソ</t>
    </rPh>
    <rPh sb="114" eb="116">
      <t>シリョウ</t>
    </rPh>
    <rPh sb="117" eb="118">
      <t>エ</t>
    </rPh>
    <phoneticPr fontId="2"/>
  </si>
  <si>
    <t>　</t>
    <phoneticPr fontId="2"/>
  </si>
  <si>
    <t>参加
延人員</t>
    <phoneticPr fontId="2"/>
  </si>
  <si>
    <t>開催
延回数</t>
    <phoneticPr fontId="2"/>
  </si>
  <si>
    <t>育児学級</t>
    <phoneticPr fontId="2"/>
  </si>
  <si>
    <t>両(母)親学級</t>
    <phoneticPr fontId="2"/>
  </si>
  <si>
    <t>婚前・新婚学級</t>
    <phoneticPr fontId="2"/>
  </si>
  <si>
    <t>思春期・未婚
女性学級</t>
    <phoneticPr fontId="2"/>
  </si>
  <si>
    <t>平成28年度</t>
    <rPh sb="0" eb="2">
      <t>ヘイセイ</t>
    </rPh>
    <rPh sb="4" eb="5">
      <t>ネン</t>
    </rPh>
    <rPh sb="5" eb="6">
      <t>ド</t>
    </rPh>
    <phoneticPr fontId="2"/>
  </si>
  <si>
    <t>西</t>
    <phoneticPr fontId="2"/>
  </si>
  <si>
    <t>城南</t>
    <phoneticPr fontId="2"/>
  </si>
  <si>
    <t>南</t>
    <phoneticPr fontId="2"/>
  </si>
  <si>
    <t>中央</t>
    <phoneticPr fontId="2"/>
  </si>
  <si>
    <t>博多</t>
    <phoneticPr fontId="2"/>
  </si>
  <si>
    <t>東</t>
    <phoneticPr fontId="2"/>
  </si>
  <si>
    <t>５．妊産婦及び乳幼児の被保健指導人員、対象者別</t>
    <phoneticPr fontId="2"/>
  </si>
  <si>
    <t>受診実人員
精密健康診査</t>
    <phoneticPr fontId="2"/>
  </si>
  <si>
    <t>受診実人員</t>
    <phoneticPr fontId="2"/>
  </si>
  <si>
    <t>対象人員</t>
    <phoneticPr fontId="2"/>
  </si>
  <si>
    <t>その他</t>
    <phoneticPr fontId="2"/>
  </si>
  <si>
    <t>受診実人員</t>
    <rPh sb="0" eb="2">
      <t>ジュシン</t>
    </rPh>
    <rPh sb="2" eb="3">
      <t>ジツ</t>
    </rPh>
    <rPh sb="3" eb="5">
      <t>ジンイン</t>
    </rPh>
    <phoneticPr fontId="2"/>
  </si>
  <si>
    <t>対象人員</t>
    <rPh sb="0" eb="2">
      <t>タイショウ</t>
    </rPh>
    <rPh sb="2" eb="4">
      <t>ジンイン</t>
    </rPh>
    <phoneticPr fontId="2"/>
  </si>
  <si>
    <t>４．乳幼児の健康診査受診状況、対象者別</t>
    <phoneticPr fontId="2"/>
  </si>
  <si>
    <r>
      <t>歳以上（</t>
    </r>
    <r>
      <rPr>
        <sz val="9"/>
        <rFont val="ＭＳ 明朝"/>
        <family val="1"/>
        <charset val="128"/>
      </rPr>
      <t>妊産婦を除く。）</t>
    </r>
    <phoneticPr fontId="2"/>
  </si>
  <si>
    <r>
      <t>歳未満</t>
    </r>
    <r>
      <rPr>
        <sz val="9"/>
        <rFont val="ＭＳ 明朝"/>
        <family val="1"/>
        <charset val="128"/>
      </rPr>
      <t>（乳幼児を除く。）</t>
    </r>
    <phoneticPr fontId="2"/>
  </si>
  <si>
    <t>乳幼児</t>
    <phoneticPr fontId="2"/>
  </si>
  <si>
    <t>妊産婦</t>
    <phoneticPr fontId="2"/>
  </si>
  <si>
    <t>(再掲)
病態別
運動指導</t>
    <phoneticPr fontId="2"/>
  </si>
  <si>
    <t>(再掲)
病態別
栄養指導</t>
    <phoneticPr fontId="2"/>
  </si>
  <si>
    <t>(再掲)訪問による
栄養指導</t>
    <phoneticPr fontId="2"/>
  </si>
  <si>
    <t>禁煙
指導</t>
    <phoneticPr fontId="2"/>
  </si>
  <si>
    <t>休養
指導</t>
    <phoneticPr fontId="2"/>
  </si>
  <si>
    <t>運動
指導</t>
    <phoneticPr fontId="2"/>
  </si>
  <si>
    <t>栄養
指導</t>
    <phoneticPr fontId="2"/>
  </si>
  <si>
    <t>８．栄養指導、運動指導、休養指導及び禁煙指導延人員、対象者別</t>
    <phoneticPr fontId="2"/>
  </si>
  <si>
    <t>乳児(新生児・
未熟児を除く。)</t>
    <phoneticPr fontId="2"/>
  </si>
  <si>
    <t>新生児
(未熟児を除く。)</t>
    <phoneticPr fontId="2"/>
  </si>
  <si>
    <t>平成28年度</t>
    <phoneticPr fontId="2"/>
  </si>
  <si>
    <t>７．妊産婦及び乳幼児等の被訪問指導人員、対象者別</t>
    <phoneticPr fontId="2"/>
  </si>
  <si>
    <t>１２．精神保健福祉に関わる普及啓発活動の開催回数、参加延人員</t>
    <phoneticPr fontId="2"/>
  </si>
  <si>
    <t>依存症の自助団体・回復施設</t>
    <rPh sb="0" eb="3">
      <t>イゾンショウ</t>
    </rPh>
    <rPh sb="4" eb="6">
      <t>ジジョ</t>
    </rPh>
    <rPh sb="6" eb="8">
      <t>ダンタイ</t>
    </rPh>
    <rPh sb="9" eb="11">
      <t>カイフク</t>
    </rPh>
    <rPh sb="11" eb="13">
      <t>シセツ</t>
    </rPh>
    <phoneticPr fontId="2"/>
  </si>
  <si>
    <t>１１．精神保健福祉に関わる組織育成活動回数、対象組識別</t>
    <phoneticPr fontId="2"/>
  </si>
  <si>
    <t>ｽｸﾘｰﾆﾝｸﾞ検査</t>
    <phoneticPr fontId="2"/>
  </si>
  <si>
    <t>１０．エイズに関する相談件数・採血件数及び陽性件数</t>
    <phoneticPr fontId="2"/>
  </si>
  <si>
    <t>1回300食以上</t>
    <phoneticPr fontId="2"/>
  </si>
  <si>
    <t>1回100食以上</t>
    <phoneticPr fontId="2"/>
  </si>
  <si>
    <t>特定給食施設</t>
    <rPh sb="0" eb="2">
      <t>トクテイ</t>
    </rPh>
    <phoneticPr fontId="2"/>
  </si>
  <si>
    <t>９．栄養指導員の給食管理指導延施設数、施設の種類別</t>
    <phoneticPr fontId="2"/>
  </si>
  <si>
    <t>食事･栄養</t>
    <phoneticPr fontId="2"/>
  </si>
  <si>
    <t>医療
機関</t>
    <phoneticPr fontId="2"/>
  </si>
  <si>
    <r>
      <t>(再掲)</t>
    </r>
    <r>
      <rPr>
        <sz val="10"/>
        <rFont val="ＭＳ 明朝"/>
        <family val="1"/>
        <charset val="128"/>
      </rPr>
      <t xml:space="preserve">
医療受給者証所持者（指定難病患者）</t>
    </r>
    <rPh sb="5" eb="7">
      <t>イリョウ</t>
    </rPh>
    <rPh sb="7" eb="10">
      <t>ジュキュウシャ</t>
    </rPh>
    <rPh sb="10" eb="11">
      <t>アカシ</t>
    </rPh>
    <rPh sb="15" eb="17">
      <t>シテイ</t>
    </rPh>
    <rPh sb="17" eb="19">
      <t>ナンビョウ</t>
    </rPh>
    <rPh sb="19" eb="21">
      <t>カンジャ</t>
    </rPh>
    <phoneticPr fontId="2"/>
  </si>
  <si>
    <t>(再掲)新規者の
受付経路</t>
    <phoneticPr fontId="2"/>
  </si>
  <si>
    <t>電話
相談
延人員</t>
    <phoneticPr fontId="2"/>
  </si>
  <si>
    <t>(再掲)</t>
    <phoneticPr fontId="2"/>
  </si>
  <si>
    <t>(再掲)相談</t>
    <phoneticPr fontId="2"/>
  </si>
  <si>
    <t>１４．難病に関する相談・機能訓練及び訪問指導の被指導人員、相談内容別</t>
    <phoneticPr fontId="2"/>
  </si>
  <si>
    <t xml:space="preserve"> </t>
    <phoneticPr fontId="2"/>
  </si>
  <si>
    <t>（再掲）訪問指導</t>
    <phoneticPr fontId="2"/>
  </si>
  <si>
    <t>（再掲）相談</t>
    <phoneticPr fontId="2"/>
  </si>
  <si>
    <t>(再掲）
新規者の受付
経路</t>
    <phoneticPr fontId="2"/>
  </si>
  <si>
    <t>１３．精神保健福祉に関わる相談、訪問指導の被指導人員、内容別</t>
    <phoneticPr fontId="2"/>
  </si>
  <si>
    <t>・</t>
    <phoneticPr fontId="2"/>
  </si>
  <si>
    <t>結核患者</t>
    <phoneticPr fontId="2"/>
  </si>
  <si>
    <t>陽性 　 者数</t>
    <phoneticPr fontId="2"/>
  </si>
  <si>
    <t>陰性 　 者数</t>
    <phoneticPr fontId="2"/>
  </si>
  <si>
    <t>被判定　 者数</t>
    <phoneticPr fontId="2"/>
  </si>
  <si>
    <t>被発見者数</t>
    <phoneticPr fontId="2"/>
  </si>
  <si>
    <t>かくたん　検査者数</t>
    <phoneticPr fontId="2"/>
  </si>
  <si>
    <t>直接撮　　影者数</t>
    <phoneticPr fontId="2"/>
  </si>
  <si>
    <t>ＢＣＧ
接種者数</t>
    <phoneticPr fontId="2"/>
  </si>
  <si>
    <t>平成28年度</t>
    <rPh sb="0" eb="2">
      <t>ヘイセイ</t>
    </rPh>
    <rPh sb="4" eb="6">
      <t>ネンド</t>
    </rPh>
    <phoneticPr fontId="2"/>
  </si>
  <si>
    <t>１５．結核健康診断受診者数・予防接種被接種者数・被発見者数</t>
    <phoneticPr fontId="2"/>
  </si>
  <si>
    <t>１６．試験検査検体数、検査の種類別</t>
    <phoneticPr fontId="2"/>
  </si>
  <si>
    <t>（再掲）
エイズ</t>
    <phoneticPr fontId="2"/>
  </si>
  <si>
    <t xml:space="preserve"> </t>
    <phoneticPr fontId="2"/>
  </si>
  <si>
    <t>化製場(準ずる施設を含む。)</t>
    <phoneticPr fontId="2"/>
  </si>
  <si>
    <t>水道事業(簡易水道事業を除く。)</t>
    <phoneticPr fontId="2"/>
  </si>
  <si>
    <t>飲料水施設</t>
    <phoneticPr fontId="2"/>
  </si>
  <si>
    <t>合計</t>
    <phoneticPr fontId="2"/>
  </si>
  <si>
    <t>１７．環境衛生監視員等の調査・監視指導延施設数、施設の種類別</t>
    <phoneticPr fontId="2"/>
  </si>
  <si>
    <t>事業評価に
関する事項</t>
    <phoneticPr fontId="2"/>
  </si>
  <si>
    <t>サービス提供
の指針に
関する事項</t>
    <phoneticPr fontId="2"/>
  </si>
  <si>
    <t>(再掲)
福祉関係機関</t>
    <phoneticPr fontId="2"/>
  </si>
  <si>
    <t>参加
機関
・
団体数</t>
    <phoneticPr fontId="2"/>
  </si>
  <si>
    <t>開催
回数</t>
    <phoneticPr fontId="2"/>
  </si>
  <si>
    <t>保健所保健福祉
サービス調整推進会議</t>
    <phoneticPr fontId="2"/>
  </si>
  <si>
    <t>保健所保健事
業連絡協議会</t>
    <phoneticPr fontId="2"/>
  </si>
  <si>
    <t>(1)保健福祉センター主催の開催状況</t>
    <phoneticPr fontId="2"/>
  </si>
  <si>
    <t>２０．連絡調整に関する会議の開催回数・参加機関数・議事内容別延件数、会議の種類別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</si>
</sst>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41" formatCode="_ * #,##0_ ;_ * \-#,##0_ ;_ * &quot;-&quot;_ ;_ @_ "/>
  </numFmts>
  <fonts count="18">
    <font>
      <sz val="14"/>
      <name val="ＭＳ 明朝"/>
      <family val="1"/>
      <charset val="128"/>
    </font>
    <font>
      <sz val="11"/>
      <name val="ＭＳ Ｐゴシック"/>
      <family val="3"/>
      <charset val="128"/>
    </font>
    <font>
      <sz val="7"/>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明朝"/>
      <family val="1"/>
      <charset val="128"/>
    </font>
    <font>
      <b/>
      <sz val="22"/>
      <name val="ＭＳ 明朝"/>
      <family val="1"/>
      <charset val="128"/>
    </font>
    <font>
      <b/>
      <sz val="16"/>
      <name val="ＭＳ 明朝"/>
      <family val="1"/>
      <charset val="128"/>
    </font>
    <font>
      <b/>
      <sz val="12"/>
      <name val="ＭＳ 明朝"/>
      <family val="1"/>
      <charset val="128"/>
    </font>
    <font>
      <b/>
      <sz val="14"/>
      <name val="ＭＳ 明朝"/>
      <family val="1"/>
      <charset val="128"/>
    </font>
    <font>
      <b/>
      <sz val="10"/>
      <name val="ＭＳ 明朝"/>
      <family val="1"/>
      <charset val="128"/>
    </font>
    <font>
      <b/>
      <sz val="9"/>
      <name val="ＭＳ 明朝"/>
      <family val="1"/>
      <charset val="128"/>
    </font>
    <font>
      <vertAlign val="superscript"/>
      <sz val="11"/>
      <name val="ＭＳ 明朝"/>
      <family val="1"/>
      <charset val="128"/>
    </font>
    <font>
      <sz val="8"/>
      <name val="ＭＳ 明朝"/>
      <family val="1"/>
      <charset val="128"/>
    </font>
    <font>
      <b/>
      <sz val="11"/>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41">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s>
  <cellStyleXfs count="6">
    <xf numFmtId="0" fontId="0" fillId="0" borderId="0"/>
    <xf numFmtId="38" fontId="1" fillId="0" borderId="0" applyFont="0" applyFill="0" applyBorder="0" applyAlignment="0" applyProtection="0"/>
    <xf numFmtId="6" fontId="1" fillId="0" borderId="0" applyFont="0" applyFill="0" applyBorder="0" applyAlignment="0" applyProtection="0"/>
    <xf numFmtId="0" fontId="1" fillId="0" borderId="0"/>
    <xf numFmtId="0" fontId="17" fillId="0" borderId="0">
      <alignment vertical="center"/>
    </xf>
    <xf numFmtId="0" fontId="1" fillId="0" borderId="0"/>
  </cellStyleXfs>
  <cellXfs count="662">
    <xf numFmtId="0" fontId="0" fillId="0" borderId="0" xfId="0"/>
    <xf numFmtId="0" fontId="0" fillId="0" borderId="1" xfId="0" applyBorder="1"/>
    <xf numFmtId="0" fontId="0" fillId="0" borderId="0" xfId="0" applyBorder="1"/>
    <xf numFmtId="0" fontId="0" fillId="0" borderId="4" xfId="0" applyBorder="1"/>
    <xf numFmtId="37" fontId="0" fillId="0" borderId="0" xfId="0" applyNumberFormat="1" applyBorder="1" applyProtection="1"/>
    <xf numFmtId="37" fontId="0" fillId="0" borderId="1" xfId="0" applyNumberFormat="1" applyBorder="1" applyProtection="1"/>
    <xf numFmtId="0" fontId="6" fillId="0" borderId="5" xfId="0" applyFont="1" applyBorder="1" applyAlignment="1" applyProtection="1">
      <alignment horizontal="left" vertical="center" wrapText="1"/>
    </xf>
    <xf numFmtId="0" fontId="5" fillId="0" borderId="5" xfId="0" applyFont="1" applyBorder="1" applyAlignment="1" applyProtection="1">
      <alignment horizontal="center" vertical="center"/>
    </xf>
    <xf numFmtId="41" fontId="4" fillId="0" borderId="6" xfId="0" applyNumberFormat="1" applyFont="1" applyBorder="1" applyProtection="1"/>
    <xf numFmtId="37" fontId="0" fillId="0" borderId="1" xfId="0" applyNumberFormat="1" applyBorder="1" applyAlignment="1" applyProtection="1">
      <alignment horizontal="left"/>
    </xf>
    <xf numFmtId="37" fontId="0" fillId="0" borderId="0" xfId="0" applyNumberFormat="1" applyBorder="1" applyAlignment="1" applyProtection="1">
      <alignment horizontal="left"/>
    </xf>
    <xf numFmtId="0" fontId="3" fillId="0" borderId="0" xfId="0" applyFont="1" applyBorder="1" applyAlignment="1" applyProtection="1"/>
    <xf numFmtId="41" fontId="4" fillId="0" borderId="7" xfId="0" applyNumberFormat="1" applyFont="1" applyBorder="1" applyProtection="1"/>
    <xf numFmtId="0" fontId="11" fillId="0" borderId="0" xfId="0" applyFont="1"/>
    <xf numFmtId="0" fontId="12" fillId="0" borderId="8" xfId="0" applyFont="1" applyBorder="1" applyAlignment="1" applyProtection="1">
      <alignment horizontal="distributed" vertical="distributed" wrapText="1" justifyLastLine="1"/>
    </xf>
    <xf numFmtId="41" fontId="4" fillId="0" borderId="9" xfId="0" applyNumberFormat="1" applyFont="1" applyFill="1" applyBorder="1" applyProtection="1"/>
    <xf numFmtId="41" fontId="4" fillId="0" borderId="0" xfId="0" applyNumberFormat="1" applyFont="1" applyFill="1" applyBorder="1" applyAlignment="1" applyProtection="1">
      <alignment horizontal="left"/>
    </xf>
    <xf numFmtId="41" fontId="4" fillId="0" borderId="0" xfId="0" applyNumberFormat="1" applyFont="1" applyFill="1" applyBorder="1" applyProtection="1"/>
    <xf numFmtId="0" fontId="0" fillId="0" borderId="0" xfId="0" applyFill="1" applyBorder="1"/>
    <xf numFmtId="41" fontId="4" fillId="0" borderId="11" xfId="0" applyNumberFormat="1" applyFont="1" applyFill="1" applyBorder="1" applyProtection="1"/>
    <xf numFmtId="41" fontId="4" fillId="0" borderId="4" xfId="0" applyNumberFormat="1" applyFont="1" applyFill="1" applyBorder="1" applyAlignment="1" applyProtection="1">
      <alignment horizontal="left"/>
    </xf>
    <xf numFmtId="41" fontId="4" fillId="0" borderId="4" xfId="0" applyNumberFormat="1" applyFont="1" applyFill="1" applyBorder="1" applyProtection="1"/>
    <xf numFmtId="0" fontId="0" fillId="0" borderId="0" xfId="0" applyFill="1" applyBorder="1" applyAlignment="1" applyProtection="1">
      <alignment horizontal="left"/>
    </xf>
    <xf numFmtId="0" fontId="0" fillId="0" borderId="0" xfId="0" applyFill="1"/>
    <xf numFmtId="0" fontId="0" fillId="0" borderId="4" xfId="0" applyFill="1" applyBorder="1"/>
    <xf numFmtId="0" fontId="0" fillId="0" borderId="1" xfId="0" applyFill="1" applyBorder="1"/>
    <xf numFmtId="0" fontId="0" fillId="0" borderId="12" xfId="0" applyFill="1" applyBorder="1"/>
    <xf numFmtId="0" fontId="0" fillId="0" borderId="2" xfId="0" applyFill="1" applyBorder="1"/>
    <xf numFmtId="0" fontId="0" fillId="0" borderId="13" xfId="0" applyFill="1" applyBorder="1"/>
    <xf numFmtId="0" fontId="0" fillId="0" borderId="14" xfId="0" applyFill="1" applyBorder="1"/>
    <xf numFmtId="0" fontId="0" fillId="0" borderId="3" xfId="0" applyFill="1" applyBorder="1"/>
    <xf numFmtId="0" fontId="11" fillId="0" borderId="0" xfId="0" applyFont="1" applyFill="1"/>
    <xf numFmtId="0" fontId="0" fillId="0" borderId="13" xfId="0" applyFill="1" applyBorder="1" applyAlignment="1">
      <alignment horizontal="center" vertical="center"/>
    </xf>
    <xf numFmtId="37" fontId="0" fillId="0" borderId="1" xfId="0" applyNumberFormat="1" applyFill="1" applyBorder="1" applyProtection="1"/>
    <xf numFmtId="37" fontId="0" fillId="0" borderId="0" xfId="0" applyNumberFormat="1" applyFill="1" applyBorder="1" applyProtection="1"/>
    <xf numFmtId="0" fontId="5" fillId="0" borderId="0" xfId="0" applyFont="1" applyBorder="1" applyAlignment="1">
      <alignment vertical="top"/>
    </xf>
    <xf numFmtId="0" fontId="4" fillId="0" borderId="14" xfId="0" applyFont="1" applyBorder="1" applyAlignment="1">
      <alignment horizontal="center"/>
    </xf>
    <xf numFmtId="0" fontId="4" fillId="0" borderId="0" xfId="0" applyFont="1" applyBorder="1" applyAlignment="1">
      <alignment horizontal="center"/>
    </xf>
    <xf numFmtId="41" fontId="3" fillId="0" borderId="9" xfId="0" applyNumberFormat="1" applyFont="1" applyFill="1" applyBorder="1" applyProtection="1"/>
    <xf numFmtId="41" fontId="3" fillId="0" borderId="0" xfId="0" applyNumberFormat="1" applyFont="1" applyFill="1" applyBorder="1" applyProtection="1"/>
    <xf numFmtId="41" fontId="3" fillId="0" borderId="11" xfId="0" applyNumberFormat="1" applyFont="1" applyFill="1" applyBorder="1" applyProtection="1"/>
    <xf numFmtId="41" fontId="3" fillId="0" borderId="4" xfId="0" applyNumberFormat="1" applyFont="1" applyFill="1" applyBorder="1" applyProtection="1"/>
    <xf numFmtId="0" fontId="4" fillId="0" borderId="13" xfId="0" applyFont="1" applyFill="1" applyBorder="1"/>
    <xf numFmtId="0" fontId="4" fillId="0" borderId="16" xfId="0" applyFont="1" applyFill="1" applyBorder="1"/>
    <xf numFmtId="0" fontId="5" fillId="0" borderId="5" xfId="0" applyFont="1" applyFill="1" applyBorder="1" applyAlignment="1" applyProtection="1">
      <alignment horizontal="left" vertical="center" wrapText="1"/>
    </xf>
    <xf numFmtId="0" fontId="4" fillId="0" borderId="17" xfId="0" applyFont="1" applyFill="1" applyBorder="1" applyAlignment="1" applyProtection="1">
      <alignment horizontal="right" vertical="distributed" justifyLastLine="1"/>
    </xf>
    <xf numFmtId="41" fontId="3" fillId="0" borderId="7" xfId="0" applyNumberFormat="1" applyFont="1" applyFill="1" applyBorder="1" applyProtection="1"/>
    <xf numFmtId="41" fontId="3" fillId="0" borderId="6" xfId="0" applyNumberFormat="1" applyFont="1" applyFill="1" applyBorder="1" applyProtection="1"/>
    <xf numFmtId="0" fontId="4" fillId="0" borderId="18" xfId="0" applyFont="1" applyFill="1" applyBorder="1" applyAlignment="1" applyProtection="1">
      <alignment horizontal="right" vertical="distributed" justifyLastLine="1"/>
    </xf>
    <xf numFmtId="0" fontId="4" fillId="0" borderId="18" xfId="0" applyFont="1" applyFill="1" applyBorder="1" applyAlignment="1" applyProtection="1">
      <alignment horizontal="distributed" vertical="distributed" justifyLastLine="1"/>
    </xf>
    <xf numFmtId="41" fontId="3" fillId="0" borderId="0" xfId="0" applyNumberFormat="1" applyFont="1" applyFill="1" applyBorder="1" applyAlignment="1" applyProtection="1">
      <alignment horizontal="left"/>
    </xf>
    <xf numFmtId="0" fontId="4" fillId="0" borderId="19" xfId="0" applyFont="1" applyFill="1" applyBorder="1" applyAlignment="1" applyProtection="1">
      <alignment horizontal="distributed" vertical="distributed" justifyLastLine="1"/>
    </xf>
    <xf numFmtId="41" fontId="3" fillId="0" borderId="6" xfId="0" applyNumberFormat="1" applyFont="1" applyFill="1" applyBorder="1" applyAlignment="1" applyProtection="1">
      <alignment horizontal="right"/>
    </xf>
    <xf numFmtId="41" fontId="3" fillId="0" borderId="0" xfId="0" applyNumberFormat="1" applyFont="1" applyFill="1" applyBorder="1" applyAlignment="1" applyProtection="1">
      <alignment horizontal="right"/>
    </xf>
    <xf numFmtId="41" fontId="3" fillId="0" borderId="5" xfId="0" applyNumberFormat="1" applyFont="1" applyFill="1" applyBorder="1" applyProtection="1"/>
    <xf numFmtId="41" fontId="3" fillId="0" borderId="14" xfId="0" applyNumberFormat="1" applyFont="1" applyFill="1" applyBorder="1" applyProtection="1"/>
    <xf numFmtId="41" fontId="3" fillId="0" borderId="14" xfId="0" applyNumberFormat="1" applyFont="1" applyFill="1" applyBorder="1" applyAlignment="1" applyProtection="1">
      <alignment horizontal="left"/>
    </xf>
    <xf numFmtId="41" fontId="3" fillId="0" borderId="14" xfId="0" applyNumberFormat="1" applyFont="1" applyFill="1" applyBorder="1" applyAlignment="1" applyProtection="1">
      <alignment horizontal="right"/>
    </xf>
    <xf numFmtId="0" fontId="3" fillId="0" borderId="8" xfId="0" applyFont="1" applyFill="1" applyBorder="1" applyAlignment="1" applyProtection="1">
      <alignment horizontal="center"/>
    </xf>
    <xf numFmtId="0" fontId="3" fillId="0" borderId="2" xfId="0" applyFont="1" applyFill="1" applyBorder="1" applyAlignment="1" applyProtection="1">
      <alignment horizontal="center"/>
    </xf>
    <xf numFmtId="41" fontId="3" fillId="0" borderId="9" xfId="0" applyNumberFormat="1" applyFont="1" applyFill="1" applyBorder="1" applyAlignment="1" applyProtection="1">
      <alignment horizontal="left"/>
    </xf>
    <xf numFmtId="0" fontId="10" fillId="0" borderId="8" xfId="0" applyFont="1" applyFill="1" applyBorder="1" applyAlignment="1" applyProtection="1">
      <alignment horizontal="distributed" vertical="center" justifyLastLine="1"/>
    </xf>
    <xf numFmtId="0" fontId="10" fillId="0" borderId="2" xfId="0" applyFont="1" applyFill="1" applyBorder="1" applyAlignment="1" applyProtection="1">
      <alignment horizontal="distributed" vertical="center" justifyLastLine="1"/>
    </xf>
    <xf numFmtId="41" fontId="10" fillId="0" borderId="9" xfId="0" applyNumberFormat="1" applyFont="1" applyFill="1" applyBorder="1" applyAlignment="1" applyProtection="1">
      <alignment horizontal="center"/>
    </xf>
    <xf numFmtId="41" fontId="10" fillId="0" borderId="0" xfId="0" applyNumberFormat="1" applyFont="1" applyFill="1" applyBorder="1" applyAlignment="1" applyProtection="1">
      <alignment horizontal="center"/>
    </xf>
    <xf numFmtId="0" fontId="0" fillId="0" borderId="14" xfId="0" applyFill="1" applyBorder="1" applyAlignment="1">
      <alignment vertical="center"/>
    </xf>
    <xf numFmtId="0" fontId="0" fillId="0" borderId="0" xfId="0" applyFill="1" applyAlignment="1">
      <alignment vertical="center"/>
    </xf>
    <xf numFmtId="0" fontId="0" fillId="0" borderId="0" xfId="0" applyAlignment="1">
      <alignment vertical="center"/>
    </xf>
    <xf numFmtId="0" fontId="0" fillId="0" borderId="12" xfId="0" applyFill="1" applyBorder="1" applyAlignment="1">
      <alignment vertical="center"/>
    </xf>
    <xf numFmtId="0" fontId="0" fillId="0" borderId="3" xfId="0" applyFill="1" applyBorder="1" applyAlignment="1">
      <alignment vertical="center"/>
    </xf>
    <xf numFmtId="0" fontId="0" fillId="0" borderId="0" xfId="0" applyFill="1" applyBorder="1" applyAlignment="1" applyProtection="1">
      <alignment horizontal="distributed" vertical="center" justifyLastLine="1"/>
    </xf>
    <xf numFmtId="41" fontId="0" fillId="0" borderId="0" xfId="0" applyNumberFormat="1" applyFill="1" applyBorder="1" applyAlignment="1" applyProtection="1">
      <alignment horizontal="center"/>
    </xf>
    <xf numFmtId="0" fontId="0" fillId="0" borderId="20" xfId="0" applyBorder="1" applyAlignment="1"/>
    <xf numFmtId="0" fontId="4" fillId="0" borderId="0" xfId="0" applyFont="1" applyFill="1"/>
    <xf numFmtId="0" fontId="0" fillId="0" borderId="0" xfId="0" applyBorder="1" applyAlignment="1">
      <alignment vertical="center"/>
    </xf>
    <xf numFmtId="0" fontId="11" fillId="0" borderId="6" xfId="0" applyFont="1" applyFill="1" applyBorder="1"/>
    <xf numFmtId="0" fontId="0" fillId="0" borderId="8" xfId="0" applyFill="1" applyBorder="1"/>
    <xf numFmtId="0" fontId="11" fillId="0" borderId="7" xfId="0" applyFont="1" applyFill="1" applyBorder="1"/>
    <xf numFmtId="0" fontId="11" fillId="0" borderId="6" xfId="0" applyFont="1" applyFill="1" applyBorder="1" applyAlignment="1" applyProtection="1">
      <alignment horizontal="left"/>
    </xf>
    <xf numFmtId="0" fontId="0" fillId="0" borderId="6" xfId="0" applyFill="1" applyBorder="1" applyAlignment="1" applyProtection="1">
      <alignment horizontal="left"/>
    </xf>
    <xf numFmtId="0" fontId="0" fillId="0" borderId="6" xfId="0" applyFill="1" applyBorder="1"/>
    <xf numFmtId="0" fontId="10" fillId="0" borderId="0" xfId="0" applyFont="1" applyFill="1" applyBorder="1" applyAlignment="1" applyProtection="1">
      <alignment horizontal="distributed"/>
    </xf>
    <xf numFmtId="37" fontId="12" fillId="0" borderId="9" xfId="0" applyNumberFormat="1" applyFont="1" applyFill="1" applyBorder="1" applyProtection="1"/>
    <xf numFmtId="37" fontId="12" fillId="0" borderId="0" xfId="0" applyNumberFormat="1" applyFont="1" applyFill="1" applyBorder="1" applyProtection="1"/>
    <xf numFmtId="37" fontId="5" fillId="0" borderId="0" xfId="0" applyNumberFormat="1" applyFont="1" applyFill="1" applyBorder="1" applyProtection="1"/>
    <xf numFmtId="0" fontId="0" fillId="0" borderId="10" xfId="0" applyFill="1" applyBorder="1"/>
    <xf numFmtId="37" fontId="0" fillId="0" borderId="11" xfId="0" applyNumberFormat="1" applyFill="1" applyBorder="1"/>
    <xf numFmtId="37" fontId="0" fillId="0" borderId="4" xfId="0" applyNumberFormat="1" applyFill="1" applyBorder="1"/>
    <xf numFmtId="0" fontId="10" fillId="0" borderId="4" xfId="0" applyFont="1" applyFill="1" applyBorder="1" applyAlignment="1" applyProtection="1">
      <alignment horizontal="left"/>
    </xf>
    <xf numFmtId="0" fontId="0" fillId="0" borderId="12" xfId="0" applyBorder="1"/>
    <xf numFmtId="0" fontId="4" fillId="0" borderId="0" xfId="0" applyFont="1" applyBorder="1"/>
    <xf numFmtId="41" fontId="4" fillId="0" borderId="9" xfId="0" applyNumberFormat="1" applyFont="1" applyFill="1" applyBorder="1" applyAlignment="1">
      <alignment horizontal="right"/>
    </xf>
    <xf numFmtId="41" fontId="4" fillId="0" borderId="0" xfId="0" applyNumberFormat="1" applyFont="1" applyFill="1" applyBorder="1" applyAlignment="1">
      <alignment horizontal="right"/>
    </xf>
    <xf numFmtId="41" fontId="4" fillId="0" borderId="0" xfId="0" applyNumberFormat="1" applyFont="1" applyFill="1" applyBorder="1"/>
    <xf numFmtId="41" fontId="4" fillId="0" borderId="7" xfId="0" applyNumberFormat="1" applyFont="1" applyFill="1" applyBorder="1" applyAlignment="1">
      <alignment horizontal="right"/>
    </xf>
    <xf numFmtId="41" fontId="4" fillId="0" borderId="6" xfId="0" applyNumberFormat="1" applyFont="1" applyFill="1" applyBorder="1" applyAlignment="1">
      <alignment horizontal="right"/>
    </xf>
    <xf numFmtId="41" fontId="4" fillId="0" borderId="6" xfId="0" applyNumberFormat="1" applyFont="1" applyFill="1" applyBorder="1"/>
    <xf numFmtId="41" fontId="4" fillId="0" borderId="5" xfId="0" applyNumberFormat="1" applyFont="1" applyFill="1" applyBorder="1" applyAlignment="1">
      <alignment horizontal="right"/>
    </xf>
    <xf numFmtId="41" fontId="4" fillId="0" borderId="14" xfId="0" applyNumberFormat="1" applyFont="1" applyFill="1" applyBorder="1" applyAlignment="1">
      <alignment horizontal="right"/>
    </xf>
    <xf numFmtId="41" fontId="4" fillId="0" borderId="14" xfId="0" applyNumberFormat="1" applyFont="1" applyFill="1" applyBorder="1"/>
    <xf numFmtId="41" fontId="4" fillId="0" borderId="7" xfId="0" applyNumberFormat="1" applyFont="1" applyFill="1" applyBorder="1"/>
    <xf numFmtId="41" fontId="4" fillId="0" borderId="9" xfId="0" applyNumberFormat="1" applyFont="1" applyFill="1" applyBorder="1"/>
    <xf numFmtId="41" fontId="4" fillId="0" borderId="5" xfId="0" applyNumberFormat="1" applyFont="1" applyFill="1" applyBorder="1"/>
    <xf numFmtId="41" fontId="4" fillId="0" borderId="11" xfId="0" applyNumberFormat="1" applyFont="1" applyFill="1" applyBorder="1" applyAlignment="1">
      <alignment horizontal="right"/>
    </xf>
    <xf numFmtId="41" fontId="4" fillId="0" borderId="4" xfId="0" applyNumberFormat="1" applyFont="1" applyFill="1" applyBorder="1" applyAlignment="1">
      <alignment horizontal="right"/>
    </xf>
    <xf numFmtId="41" fontId="4" fillId="0" borderId="4" xfId="0" applyNumberFormat="1" applyFont="1" applyFill="1" applyBorder="1"/>
    <xf numFmtId="41" fontId="4" fillId="0" borderId="11" xfId="0" applyNumberFormat="1" applyFont="1" applyFill="1" applyBorder="1"/>
    <xf numFmtId="0" fontId="4" fillId="0" borderId="0" xfId="0" applyFont="1"/>
    <xf numFmtId="0" fontId="9" fillId="0" borderId="0" xfId="0" applyFont="1" applyBorder="1" applyAlignment="1" applyProtection="1"/>
    <xf numFmtId="0" fontId="4" fillId="0" borderId="4" xfId="0" applyFont="1" applyBorder="1" applyAlignment="1" applyProtection="1">
      <alignment horizontal="left"/>
    </xf>
    <xf numFmtId="0" fontId="4" fillId="0" borderId="4" xfId="0" applyFont="1" applyBorder="1"/>
    <xf numFmtId="0" fontId="4" fillId="0" borderId="12" xfId="0" applyFont="1" applyBorder="1"/>
    <xf numFmtId="0" fontId="4" fillId="0" borderId="8" xfId="0" applyFont="1" applyBorder="1"/>
    <xf numFmtId="0" fontId="4" fillId="0" borderId="0" xfId="0" applyFont="1" applyBorder="1" applyAlignment="1" applyProtection="1">
      <alignment horizontal="center" vertical="center"/>
    </xf>
    <xf numFmtId="0" fontId="4" fillId="0" borderId="2" xfId="0" applyFont="1" applyBorder="1" applyAlignment="1" applyProtection="1">
      <alignment horizontal="center"/>
    </xf>
    <xf numFmtId="41" fontId="4" fillId="0" borderId="0" xfId="1" applyNumberFormat="1" applyFont="1"/>
    <xf numFmtId="41" fontId="4" fillId="0" borderId="0" xfId="1" applyNumberFormat="1" applyFont="1" applyFill="1"/>
    <xf numFmtId="41" fontId="4" fillId="0" borderId="7" xfId="1" applyNumberFormat="1" applyFont="1" applyFill="1" applyBorder="1"/>
    <xf numFmtId="41" fontId="4" fillId="0" borderId="6" xfId="1" applyNumberFormat="1" applyFont="1" applyFill="1" applyBorder="1"/>
    <xf numFmtId="41" fontId="4" fillId="0" borderId="9" xfId="1" applyNumberFormat="1" applyFont="1" applyFill="1" applyBorder="1"/>
    <xf numFmtId="41" fontId="4" fillId="0" borderId="0" xfId="1" applyNumberFormat="1" applyFont="1" applyFill="1" applyBorder="1"/>
    <xf numFmtId="41" fontId="4" fillId="0" borderId="9" xfId="1" applyNumberFormat="1" applyFont="1" applyFill="1" applyBorder="1" applyProtection="1">
      <protection locked="0"/>
    </xf>
    <xf numFmtId="41" fontId="4" fillId="0" borderId="0" xfId="1" applyNumberFormat="1" applyFont="1" applyFill="1" applyBorder="1" applyProtection="1">
      <protection locked="0"/>
    </xf>
    <xf numFmtId="41" fontId="4" fillId="0" borderId="0" xfId="0" applyNumberFormat="1" applyFont="1" applyFill="1" applyBorder="1" applyProtection="1">
      <protection locked="0"/>
    </xf>
    <xf numFmtId="0" fontId="4" fillId="0" borderId="2" xfId="0" applyFont="1" applyBorder="1"/>
    <xf numFmtId="41" fontId="4" fillId="0" borderId="5" xfId="1" applyNumberFormat="1" applyFont="1" applyFill="1" applyBorder="1"/>
    <xf numFmtId="41" fontId="4" fillId="0" borderId="14" xfId="1" applyNumberFormat="1" applyFont="1" applyFill="1" applyBorder="1"/>
    <xf numFmtId="41" fontId="4" fillId="0" borderId="0" xfId="0" applyNumberFormat="1" applyFont="1" applyFill="1" applyProtection="1">
      <protection locked="0"/>
    </xf>
    <xf numFmtId="0" fontId="4" fillId="0" borderId="10" xfId="0" applyFont="1" applyBorder="1"/>
    <xf numFmtId="0" fontId="4" fillId="0" borderId="4" xfId="0" applyFont="1" applyFill="1" applyBorder="1"/>
    <xf numFmtId="0" fontId="4" fillId="0" borderId="0" xfId="0" applyFont="1" applyBorder="1" applyAlignment="1">
      <alignment horizontal="right"/>
    </xf>
    <xf numFmtId="0" fontId="4" fillId="0" borderId="11" xfId="0" applyFont="1" applyFill="1" applyBorder="1"/>
    <xf numFmtId="0" fontId="0" fillId="0" borderId="0" xfId="0" applyBorder="1" applyAlignment="1" applyProtection="1">
      <alignment horizontal="left"/>
    </xf>
    <xf numFmtId="0" fontId="0" fillId="0" borderId="0" xfId="0" applyBorder="1" applyAlignment="1">
      <alignment horizontal="center"/>
    </xf>
    <xf numFmtId="0" fontId="0" fillId="0" borderId="0" xfId="0" applyBorder="1" applyAlignment="1"/>
    <xf numFmtId="0" fontId="4" fillId="0" borderId="16" xfId="0" applyFont="1" applyBorder="1" applyAlignment="1">
      <alignment horizontal="center"/>
    </xf>
    <xf numFmtId="0" fontId="5" fillId="0" borderId="22"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wrapText="1"/>
    </xf>
    <xf numFmtId="0" fontId="5" fillId="0" borderId="0" xfId="0" applyFont="1" applyBorder="1" applyAlignment="1">
      <alignment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10" fillId="0" borderId="2" xfId="0" applyFont="1" applyBorder="1" applyAlignment="1">
      <alignment horizontal="center"/>
    </xf>
    <xf numFmtId="41" fontId="10" fillId="0" borderId="0" xfId="0" applyNumberFormat="1" applyFont="1" applyBorder="1" applyAlignment="1">
      <alignment horizontal="right"/>
    </xf>
    <xf numFmtId="0" fontId="0" fillId="0" borderId="11" xfId="0" applyFill="1" applyBorder="1"/>
    <xf numFmtId="0" fontId="0" fillId="0" borderId="4" xfId="0" applyFill="1" applyBorder="1" applyAlignment="1">
      <alignment horizontal="center"/>
    </xf>
    <xf numFmtId="0" fontId="0" fillId="0" borderId="0" xfId="0" applyFill="1" applyBorder="1" applyAlignment="1">
      <alignment horizontal="center"/>
    </xf>
    <xf numFmtId="0" fontId="3" fillId="0" borderId="0" xfId="0" applyFont="1" applyFill="1" applyBorder="1" applyAlignment="1"/>
    <xf numFmtId="0" fontId="0" fillId="0" borderId="16" xfId="0" applyFill="1" applyBorder="1" applyAlignment="1">
      <alignment horizontal="center"/>
    </xf>
    <xf numFmtId="0" fontId="0" fillId="0" borderId="13" xfId="0" applyFill="1" applyBorder="1" applyAlignment="1">
      <alignment horizontal="center"/>
    </xf>
    <xf numFmtId="0" fontId="5" fillId="0" borderId="5" xfId="0" applyFont="1" applyFill="1" applyBorder="1" applyAlignment="1" applyProtection="1">
      <alignment horizontal="center" wrapText="1"/>
    </xf>
    <xf numFmtId="0" fontId="5" fillId="0" borderId="6" xfId="0" applyFont="1" applyFill="1" applyBorder="1" applyAlignment="1">
      <alignment horizontal="left" wrapText="1"/>
    </xf>
    <xf numFmtId="0" fontId="5" fillId="0" borderId="6" xfId="0" applyFont="1" applyFill="1" applyBorder="1" applyAlignment="1" applyProtection="1">
      <alignment horizontal="center" wrapText="1"/>
    </xf>
    <xf numFmtId="41" fontId="16" fillId="0" borderId="0" xfId="0" applyNumberFormat="1" applyFont="1" applyFill="1" applyBorder="1" applyAlignment="1">
      <alignment horizontal="right"/>
    </xf>
    <xf numFmtId="3" fontId="16" fillId="0" borderId="0" xfId="0" applyNumberFormat="1" applyFont="1" applyFill="1" applyBorder="1" applyAlignment="1">
      <alignment horizontal="right"/>
    </xf>
    <xf numFmtId="41" fontId="16" fillId="0" borderId="0" xfId="0" applyNumberFormat="1" applyFont="1" applyFill="1" applyBorder="1"/>
    <xf numFmtId="41" fontId="3" fillId="0" borderId="0" xfId="0" applyNumberFormat="1" applyFont="1" applyFill="1" applyBorder="1" applyAlignment="1">
      <alignment horizontal="right"/>
    </xf>
    <xf numFmtId="3" fontId="3" fillId="0" borderId="0" xfId="0" applyNumberFormat="1" applyFont="1" applyFill="1" applyBorder="1" applyAlignment="1">
      <alignment horizontal="right"/>
    </xf>
    <xf numFmtId="41" fontId="0" fillId="0" borderId="0" xfId="0" applyNumberFormat="1" applyFill="1" applyBorder="1"/>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1" fillId="0" borderId="0" xfId="0" applyFont="1" applyFill="1" applyBorder="1"/>
    <xf numFmtId="0" fontId="0" fillId="0" borderId="11" xfId="0" applyFill="1" applyBorder="1"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Font="1" applyBorder="1"/>
    <xf numFmtId="0" fontId="0" fillId="0" borderId="20" xfId="0" applyFont="1" applyBorder="1" applyAlignment="1" applyProtection="1"/>
    <xf numFmtId="0" fontId="0" fillId="0" borderId="4" xfId="0" applyFont="1" applyBorder="1"/>
    <xf numFmtId="0" fontId="0" fillId="0" borderId="1" xfId="0" applyFont="1" applyBorder="1"/>
    <xf numFmtId="0" fontId="0" fillId="0" borderId="0" xfId="0" applyFont="1"/>
    <xf numFmtId="0" fontId="0" fillId="0" borderId="14" xfId="0" applyFont="1" applyBorder="1"/>
    <xf numFmtId="0" fontId="0" fillId="0" borderId="19" xfId="0" applyFont="1" applyBorder="1"/>
    <xf numFmtId="0" fontId="0" fillId="0" borderId="0" xfId="0" applyFont="1" applyAlignment="1">
      <alignment vertical="center"/>
    </xf>
    <xf numFmtId="0" fontId="0" fillId="0" borderId="20" xfId="0" applyFont="1" applyBorder="1" applyAlignment="1">
      <alignment vertical="center"/>
    </xf>
    <xf numFmtId="0" fontId="10" fillId="0" borderId="2" xfId="0" applyFont="1" applyFill="1" applyBorder="1" applyAlignment="1" applyProtection="1">
      <alignment horizontal="center" vertical="center" justifyLastLine="1"/>
    </xf>
    <xf numFmtId="0" fontId="10" fillId="0" borderId="0" xfId="0" applyFont="1" applyFill="1" applyBorder="1" applyAlignment="1" applyProtection="1">
      <alignment horizontal="center" vertical="center" justifyLastLine="1"/>
    </xf>
    <xf numFmtId="0" fontId="4" fillId="0" borderId="5"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0" xfId="0" applyFont="1" applyFill="1" applyAlignment="1">
      <alignment horizontal="center"/>
    </xf>
    <xf numFmtId="0" fontId="4" fillId="0" borderId="14"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xf numFmtId="0" fontId="0" fillId="0" borderId="21" xfId="0" applyFill="1" applyBorder="1"/>
    <xf numFmtId="0" fontId="4" fillId="0" borderId="18" xfId="0" applyFont="1" applyFill="1" applyBorder="1" applyAlignment="1">
      <alignment horizontal="center"/>
    </xf>
    <xf numFmtId="0" fontId="0" fillId="0" borderId="17" xfId="0" applyFill="1" applyBorder="1" applyAlignment="1">
      <alignment horizontal="center"/>
    </xf>
    <xf numFmtId="0" fontId="0" fillId="0" borderId="19" xfId="0" applyFill="1" applyBorder="1" applyAlignment="1">
      <alignment horizontal="center"/>
    </xf>
    <xf numFmtId="0" fontId="4" fillId="0" borderId="0" xfId="0" applyFont="1" applyFill="1" applyAlignment="1">
      <alignment horizontal="left"/>
    </xf>
    <xf numFmtId="0" fontId="4" fillId="0" borderId="0" xfId="0" applyFont="1" applyFill="1" applyAlignment="1"/>
    <xf numFmtId="0" fontId="3" fillId="0" borderId="18" xfId="0" applyFont="1" applyFill="1" applyBorder="1" applyAlignment="1"/>
    <xf numFmtId="0" fontId="4" fillId="0" borderId="0" xfId="0" applyFont="1" applyFill="1" applyBorder="1" applyAlignment="1">
      <alignment horizontal="right"/>
    </xf>
    <xf numFmtId="0" fontId="0" fillId="0" borderId="13" xfId="0" applyFill="1" applyBorder="1" applyAlignment="1">
      <alignment vertical="center"/>
    </xf>
    <xf numFmtId="0" fontId="4" fillId="0" borderId="20" xfId="0" applyFont="1" applyFill="1" applyBorder="1" applyAlignment="1">
      <alignment vertical="center"/>
    </xf>
    <xf numFmtId="41" fontId="4" fillId="0" borderId="33" xfId="0" applyNumberFormat="1" applyFont="1" applyFill="1" applyBorder="1"/>
    <xf numFmtId="41" fontId="4" fillId="0" borderId="34" xfId="0" applyNumberFormat="1" applyFont="1" applyFill="1" applyBorder="1"/>
    <xf numFmtId="41" fontId="4" fillId="0" borderId="37" xfId="0" applyNumberFormat="1" applyFont="1" applyFill="1" applyBorder="1"/>
    <xf numFmtId="0" fontId="4" fillId="0" borderId="5" xfId="0" applyFont="1" applyBorder="1" applyAlignment="1" applyProtection="1">
      <alignment horizontal="center" vertical="center"/>
    </xf>
    <xf numFmtId="0" fontId="4" fillId="0" borderId="2" xfId="0" applyFont="1" applyFill="1" applyBorder="1" applyAlignment="1" applyProtection="1">
      <alignment horizontal="distributed" vertical="distributed" justifyLastLine="1"/>
    </xf>
    <xf numFmtId="0" fontId="4" fillId="0" borderId="10" xfId="0" applyFont="1" applyFill="1" applyBorder="1" applyAlignment="1" applyProtection="1">
      <alignment horizontal="distributed" vertical="distributed" justifyLastLine="1"/>
    </xf>
    <xf numFmtId="0" fontId="4" fillId="0" borderId="6" xfId="0" applyFont="1" applyFill="1" applyBorder="1" applyAlignment="1" applyProtection="1">
      <alignment horizontal="center" vertical="center" wrapText="1"/>
    </xf>
    <xf numFmtId="41" fontId="0" fillId="0" borderId="1" xfId="0" applyNumberFormat="1" applyFill="1" applyBorder="1" applyAlignment="1" applyProtection="1">
      <alignment horizontal="center"/>
    </xf>
    <xf numFmtId="41" fontId="4" fillId="0" borderId="0" xfId="0" applyNumberFormat="1" applyFont="1" applyFill="1" applyBorder="1" applyAlignment="1" applyProtection="1"/>
    <xf numFmtId="0" fontId="3" fillId="0" borderId="0" xfId="0" applyFont="1" applyBorder="1" applyAlignment="1">
      <alignment horizontal="right"/>
    </xf>
    <xf numFmtId="0" fontId="4" fillId="0" borderId="15" xfId="0" applyFont="1" applyBorder="1" applyAlignment="1" applyProtection="1">
      <alignment horizontal="center" vertical="center"/>
    </xf>
    <xf numFmtId="0" fontId="9" fillId="0" borderId="0" xfId="0" applyFont="1" applyBorder="1" applyAlignment="1" applyProtection="1">
      <alignment horizontal="left"/>
    </xf>
    <xf numFmtId="41" fontId="4" fillId="0" borderId="0" xfId="0" applyNumberFormat="1" applyFont="1" applyFill="1" applyBorder="1" applyAlignment="1">
      <alignment horizontal="center"/>
    </xf>
    <xf numFmtId="41" fontId="10" fillId="0" borderId="0" xfId="0" applyNumberFormat="1" applyFont="1" applyBorder="1" applyAlignment="1">
      <alignment horizontal="center"/>
    </xf>
    <xf numFmtId="0" fontId="0" fillId="0" borderId="20" xfId="0" applyFill="1" applyBorder="1" applyAlignment="1">
      <alignment vertical="center"/>
    </xf>
    <xf numFmtId="0" fontId="3" fillId="0" borderId="1" xfId="0" applyFont="1" applyFill="1" applyBorder="1" applyAlignment="1">
      <alignment horizontal="right"/>
    </xf>
    <xf numFmtId="0" fontId="4" fillId="0" borderId="2" xfId="0" applyFont="1" applyFill="1" applyBorder="1" applyAlignment="1" applyProtection="1">
      <alignment horizontal="distributed" vertical="center" justifyLastLine="1"/>
    </xf>
    <xf numFmtId="0" fontId="4" fillId="0" borderId="10" xfId="0" applyFont="1" applyFill="1" applyBorder="1" applyAlignment="1" applyProtection="1">
      <alignment horizontal="distributed" vertical="center" justifyLastLine="1"/>
    </xf>
    <xf numFmtId="0" fontId="4" fillId="0" borderId="2" xfId="0" applyFont="1" applyFill="1" applyBorder="1" applyAlignment="1" applyProtection="1">
      <alignment horizontal="center"/>
    </xf>
    <xf numFmtId="0" fontId="3" fillId="0" borderId="0" xfId="0" applyFont="1" applyFill="1" applyBorder="1" applyAlignment="1">
      <alignment horizontal="right"/>
    </xf>
    <xf numFmtId="0" fontId="0" fillId="0" borderId="2" xfId="0" applyBorder="1"/>
    <xf numFmtId="0" fontId="3" fillId="0" borderId="0" xfId="0" applyFont="1" applyFill="1" applyAlignment="1">
      <alignment horizontal="right"/>
    </xf>
    <xf numFmtId="0" fontId="0" fillId="0" borderId="8" xfId="0" applyBorder="1"/>
    <xf numFmtId="0" fontId="0" fillId="0" borderId="3" xfId="0" applyBorder="1"/>
    <xf numFmtId="0" fontId="4" fillId="0" borderId="2" xfId="0" applyFont="1" applyBorder="1" applyAlignment="1">
      <alignment vertical="center" textRotation="255"/>
    </xf>
    <xf numFmtId="0" fontId="3" fillId="0" borderId="0" xfId="0" applyFont="1" applyFill="1" applyBorder="1" applyAlignment="1">
      <alignment horizontal="center" vertical="center" textRotation="255"/>
    </xf>
    <xf numFmtId="0" fontId="4" fillId="0" borderId="0" xfId="0" applyFont="1" applyBorder="1" applyAlignment="1">
      <alignment horizontal="center" vertical="center" wrapText="1"/>
    </xf>
    <xf numFmtId="41" fontId="3" fillId="0" borderId="6" xfId="0" applyNumberFormat="1" applyFont="1" applyFill="1" applyBorder="1" applyAlignment="1" applyProtection="1">
      <alignment shrinkToFit="1"/>
    </xf>
    <xf numFmtId="0" fontId="4" fillId="0" borderId="21" xfId="0" applyFont="1" applyFill="1" applyBorder="1" applyAlignment="1" applyProtection="1">
      <alignment horizontal="center" vertical="distributed"/>
    </xf>
    <xf numFmtId="0" fontId="4" fillId="0" borderId="18" xfId="0" applyFont="1" applyFill="1" applyBorder="1" applyAlignment="1" applyProtection="1">
      <alignment horizontal="center" vertical="distributed"/>
    </xf>
    <xf numFmtId="0" fontId="4" fillId="0" borderId="17" xfId="0" applyFont="1" applyFill="1" applyBorder="1" applyAlignment="1" applyProtection="1">
      <alignment horizontal="center" vertical="distributed"/>
    </xf>
    <xf numFmtId="0" fontId="4" fillId="0" borderId="19" xfId="0" applyFont="1" applyFill="1" applyBorder="1" applyAlignment="1" applyProtection="1">
      <alignment horizontal="center" vertical="distributed"/>
    </xf>
    <xf numFmtId="41" fontId="10" fillId="0" borderId="6" xfId="0" applyNumberFormat="1" applyFont="1" applyFill="1" applyBorder="1" applyAlignment="1">
      <alignment horizontal="right"/>
    </xf>
    <xf numFmtId="41" fontId="10" fillId="0" borderId="7" xfId="0" applyNumberFormat="1" applyFont="1" applyFill="1" applyBorder="1" applyAlignment="1">
      <alignment horizontal="right"/>
    </xf>
    <xf numFmtId="0" fontId="10" fillId="0" borderId="17" xfId="0" applyFont="1" applyFill="1" applyBorder="1" applyAlignment="1" applyProtection="1">
      <alignment horizontal="center" vertical="distributed"/>
    </xf>
    <xf numFmtId="0" fontId="6" fillId="0" borderId="38" xfId="0" applyFont="1" applyFill="1" applyBorder="1" applyAlignment="1" applyProtection="1">
      <alignment horizontal="center" wrapText="1"/>
    </xf>
    <xf numFmtId="0" fontId="4" fillId="0" borderId="14" xfId="0" applyFont="1" applyFill="1" applyBorder="1"/>
    <xf numFmtId="0" fontId="6" fillId="0" borderId="39" xfId="0" applyFont="1" applyFill="1" applyBorder="1" applyAlignment="1" applyProtection="1">
      <alignment horizontal="center" wrapText="1"/>
    </xf>
    <xf numFmtId="0" fontId="4" fillId="0" borderId="40" xfId="0" applyFont="1" applyFill="1" applyBorder="1" applyAlignment="1" applyProtection="1">
      <alignment horizontal="center"/>
    </xf>
    <xf numFmtId="0" fontId="4" fillId="0" borderId="1" xfId="0" applyFont="1" applyFill="1" applyBorder="1"/>
    <xf numFmtId="0" fontId="11" fillId="0" borderId="0" xfId="0" applyFont="1" applyFill="1" applyBorder="1" applyAlignment="1" applyProtection="1">
      <alignment horizontal="left"/>
    </xf>
    <xf numFmtId="0" fontId="11" fillId="0" borderId="4"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10" fillId="0" borderId="6" xfId="0" applyFont="1" applyFill="1" applyBorder="1" applyAlignment="1" applyProtection="1">
      <alignment horizontal="distributed" vertical="distributed" justifyLastLine="1"/>
    </xf>
    <xf numFmtId="0" fontId="10" fillId="0" borderId="8" xfId="0" applyFont="1" applyFill="1" applyBorder="1" applyAlignment="1" applyProtection="1">
      <alignment horizontal="distributed" vertical="distributed" justifyLastLine="1"/>
    </xf>
    <xf numFmtId="41" fontId="4" fillId="0" borderId="7" xfId="0" applyNumberFormat="1" applyFont="1" applyFill="1" applyBorder="1" applyAlignment="1" applyProtection="1">
      <alignment horizontal="right"/>
    </xf>
    <xf numFmtId="41" fontId="4" fillId="0" borderId="6" xfId="0" applyNumberFormat="1" applyFont="1" applyFill="1" applyBorder="1" applyAlignment="1" applyProtection="1">
      <alignment horizontal="right"/>
    </xf>
    <xf numFmtId="0" fontId="9" fillId="0" borderId="0" xfId="0" applyFont="1" applyFill="1" applyBorder="1" applyAlignment="1" applyProtection="1">
      <alignment horizontal="left"/>
    </xf>
    <xf numFmtId="0" fontId="7" fillId="0" borderId="4" xfId="0" applyFont="1" applyFill="1" applyBorder="1" applyAlignment="1" applyProtection="1">
      <alignment horizontal="left"/>
    </xf>
    <xf numFmtId="0" fontId="4" fillId="0" borderId="23"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9" fillId="0" borderId="4" xfId="0" applyFont="1" applyFill="1" applyBorder="1" applyAlignment="1" applyProtection="1">
      <alignment horizontal="left"/>
    </xf>
    <xf numFmtId="0" fontId="3" fillId="0" borderId="4" xfId="0" applyFont="1" applyFill="1" applyBorder="1" applyAlignment="1" applyProtection="1">
      <alignment horizontal="right"/>
    </xf>
    <xf numFmtId="0" fontId="4" fillId="0" borderId="4" xfId="0" applyFont="1" applyFill="1" applyBorder="1" applyAlignment="1" applyProtection="1">
      <alignment horizontal="distributed" vertical="distributed" justifyLastLine="1"/>
    </xf>
    <xf numFmtId="0" fontId="4" fillId="0" borderId="10" xfId="0" applyFont="1" applyFill="1" applyBorder="1" applyAlignment="1" applyProtection="1">
      <alignment horizontal="distributed" vertical="distributed" justifyLastLine="1"/>
    </xf>
    <xf numFmtId="41" fontId="10" fillId="0" borderId="6" xfId="0" applyNumberFormat="1" applyFont="1" applyFill="1" applyBorder="1" applyAlignment="1" applyProtection="1">
      <alignment horizontal="center"/>
    </xf>
    <xf numFmtId="41" fontId="4" fillId="0" borderId="0" xfId="0" applyNumberFormat="1" applyFont="1" applyFill="1" applyBorder="1" applyAlignment="1" applyProtection="1">
      <alignment horizontal="center"/>
    </xf>
    <xf numFmtId="41" fontId="4" fillId="0" borderId="9" xfId="0" applyNumberFormat="1" applyFont="1" applyFill="1" applyBorder="1" applyAlignment="1" applyProtection="1">
      <alignment horizontal="right"/>
    </xf>
    <xf numFmtId="41" fontId="4" fillId="0" borderId="0" xfId="0" applyNumberFormat="1" applyFont="1" applyFill="1" applyBorder="1" applyAlignment="1" applyProtection="1">
      <alignment horizontal="right"/>
    </xf>
    <xf numFmtId="0" fontId="4" fillId="0" borderId="0" xfId="0" applyFont="1" applyFill="1" applyBorder="1" applyAlignment="1" applyProtection="1">
      <alignment horizontal="distributed" vertical="distributed" justifyLastLine="1"/>
    </xf>
    <xf numFmtId="0" fontId="4" fillId="0" borderId="2" xfId="0" applyFont="1" applyFill="1" applyBorder="1" applyAlignment="1" applyProtection="1">
      <alignment horizontal="distributed" vertical="distributed" justifyLastLine="1"/>
    </xf>
    <xf numFmtId="0" fontId="3" fillId="0" borderId="0" xfId="0" applyFont="1" applyAlignment="1">
      <alignment horizontal="right"/>
    </xf>
    <xf numFmtId="41" fontId="4" fillId="0" borderId="0" xfId="0" applyNumberFormat="1" applyFont="1" applyFill="1" applyBorder="1" applyAlignment="1" applyProtection="1"/>
    <xf numFmtId="41" fontId="4" fillId="0" borderId="4" xfId="0" applyNumberFormat="1" applyFont="1" applyFill="1" applyBorder="1" applyAlignment="1" applyProtection="1">
      <alignment horizontal="right"/>
    </xf>
    <xf numFmtId="41" fontId="4" fillId="0" borderId="9" xfId="0" applyNumberFormat="1" applyFont="1" applyFill="1" applyBorder="1" applyAlignment="1" applyProtection="1"/>
    <xf numFmtId="41" fontId="4" fillId="0" borderId="11" xfId="0" applyNumberFormat="1" applyFont="1" applyFill="1" applyBorder="1" applyAlignment="1" applyProtection="1"/>
    <xf numFmtId="41" fontId="4" fillId="0" borderId="4" xfId="0" applyNumberFormat="1" applyFont="1" applyFill="1" applyBorder="1" applyAlignment="1" applyProtection="1"/>
    <xf numFmtId="41" fontId="0" fillId="0" borderId="1" xfId="0" applyNumberFormat="1" applyFill="1" applyBorder="1" applyAlignment="1" applyProtection="1">
      <alignment horizontal="center"/>
    </xf>
    <xf numFmtId="41" fontId="4" fillId="0" borderId="4" xfId="0" applyNumberFormat="1" applyFont="1" applyFill="1" applyBorder="1" applyAlignment="1" applyProtection="1">
      <alignment horizontal="center"/>
    </xf>
    <xf numFmtId="41" fontId="4" fillId="0" borderId="9" xfId="0" applyNumberFormat="1" applyFont="1" applyFill="1" applyBorder="1" applyAlignment="1" applyProtection="1">
      <alignment horizontal="center"/>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pplyProtection="1">
      <alignment horizontal="center" vertical="center"/>
    </xf>
    <xf numFmtId="0" fontId="4" fillId="0" borderId="14" xfId="0" applyFont="1" applyFill="1" applyBorder="1" applyAlignment="1">
      <alignment horizontal="center" vertical="center"/>
    </xf>
    <xf numFmtId="41" fontId="10" fillId="0" borderId="7" xfId="0" applyNumberFormat="1" applyFont="1" applyFill="1" applyBorder="1" applyAlignment="1" applyProtection="1">
      <alignment horizontal="center"/>
    </xf>
    <xf numFmtId="41" fontId="4" fillId="0" borderId="7" xfId="0" applyNumberFormat="1" applyFont="1" applyFill="1" applyBorder="1" applyAlignment="1" applyProtection="1">
      <alignment horizontal="center"/>
    </xf>
    <xf numFmtId="41" fontId="4" fillId="0" borderId="6" xfId="0" applyNumberFormat="1" applyFont="1" applyFill="1" applyBorder="1" applyAlignment="1" applyProtection="1">
      <alignment horizontal="center"/>
    </xf>
    <xf numFmtId="41" fontId="4" fillId="0" borderId="11" xfId="0" applyNumberFormat="1" applyFont="1" applyFill="1" applyBorder="1" applyAlignment="1" applyProtection="1">
      <alignment horizontal="center"/>
    </xf>
    <xf numFmtId="0" fontId="9" fillId="0" borderId="4" xfId="0" applyFont="1" applyBorder="1" applyAlignment="1" applyProtection="1">
      <alignment horizontal="left"/>
    </xf>
    <xf numFmtId="0" fontId="4" fillId="0" borderId="9" xfId="0" applyFont="1" applyBorder="1" applyAlignment="1" applyProtection="1">
      <alignment horizontal="center" vertical="center"/>
    </xf>
    <xf numFmtId="0" fontId="4" fillId="0" borderId="19" xfId="0" applyFont="1" applyBorder="1" applyAlignment="1">
      <alignment horizontal="center" vertical="center"/>
    </xf>
    <xf numFmtId="0" fontId="8" fillId="0" borderId="0" xfId="0" applyFont="1" applyAlignment="1">
      <alignment horizontal="center"/>
    </xf>
    <xf numFmtId="0" fontId="7" fillId="0" borderId="0" xfId="0" applyFont="1" applyAlignment="1">
      <alignment horizontal="left" wrapText="1"/>
    </xf>
    <xf numFmtId="0" fontId="4" fillId="0" borderId="5" xfId="0" applyFont="1" applyBorder="1" applyAlignment="1" applyProtection="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4" fillId="0" borderId="18" xfId="0" applyFont="1" applyBorder="1" applyAlignment="1" applyProtection="1">
      <alignment horizontal="center" vertical="center"/>
    </xf>
    <xf numFmtId="0" fontId="3" fillId="0" borderId="4" xfId="0" applyFont="1" applyBorder="1" applyAlignment="1" applyProtection="1">
      <alignment horizontal="right"/>
    </xf>
    <xf numFmtId="0" fontId="4" fillId="0" borderId="5" xfId="0" applyFont="1" applyBorder="1" applyAlignment="1">
      <alignment horizontal="center" vertical="center"/>
    </xf>
    <xf numFmtId="0" fontId="3" fillId="0" borderId="1" xfId="0" applyFont="1" applyBorder="1" applyAlignment="1">
      <alignment horizontal="center" shrinkToFit="1"/>
    </xf>
    <xf numFmtId="0" fontId="0" fillId="0" borderId="1" xfId="0" applyFont="1" applyBorder="1" applyAlignment="1">
      <alignment horizontal="center" shrinkToFit="1"/>
    </xf>
    <xf numFmtId="41" fontId="10" fillId="0" borderId="9" xfId="0" applyNumberFormat="1" applyFont="1" applyBorder="1" applyAlignment="1" applyProtection="1">
      <alignment horizontal="center"/>
    </xf>
    <xf numFmtId="41" fontId="10" fillId="0" borderId="0" xfId="0" applyNumberFormat="1" applyFont="1" applyBorder="1" applyAlignment="1" applyProtection="1">
      <alignment horizontal="center"/>
    </xf>
    <xf numFmtId="0" fontId="3" fillId="0" borderId="1" xfId="0" applyFont="1" applyBorder="1" applyAlignment="1">
      <alignment horizontal="right" vertical="top"/>
    </xf>
    <xf numFmtId="0" fontId="3" fillId="0" borderId="0" xfId="0" applyFont="1" applyBorder="1" applyAlignment="1">
      <alignment horizontal="right"/>
    </xf>
    <xf numFmtId="0" fontId="4" fillId="0" borderId="15"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5" xfId="0" applyFont="1" applyBorder="1" applyAlignment="1" applyProtection="1">
      <alignment horizontal="center" vertical="center"/>
    </xf>
    <xf numFmtId="41" fontId="10" fillId="0" borderId="11" xfId="0" applyNumberFormat="1" applyFont="1" applyBorder="1" applyAlignment="1" applyProtection="1">
      <alignment horizontal="center"/>
    </xf>
    <xf numFmtId="41" fontId="10" fillId="0" borderId="4" xfId="0" applyNumberFormat="1" applyFont="1" applyBorder="1" applyAlignment="1" applyProtection="1">
      <alignment horizontal="center"/>
    </xf>
    <xf numFmtId="0" fontId="13" fillId="0" borderId="15"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25" xfId="0" applyFont="1" applyBorder="1" applyAlignment="1" applyProtection="1">
      <alignment horizontal="center" vertical="center"/>
    </xf>
    <xf numFmtId="41" fontId="10" fillId="0" borderId="7" xfId="0" applyNumberFormat="1" applyFont="1" applyBorder="1" applyAlignment="1" applyProtection="1">
      <alignment horizontal="center"/>
    </xf>
    <xf numFmtId="41" fontId="10" fillId="0" borderId="6" xfId="0" applyNumberFormat="1" applyFont="1" applyBorder="1" applyAlignment="1" applyProtection="1">
      <alignment horizontal="center"/>
    </xf>
    <xf numFmtId="0" fontId="4" fillId="0" borderId="6" xfId="0" applyFont="1" applyBorder="1" applyAlignment="1" applyProtection="1">
      <alignment vertical="distributed" textRotation="255" justifyLastLine="1"/>
    </xf>
    <xf numFmtId="0" fontId="0" fillId="0" borderId="8" xfId="0" applyFont="1" applyBorder="1" applyAlignment="1">
      <alignment vertical="distributed" textRotation="255" justifyLastLine="1"/>
    </xf>
    <xf numFmtId="0" fontId="0" fillId="0" borderId="0" xfId="0" applyFont="1" applyBorder="1" applyAlignment="1">
      <alignment vertical="distributed" textRotation="255" justifyLastLine="1"/>
    </xf>
    <xf numFmtId="0" fontId="0" fillId="0" borderId="2" xfId="0" applyFont="1" applyBorder="1" applyAlignment="1">
      <alignment vertical="distributed" textRotation="255" justifyLastLine="1"/>
    </xf>
    <xf numFmtId="0" fontId="0" fillId="0" borderId="14" xfId="0" applyFont="1" applyBorder="1" applyAlignment="1">
      <alignment vertical="distributed" textRotation="255" justifyLastLine="1"/>
    </xf>
    <xf numFmtId="0" fontId="0" fillId="0" borderId="3" xfId="0" applyFont="1" applyBorder="1" applyAlignment="1">
      <alignment vertical="distributed" textRotation="255" justifyLastLine="1"/>
    </xf>
    <xf numFmtId="0" fontId="3" fillId="0" borderId="6" xfId="0" applyFont="1" applyBorder="1" applyAlignment="1" applyProtection="1">
      <alignment vertical="distributed" textRotation="255" justifyLastLine="1"/>
    </xf>
    <xf numFmtId="0" fontId="3" fillId="0" borderId="0" xfId="0" applyFont="1" applyBorder="1" applyAlignment="1" applyProtection="1">
      <alignment vertical="distributed" textRotation="255" justifyLastLine="1"/>
    </xf>
    <xf numFmtId="0" fontId="3" fillId="0" borderId="4" xfId="0" applyFont="1" applyBorder="1" applyAlignment="1" applyProtection="1">
      <alignment vertical="distributed" textRotation="255" justifyLastLine="1"/>
    </xf>
    <xf numFmtId="0" fontId="0" fillId="0" borderId="10" xfId="0" applyFont="1" applyBorder="1" applyAlignment="1">
      <alignment vertical="distributed" textRotation="255" justifyLastLine="1"/>
    </xf>
    <xf numFmtId="0" fontId="4" fillId="0" borderId="18" xfId="0" applyFont="1" applyBorder="1" applyAlignment="1" applyProtection="1">
      <alignment horizontal="distributed" vertical="distributed" textRotation="255" justifyLastLine="1"/>
    </xf>
    <xf numFmtId="0" fontId="4" fillId="0" borderId="19" xfId="0" applyFont="1" applyBorder="1" applyAlignment="1">
      <alignment horizontal="distributed" vertical="distributed" textRotation="255" justifyLastLine="1"/>
    </xf>
    <xf numFmtId="0" fontId="4" fillId="0" borderId="9" xfId="0" applyFont="1" applyBorder="1" applyAlignment="1" applyProtection="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pplyProtection="1">
      <alignment horizontal="center" vertical="distributed" textRotation="255" justifyLastLine="1"/>
    </xf>
    <xf numFmtId="0" fontId="0" fillId="0" borderId="2" xfId="0" applyFont="1" applyBorder="1" applyAlignment="1" applyProtection="1">
      <alignment horizontal="center" vertical="distributed" textRotation="255" justifyLastLine="1"/>
    </xf>
    <xf numFmtId="0" fontId="0" fillId="0" borderId="14" xfId="0" applyFont="1" applyBorder="1" applyAlignment="1" applyProtection="1">
      <alignment horizontal="center" vertical="distributed" textRotation="255" justifyLastLine="1"/>
    </xf>
    <xf numFmtId="0" fontId="0" fillId="0" borderId="3" xfId="0" applyFont="1" applyBorder="1" applyAlignment="1" applyProtection="1">
      <alignment horizontal="center" vertical="distributed" textRotation="255" justifyLastLine="1"/>
    </xf>
    <xf numFmtId="0" fontId="4" fillId="0" borderId="24" xfId="0" applyFont="1" applyBorder="1" applyAlignment="1" applyProtection="1">
      <alignment horizontal="center" vertical="distributed"/>
    </xf>
    <xf numFmtId="0" fontId="4" fillId="0" borderId="13" xfId="0" applyFont="1" applyBorder="1" applyAlignment="1" applyProtection="1">
      <alignment horizontal="center" vertical="distributed"/>
    </xf>
    <xf numFmtId="0" fontId="0" fillId="0" borderId="24" xfId="0" applyFont="1" applyBorder="1" applyAlignment="1" applyProtection="1">
      <alignment horizontal="center"/>
    </xf>
    <xf numFmtId="0" fontId="0" fillId="0" borderId="13" xfId="0" applyFont="1" applyBorder="1" applyAlignment="1" applyProtection="1">
      <alignment horizontal="center"/>
    </xf>
    <xf numFmtId="0" fontId="0" fillId="0" borderId="7" xfId="0" applyFont="1" applyBorder="1" applyAlignment="1" applyProtection="1">
      <alignment horizontal="center" vertical="distributed"/>
    </xf>
    <xf numFmtId="0" fontId="0" fillId="0" borderId="6" xfId="0" applyFont="1" applyBorder="1" applyAlignment="1" applyProtection="1">
      <alignment horizontal="center" vertical="distributed"/>
    </xf>
    <xf numFmtId="0" fontId="4" fillId="0" borderId="17" xfId="0" applyFont="1" applyBorder="1" applyAlignment="1" applyProtection="1">
      <alignment horizontal="distributed" vertical="distributed" textRotation="255" justifyLastLine="1"/>
    </xf>
    <xf numFmtId="0" fontId="4" fillId="0" borderId="21" xfId="0" applyFont="1" applyBorder="1" applyAlignment="1">
      <alignment horizontal="distributed" vertical="distributed" textRotation="255" justifyLastLine="1"/>
    </xf>
    <xf numFmtId="41" fontId="4" fillId="0" borderId="0" xfId="0" applyNumberFormat="1" applyFont="1" applyFill="1" applyBorder="1" applyAlignment="1">
      <alignment horizontal="center"/>
    </xf>
    <xf numFmtId="0" fontId="10" fillId="0" borderId="6"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4" fillId="0" borderId="0" xfId="0" applyFont="1" applyBorder="1" applyAlignment="1" applyProtection="1">
      <alignment horizontal="center" vertical="center" justifyLastLine="1"/>
    </xf>
    <xf numFmtId="0" fontId="4" fillId="0" borderId="2" xfId="0" applyFont="1" applyBorder="1" applyAlignment="1" applyProtection="1">
      <alignment horizontal="center" vertical="center" justifyLastLine="1"/>
    </xf>
    <xf numFmtId="0" fontId="4" fillId="0" borderId="4" xfId="0" applyFont="1" applyBorder="1" applyAlignment="1" applyProtection="1">
      <alignment horizontal="center" vertical="center" justifyLastLine="1"/>
    </xf>
    <xf numFmtId="0" fontId="4" fillId="0" borderId="10" xfId="0" applyFont="1" applyBorder="1" applyAlignment="1" applyProtection="1">
      <alignment horizontal="center" vertical="center" justifyLastLine="1"/>
    </xf>
    <xf numFmtId="0" fontId="4" fillId="0" borderId="7" xfId="0" applyFont="1" applyBorder="1" applyAlignment="1" applyProtection="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9" fillId="0" borderId="0" xfId="0" applyFont="1" applyBorder="1" applyAlignment="1" applyProtection="1">
      <alignment horizontal="left"/>
    </xf>
    <xf numFmtId="0" fontId="0" fillId="0" borderId="23" xfId="0" applyFont="1" applyBorder="1" applyAlignment="1" applyProtection="1">
      <alignment horizontal="center" vertical="center"/>
    </xf>
    <xf numFmtId="0" fontId="3" fillId="0" borderId="22" xfId="0" applyFont="1" applyBorder="1" applyAlignment="1" applyProtection="1">
      <alignment horizontal="center" vertical="center" wrapText="1"/>
    </xf>
    <xf numFmtId="0" fontId="0" fillId="0" borderId="22" xfId="0" applyFont="1" applyBorder="1"/>
    <xf numFmtId="0" fontId="4" fillId="0" borderId="26" xfId="0" applyFont="1" applyBorder="1" applyAlignment="1" applyProtection="1">
      <alignment horizontal="center" vertical="center" justifyLastLine="1"/>
    </xf>
    <xf numFmtId="0" fontId="4" fillId="0" borderId="27" xfId="0" applyFont="1" applyBorder="1" applyAlignment="1" applyProtection="1">
      <alignment horizontal="center" vertical="center" justifyLastLine="1"/>
    </xf>
    <xf numFmtId="0" fontId="0" fillId="0" borderId="27" xfId="0" applyFont="1" applyBorder="1" applyAlignment="1" applyProtection="1">
      <alignment horizontal="center" vertical="distributed"/>
    </xf>
    <xf numFmtId="0" fontId="3" fillId="0" borderId="4" xfId="0" quotePrefix="1" applyFont="1" applyBorder="1" applyAlignment="1">
      <alignment horizontal="right"/>
    </xf>
    <xf numFmtId="0" fontId="3" fillId="0" borderId="4" xfId="0" applyFont="1" applyBorder="1" applyAlignment="1">
      <alignment horizontal="right"/>
    </xf>
    <xf numFmtId="41" fontId="4" fillId="0" borderId="0" xfId="0" applyNumberFormat="1" applyFont="1" applyBorder="1" applyAlignment="1">
      <alignment horizontal="center"/>
    </xf>
    <xf numFmtId="41" fontId="10" fillId="0" borderId="11" xfId="0" applyNumberFormat="1" applyFont="1" applyBorder="1" applyAlignment="1">
      <alignment horizontal="center"/>
    </xf>
    <xf numFmtId="41" fontId="10" fillId="0" borderId="4" xfId="0" applyNumberFormat="1" applyFont="1" applyBorder="1" applyAlignment="1">
      <alignment horizontal="center"/>
    </xf>
    <xf numFmtId="41" fontId="4" fillId="0" borderId="4" xfId="0" applyNumberFormat="1" applyFont="1" applyFill="1" applyBorder="1" applyAlignment="1">
      <alignment horizontal="center"/>
    </xf>
    <xf numFmtId="41" fontId="4" fillId="2" borderId="0" xfId="0" applyNumberFormat="1" applyFont="1" applyFill="1" applyBorder="1" applyAlignment="1">
      <alignment horizontal="center"/>
    </xf>
    <xf numFmtId="41" fontId="4" fillId="0" borderId="6" xfId="0" applyNumberFormat="1" applyFont="1" applyFill="1" applyBorder="1" applyAlignment="1">
      <alignment horizontal="center"/>
    </xf>
    <xf numFmtId="41" fontId="10" fillId="0" borderId="9" xfId="0" applyNumberFormat="1" applyFont="1" applyBorder="1" applyAlignment="1">
      <alignment horizontal="center"/>
    </xf>
    <xf numFmtId="41" fontId="10" fillId="0" borderId="0" xfId="0" applyNumberFormat="1" applyFont="1" applyBorder="1" applyAlignment="1">
      <alignment horizontal="center"/>
    </xf>
    <xf numFmtId="41" fontId="4" fillId="0" borderId="4" xfId="0" applyNumberFormat="1" applyFont="1" applyBorder="1" applyAlignment="1">
      <alignment horizontal="center"/>
    </xf>
    <xf numFmtId="0" fontId="4" fillId="0" borderId="24" xfId="0" applyFont="1" applyBorder="1" applyAlignment="1" applyProtection="1">
      <alignment horizontal="center" vertical="center" justifyLastLine="1"/>
    </xf>
    <xf numFmtId="0" fontId="4" fillId="0" borderId="13" xfId="0" applyFont="1" applyBorder="1" applyAlignment="1" applyProtection="1">
      <alignment horizontal="center" vertical="center" justifyLastLine="1"/>
    </xf>
    <xf numFmtId="0" fontId="4" fillId="0" borderId="18" xfId="0" applyFont="1" applyBorder="1" applyAlignment="1">
      <alignment horizontal="distributed" vertical="distributed" textRotation="255" justifyLastLine="1"/>
    </xf>
    <xf numFmtId="41" fontId="10" fillId="0" borderId="7" xfId="0" applyNumberFormat="1" applyFont="1" applyBorder="1" applyAlignment="1">
      <alignment horizontal="center"/>
    </xf>
    <xf numFmtId="41" fontId="10" fillId="0" borderId="6" xfId="0" applyNumberFormat="1" applyFont="1" applyBorder="1" applyAlignment="1">
      <alignment horizontal="center"/>
    </xf>
    <xf numFmtId="0" fontId="4" fillId="0" borderId="24" xfId="0" applyFont="1" applyBorder="1" applyAlignment="1" applyProtection="1">
      <alignment horizontal="center" vertical="center" wrapText="1" justifyLastLine="1"/>
    </xf>
    <xf numFmtId="0" fontId="4" fillId="0" borderId="13" xfId="0" applyFont="1" applyBorder="1" applyAlignment="1" applyProtection="1">
      <alignment horizontal="center" vertical="center" wrapText="1" justifyLastLine="1"/>
    </xf>
    <xf numFmtId="0" fontId="3" fillId="0" borderId="0" xfId="0" applyFont="1" applyBorder="1" applyAlignment="1" applyProtection="1">
      <alignment horizontal="right"/>
    </xf>
    <xf numFmtId="41" fontId="10" fillId="0" borderId="6" xfId="0" applyNumberFormat="1" applyFont="1" applyBorder="1" applyAlignment="1" applyProtection="1">
      <alignment horizontal="center" shrinkToFit="1"/>
    </xf>
    <xf numFmtId="0" fontId="3" fillId="0" borderId="23"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41" fontId="4" fillId="0" borderId="6" xfId="0" applyNumberFormat="1" applyFont="1" applyBorder="1" applyAlignment="1" applyProtection="1">
      <alignment horizontal="center"/>
    </xf>
    <xf numFmtId="41" fontId="4" fillId="0" borderId="6" xfId="0" applyNumberFormat="1" applyFont="1" applyBorder="1" applyAlignment="1" applyProtection="1">
      <alignment horizontal="center" shrinkToFit="1"/>
    </xf>
    <xf numFmtId="0" fontId="15" fillId="0" borderId="1" xfId="0" applyFont="1" applyFill="1" applyBorder="1" applyAlignment="1">
      <alignment horizontal="left" vertical="top"/>
    </xf>
    <xf numFmtId="0" fontId="3" fillId="0" borderId="1" xfId="0" applyFont="1" applyFill="1" applyBorder="1" applyAlignment="1">
      <alignment horizontal="left" vertical="top"/>
    </xf>
    <xf numFmtId="0" fontId="0" fillId="0" borderId="15" xfId="0" applyFill="1" applyBorder="1" applyAlignment="1" applyProtection="1">
      <alignment horizontal="center" vertical="center"/>
    </xf>
    <xf numFmtId="0" fontId="0" fillId="0" borderId="25" xfId="0" applyFill="1" applyBorder="1" applyAlignment="1" applyProtection="1">
      <alignment horizontal="center" vertical="center"/>
    </xf>
    <xf numFmtId="0" fontId="3" fillId="0" borderId="15"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4" fillId="0" borderId="0" xfId="0" applyFont="1" applyFill="1" applyBorder="1" applyAlignment="1" applyProtection="1">
      <alignment horizontal="distributed" vertical="center" justifyLastLine="1"/>
    </xf>
    <xf numFmtId="0" fontId="4" fillId="0" borderId="2" xfId="0" applyFont="1" applyFill="1" applyBorder="1" applyAlignment="1" applyProtection="1">
      <alignment horizontal="distributed" vertical="center" justifyLastLine="1"/>
    </xf>
    <xf numFmtId="0" fontId="7" fillId="0" borderId="15" xfId="0" applyFont="1" applyFill="1" applyBorder="1" applyAlignment="1" applyProtection="1">
      <alignment horizontal="center" vertical="center"/>
    </xf>
    <xf numFmtId="0" fontId="7" fillId="0" borderId="20" xfId="0" applyFont="1" applyFill="1" applyBorder="1" applyAlignment="1">
      <alignment vertical="center"/>
    </xf>
    <xf numFmtId="0" fontId="4" fillId="0" borderId="19" xfId="0" applyFont="1" applyFill="1" applyBorder="1" applyAlignment="1">
      <alignment horizontal="center" vertical="center" wrapText="1"/>
    </xf>
    <xf numFmtId="0" fontId="0" fillId="0" borderId="20" xfId="0" applyFill="1" applyBorder="1" applyAlignment="1" applyProtection="1">
      <alignment horizontal="center" vertical="center"/>
    </xf>
    <xf numFmtId="0" fontId="4" fillId="0" borderId="4" xfId="0" applyFont="1" applyFill="1" applyBorder="1" applyAlignment="1" applyProtection="1">
      <alignment horizontal="distributed" vertical="center" justifyLastLine="1"/>
    </xf>
    <xf numFmtId="0" fontId="4" fillId="0" borderId="10" xfId="0" applyFont="1" applyFill="1" applyBorder="1" applyAlignment="1" applyProtection="1">
      <alignment horizontal="distributed" vertical="center" justifyLastLine="1"/>
    </xf>
    <xf numFmtId="0" fontId="0" fillId="0" borderId="4" xfId="0" applyFill="1" applyBorder="1" applyAlignment="1">
      <alignment horizontal="right"/>
    </xf>
    <xf numFmtId="0" fontId="0" fillId="0" borderId="20" xfId="0" applyFill="1" applyBorder="1" applyAlignment="1">
      <alignment vertical="center"/>
    </xf>
    <xf numFmtId="0" fontId="0" fillId="0" borderId="25" xfId="0" applyFill="1" applyBorder="1" applyAlignment="1">
      <alignment vertical="center"/>
    </xf>
    <xf numFmtId="0" fontId="3" fillId="0" borderId="1" xfId="0" applyFont="1" applyFill="1" applyBorder="1" applyAlignment="1">
      <alignment horizontal="right"/>
    </xf>
    <xf numFmtId="0" fontId="10" fillId="0" borderId="6" xfId="0" applyFont="1" applyFill="1" applyBorder="1" applyAlignment="1" applyProtection="1">
      <alignment horizontal="center" vertical="center" justifyLastLine="1"/>
    </xf>
    <xf numFmtId="0" fontId="10" fillId="0" borderId="8" xfId="0" applyFont="1" applyFill="1" applyBorder="1" applyAlignment="1" applyProtection="1">
      <alignment horizontal="center" vertical="center" justifyLastLine="1"/>
    </xf>
    <xf numFmtId="0" fontId="5" fillId="0" borderId="2" xfId="0" applyFont="1" applyFill="1" applyBorder="1" applyAlignment="1" applyProtection="1">
      <alignment horizontal="center" vertical="top" textRotation="255"/>
    </xf>
    <xf numFmtId="0" fontId="3" fillId="0" borderId="2" xfId="0" applyFont="1" applyFill="1" applyBorder="1" applyAlignment="1" applyProtection="1">
      <alignment horizontal="center" vertical="top" textRotation="255"/>
    </xf>
    <xf numFmtId="0" fontId="3" fillId="0" borderId="10" xfId="0" applyFont="1" applyFill="1" applyBorder="1" applyAlignment="1" applyProtection="1">
      <alignment horizontal="center" vertical="top" textRotation="255"/>
    </xf>
    <xf numFmtId="0" fontId="3" fillId="0" borderId="3" xfId="0" applyFont="1" applyFill="1" applyBorder="1" applyAlignment="1" applyProtection="1">
      <alignment horizontal="center" vertical="top" textRotation="255"/>
    </xf>
    <xf numFmtId="0" fontId="0" fillId="0" borderId="8" xfId="0" applyFill="1" applyBorder="1" applyAlignment="1" applyProtection="1">
      <alignment horizontal="center" vertical="center" textRotation="255"/>
    </xf>
    <xf numFmtId="0" fontId="0" fillId="0" borderId="2" xfId="0" applyFill="1" applyBorder="1" applyAlignment="1" applyProtection="1">
      <alignment horizontal="center" vertical="center" textRotation="255"/>
    </xf>
    <xf numFmtId="0" fontId="0" fillId="0" borderId="3" xfId="0" applyFill="1" applyBorder="1" applyAlignment="1" applyProtection="1">
      <alignment horizontal="center" vertical="center" textRotation="255"/>
    </xf>
    <xf numFmtId="0" fontId="3" fillId="0" borderId="0" xfId="0" applyFont="1" applyFill="1" applyBorder="1" applyAlignment="1" applyProtection="1">
      <alignment horizontal="right"/>
    </xf>
    <xf numFmtId="0" fontId="4" fillId="0" borderId="28"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pplyProtection="1">
      <alignment horizontal="distributed" vertical="center" justifyLastLine="1"/>
    </xf>
    <xf numFmtId="0" fontId="4" fillId="0" borderId="14" xfId="0" applyFont="1" applyFill="1" applyBorder="1" applyAlignment="1" applyProtection="1">
      <alignment horizontal="distributed" vertical="center" justifyLastLine="1"/>
    </xf>
    <xf numFmtId="0" fontId="4" fillId="0" borderId="3" xfId="0" applyFont="1" applyFill="1" applyBorder="1" applyAlignment="1">
      <alignment horizontal="distributed" vertical="center" justifyLastLine="1"/>
    </xf>
    <xf numFmtId="0" fontId="4" fillId="0" borderId="28" xfId="0" applyFont="1" applyFill="1" applyBorder="1" applyAlignment="1" applyProtection="1">
      <alignment horizontal="distributed" vertical="center" justifyLastLine="1"/>
    </xf>
    <xf numFmtId="0" fontId="4" fillId="0" borderId="1"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1" xfId="0" applyFont="1" applyFill="1" applyBorder="1" applyAlignment="1" applyProtection="1">
      <alignment horizontal="distributed" vertical="center" justifyLastLine="1"/>
    </xf>
    <xf numFmtId="0" fontId="4" fillId="0" borderId="12" xfId="0" applyFont="1" applyFill="1" applyBorder="1" applyAlignment="1" applyProtection="1">
      <alignment horizontal="distributed" vertical="center" justifyLastLine="1"/>
    </xf>
    <xf numFmtId="0" fontId="4" fillId="0" borderId="7" xfId="0" applyFont="1" applyFill="1" applyBorder="1" applyAlignment="1" applyProtection="1">
      <alignment horizontal="distributed" vertical="center" justifyLastLine="1"/>
    </xf>
    <xf numFmtId="0" fontId="4" fillId="0" borderId="6" xfId="0" applyFont="1" applyFill="1" applyBorder="1" applyAlignment="1" applyProtection="1">
      <alignment horizontal="distributed" vertical="center" justifyLastLine="1"/>
    </xf>
    <xf numFmtId="0" fontId="4" fillId="0" borderId="8"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28" xfId="0" applyFont="1" applyFill="1" applyBorder="1" applyAlignment="1" applyProtection="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pplyProtection="1">
      <alignment horizontal="center" vertical="center"/>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5" xfId="0" applyFont="1" applyFill="1" applyBorder="1" applyAlignment="1">
      <alignment horizontal="center" vertical="center" wrapText="1" shrinkToFit="1"/>
    </xf>
    <xf numFmtId="0" fontId="4" fillId="0" borderId="20" xfId="0" applyFont="1" applyFill="1" applyBorder="1" applyAlignment="1">
      <alignment horizontal="center" vertical="center" wrapText="1" shrinkToFit="1"/>
    </xf>
    <xf numFmtId="0" fontId="4" fillId="0" borderId="25" xfId="0" applyFont="1" applyFill="1" applyBorder="1" applyAlignment="1">
      <alignment horizontal="center" vertical="center" wrapText="1" shrinkToFit="1"/>
    </xf>
    <xf numFmtId="0" fontId="4" fillId="0" borderId="16" xfId="0" applyFont="1" applyFill="1" applyBorder="1" applyAlignment="1" applyProtection="1">
      <alignment horizontal="center" vertical="center"/>
    </xf>
    <xf numFmtId="41" fontId="10" fillId="0" borderId="9" xfId="0" applyNumberFormat="1" applyFont="1" applyFill="1" applyBorder="1" applyAlignment="1">
      <alignment horizontal="center" vertical="center"/>
    </xf>
    <xf numFmtId="41" fontId="10" fillId="0" borderId="0" xfId="0" applyNumberFormat="1" applyFont="1" applyFill="1" applyBorder="1" applyAlignment="1">
      <alignment horizontal="center" vertical="center"/>
    </xf>
    <xf numFmtId="0" fontId="0" fillId="0" borderId="17" xfId="0" applyFill="1" applyBorder="1" applyAlignment="1" applyProtection="1">
      <alignment horizontal="center" vertical="center" textRotation="255"/>
    </xf>
    <xf numFmtId="0" fontId="0" fillId="0" borderId="18" xfId="0" applyFill="1" applyBorder="1" applyAlignment="1" applyProtection="1">
      <alignment horizontal="center" vertical="center" textRotation="255"/>
    </xf>
    <xf numFmtId="0" fontId="0" fillId="0" borderId="19" xfId="0" applyFill="1" applyBorder="1" applyAlignment="1" applyProtection="1">
      <alignment horizontal="center" vertical="center" textRotation="255"/>
    </xf>
    <xf numFmtId="0" fontId="4" fillId="0" borderId="24" xfId="0" applyFont="1" applyFill="1" applyBorder="1" applyAlignment="1" applyProtection="1">
      <alignment horizontal="center" vertical="center" justifyLastLine="1"/>
    </xf>
    <xf numFmtId="0" fontId="4" fillId="0" borderId="13" xfId="0" applyFont="1" applyFill="1" applyBorder="1" applyAlignment="1" applyProtection="1">
      <alignment horizontal="center" vertical="center" justifyLastLine="1"/>
    </xf>
    <xf numFmtId="0" fontId="4" fillId="0" borderId="16" xfId="0" applyFont="1" applyFill="1" applyBorder="1" applyAlignment="1" applyProtection="1">
      <alignment horizontal="center" vertical="center" justifyLastLine="1"/>
    </xf>
    <xf numFmtId="0" fontId="5" fillId="0" borderId="24" xfId="0" applyFont="1" applyFill="1" applyBorder="1" applyAlignment="1" applyProtection="1">
      <alignment horizontal="center" vertical="center" justifyLastLine="1"/>
    </xf>
    <xf numFmtId="0" fontId="5" fillId="0" borderId="13" xfId="0" applyFont="1" applyFill="1" applyBorder="1" applyAlignment="1" applyProtection="1">
      <alignment horizontal="center" vertical="center" justifyLastLine="1"/>
    </xf>
    <xf numFmtId="0" fontId="5" fillId="0" borderId="16" xfId="0" applyFont="1" applyFill="1" applyBorder="1" applyAlignment="1" applyProtection="1">
      <alignment horizontal="center" vertical="center" justifyLastLine="1"/>
    </xf>
    <xf numFmtId="41" fontId="10" fillId="0" borderId="5" xfId="0" applyNumberFormat="1" applyFont="1" applyFill="1" applyBorder="1" applyAlignment="1">
      <alignment horizontal="center" vertical="center"/>
    </xf>
    <xf numFmtId="41" fontId="10" fillId="0" borderId="14" xfId="0" applyNumberFormat="1" applyFont="1" applyFill="1" applyBorder="1" applyAlignment="1">
      <alignment horizontal="center" vertical="center"/>
    </xf>
    <xf numFmtId="41" fontId="4" fillId="0" borderId="22" xfId="0" applyNumberFormat="1" applyFont="1" applyFill="1" applyBorder="1" applyAlignment="1">
      <alignment horizontal="center" vertical="center"/>
    </xf>
    <xf numFmtId="0" fontId="4" fillId="0" borderId="4" xfId="0" applyFont="1" applyBorder="1" applyAlignment="1" applyProtection="1">
      <alignment horizontal="right"/>
    </xf>
    <xf numFmtId="0" fontId="3" fillId="0" borderId="8" xfId="0" applyFont="1" applyFill="1" applyBorder="1" applyAlignment="1" applyProtection="1">
      <alignment horizontal="center" vertical="center" textRotation="255" wrapText="1"/>
    </xf>
    <xf numFmtId="0" fontId="3" fillId="0" borderId="2" xfId="0" applyFont="1" applyFill="1" applyBorder="1" applyAlignment="1" applyProtection="1">
      <alignment horizontal="center" vertical="center" textRotation="255" wrapText="1"/>
    </xf>
    <xf numFmtId="0" fontId="3" fillId="0" borderId="3" xfId="0" applyFont="1" applyFill="1" applyBorder="1" applyAlignment="1" applyProtection="1">
      <alignment horizontal="center" vertical="center" textRotation="255" wrapText="1"/>
    </xf>
    <xf numFmtId="0" fontId="4" fillId="0" borderId="24"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0" fillId="0" borderId="15" xfId="0" applyBorder="1" applyAlignment="1" applyProtection="1">
      <alignment horizontal="center" vertical="center" justifyLastLine="1"/>
    </xf>
    <xf numFmtId="0" fontId="0" fillId="0" borderId="20" xfId="0" applyBorder="1" applyAlignment="1" applyProtection="1">
      <alignment horizontal="center" vertical="center" justifyLastLine="1"/>
    </xf>
    <xf numFmtId="0" fontId="0" fillId="0" borderId="25" xfId="0" applyBorder="1" applyAlignment="1" applyProtection="1">
      <alignment horizontal="center" vertical="center" justifyLastLine="1"/>
    </xf>
    <xf numFmtId="0" fontId="5" fillId="0" borderId="15"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11" fillId="0" borderId="15" xfId="0" applyFont="1" applyBorder="1" applyAlignment="1" applyProtection="1">
      <alignment horizontal="center" vertical="center" justifyLastLine="1"/>
    </xf>
    <xf numFmtId="0" fontId="11" fillId="0" borderId="20" xfId="0" applyFont="1" applyBorder="1" applyAlignment="1" applyProtection="1">
      <alignment horizontal="center" vertical="center" justifyLastLine="1"/>
    </xf>
    <xf numFmtId="0" fontId="11" fillId="0" borderId="25" xfId="0" applyFont="1" applyBorder="1" applyAlignment="1" applyProtection="1">
      <alignment horizontal="center" vertical="center" justifyLastLine="1"/>
    </xf>
    <xf numFmtId="41" fontId="10" fillId="0" borderId="7" xfId="0" applyNumberFormat="1" applyFont="1" applyFill="1" applyBorder="1" applyAlignment="1">
      <alignment horizontal="center" vertical="center"/>
    </xf>
    <xf numFmtId="41" fontId="10" fillId="0" borderId="6" xfId="0" applyNumberFormat="1" applyFont="1" applyFill="1" applyBorder="1" applyAlignment="1">
      <alignment horizontal="center" vertical="center"/>
    </xf>
    <xf numFmtId="0" fontId="4" fillId="0" borderId="0" xfId="0" applyFont="1" applyFill="1" applyBorder="1" applyAlignment="1" applyProtection="1">
      <alignment horizontal="center"/>
    </xf>
    <xf numFmtId="0" fontId="4" fillId="0" borderId="2" xfId="0" applyFont="1" applyFill="1" applyBorder="1" applyAlignment="1" applyProtection="1">
      <alignment horizontal="center"/>
    </xf>
    <xf numFmtId="3" fontId="4" fillId="0" borderId="22" xfId="0" applyNumberFormat="1" applyFont="1" applyFill="1" applyBorder="1" applyAlignment="1" applyProtection="1">
      <alignment horizontal="right"/>
    </xf>
    <xf numFmtId="0" fontId="4" fillId="0" borderId="28" xfId="0" applyFont="1" applyFill="1" applyBorder="1" applyAlignment="1" applyProtection="1">
      <alignment horizontal="center"/>
    </xf>
    <xf numFmtId="0" fontId="4" fillId="0" borderId="1" xfId="0" applyFont="1" applyFill="1" applyBorder="1" applyAlignment="1" applyProtection="1">
      <alignment horizontal="center"/>
    </xf>
    <xf numFmtId="0" fontId="4" fillId="0" borderId="12" xfId="0" applyFont="1" applyFill="1" applyBorder="1" applyAlignment="1" applyProtection="1">
      <alignment horizontal="center"/>
    </xf>
    <xf numFmtId="41" fontId="4" fillId="0" borderId="22" xfId="0" applyNumberFormat="1" applyFont="1" applyFill="1" applyBorder="1" applyAlignment="1" applyProtection="1">
      <alignment horizontal="right"/>
    </xf>
    <xf numFmtId="0" fontId="4" fillId="0" borderId="5" xfId="0" applyFont="1" applyFill="1" applyBorder="1" applyAlignment="1" applyProtection="1">
      <alignment horizontal="center" vertical="top"/>
    </xf>
    <xf numFmtId="0" fontId="4" fillId="0" borderId="14" xfId="0" applyFont="1" applyFill="1" applyBorder="1" applyAlignment="1" applyProtection="1">
      <alignment horizontal="center" vertical="top"/>
    </xf>
    <xf numFmtId="0" fontId="4" fillId="0" borderId="3" xfId="0" applyFont="1" applyFill="1" applyBorder="1" applyAlignment="1" applyProtection="1">
      <alignment horizontal="center" vertical="top"/>
    </xf>
    <xf numFmtId="0" fontId="5" fillId="0" borderId="24"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24"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0" fillId="0" borderId="24"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6" xfId="0" applyFill="1" applyBorder="1" applyAlignment="1" applyProtection="1">
      <alignment horizontal="center" vertical="center"/>
    </xf>
    <xf numFmtId="0" fontId="10" fillId="0" borderId="0" xfId="0" applyFont="1" applyFill="1" applyBorder="1" applyAlignment="1" applyProtection="1">
      <alignment horizontal="center"/>
    </xf>
    <xf numFmtId="0" fontId="10" fillId="0" borderId="2" xfId="0" applyFont="1" applyFill="1" applyBorder="1" applyAlignment="1" applyProtection="1">
      <alignment horizontal="center"/>
    </xf>
    <xf numFmtId="0" fontId="0" fillId="0" borderId="1"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0" fillId="0" borderId="14" xfId="0" applyFill="1" applyBorder="1" applyAlignment="1">
      <alignment horizontal="center" vertical="center"/>
    </xf>
    <xf numFmtId="0" fontId="0" fillId="0" borderId="3" xfId="0" applyFill="1" applyBorder="1" applyAlignment="1">
      <alignment horizontal="center" vertical="center"/>
    </xf>
    <xf numFmtId="0" fontId="0" fillId="0" borderId="8" xfId="0" applyFont="1" applyFill="1" applyBorder="1" applyAlignment="1" applyProtection="1">
      <alignment horizontal="center" vertical="center" textRotation="255"/>
    </xf>
    <xf numFmtId="0" fontId="0" fillId="0" borderId="2" xfId="0" applyFont="1" applyFill="1" applyBorder="1" applyAlignment="1" applyProtection="1">
      <alignment horizontal="center" vertical="center" textRotation="255"/>
    </xf>
    <xf numFmtId="0" fontId="0" fillId="0" borderId="3" xfId="0" applyFont="1" applyFill="1" applyBorder="1" applyAlignment="1" applyProtection="1">
      <alignment horizontal="center" vertical="center" textRotation="255"/>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3" fillId="0" borderId="0" xfId="0" applyFont="1" applyFill="1" applyBorder="1" applyAlignment="1">
      <alignment horizontal="right"/>
    </xf>
    <xf numFmtId="0" fontId="5" fillId="0" borderId="28"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0" fillId="0" borderId="16" xfId="0" applyFill="1" applyBorder="1"/>
    <xf numFmtId="41" fontId="12" fillId="0" borderId="0" xfId="0" applyNumberFormat="1" applyFont="1" applyFill="1" applyBorder="1" applyAlignment="1">
      <alignment horizontal="center" vertical="center"/>
    </xf>
    <xf numFmtId="0" fontId="0" fillId="0" borderId="24" xfId="0" applyFill="1" applyBorder="1" applyAlignment="1" applyProtection="1">
      <alignment horizontal="center" vertical="center" justifyLastLine="1"/>
    </xf>
    <xf numFmtId="0" fontId="0" fillId="0" borderId="13" xfId="0" applyFill="1" applyBorder="1" applyAlignment="1" applyProtection="1">
      <alignment horizontal="center" vertical="center" justifyLastLine="1"/>
    </xf>
    <xf numFmtId="0" fontId="0" fillId="0" borderId="16" xfId="0" applyFill="1" applyBorder="1" applyAlignment="1" applyProtection="1">
      <alignment horizontal="center" vertical="center" justifyLastLine="1"/>
    </xf>
    <xf numFmtId="0" fontId="0" fillId="0" borderId="24" xfId="0" applyFill="1" applyBorder="1" applyAlignment="1" applyProtection="1">
      <alignment horizontal="center" vertical="center" wrapText="1"/>
    </xf>
    <xf numFmtId="0" fontId="0" fillId="0" borderId="16" xfId="0" applyFill="1" applyBorder="1" applyAlignment="1" applyProtection="1">
      <alignment horizontal="center" vertical="center" wrapText="1"/>
    </xf>
    <xf numFmtId="37" fontId="4" fillId="0" borderId="24" xfId="0" applyNumberFormat="1" applyFont="1" applyFill="1" applyBorder="1" applyAlignment="1" applyProtection="1">
      <alignment horizontal="center" vertical="center" justifyLastLine="1"/>
    </xf>
    <xf numFmtId="37" fontId="4" fillId="0" borderId="13" xfId="0" applyNumberFormat="1" applyFont="1" applyFill="1" applyBorder="1" applyAlignment="1" applyProtection="1">
      <alignment horizontal="center" vertical="center" justifyLastLine="1"/>
    </xf>
    <xf numFmtId="37" fontId="4" fillId="0" borderId="16" xfId="0" applyNumberFormat="1" applyFont="1" applyFill="1" applyBorder="1" applyAlignment="1" applyProtection="1">
      <alignment horizontal="center" vertical="center" justifyLastLine="1"/>
    </xf>
    <xf numFmtId="37" fontId="5" fillId="0" borderId="24" xfId="0" applyNumberFormat="1" applyFont="1" applyFill="1" applyBorder="1" applyAlignment="1" applyProtection="1">
      <alignment horizontal="center" vertical="center" justifyLastLine="1"/>
    </xf>
    <xf numFmtId="37" fontId="5" fillId="0" borderId="13" xfId="0" applyNumberFormat="1" applyFont="1" applyFill="1" applyBorder="1" applyAlignment="1" applyProtection="1">
      <alignment horizontal="center" vertical="center" justifyLastLine="1"/>
    </xf>
    <xf numFmtId="37" fontId="5" fillId="0" borderId="16" xfId="0" applyNumberFormat="1" applyFont="1" applyFill="1" applyBorder="1" applyAlignment="1" applyProtection="1">
      <alignment horizontal="center" vertical="center" justifyLastLine="1"/>
    </xf>
    <xf numFmtId="0" fontId="4" fillId="0" borderId="4" xfId="0" applyFont="1" applyFill="1" applyBorder="1" applyAlignment="1" applyProtection="1">
      <alignment horizontal="right"/>
    </xf>
    <xf numFmtId="0" fontId="0" fillId="0" borderId="10" xfId="0" applyFill="1" applyBorder="1" applyAlignment="1" applyProtection="1">
      <alignment horizontal="center" vertical="center" textRotation="255"/>
    </xf>
    <xf numFmtId="41" fontId="10" fillId="0" borderId="11" xfId="0" applyNumberFormat="1" applyFont="1" applyFill="1" applyBorder="1" applyAlignment="1">
      <alignment horizontal="center" vertical="center"/>
    </xf>
    <xf numFmtId="41" fontId="10" fillId="0" borderId="4" xfId="0" applyNumberFormat="1" applyFont="1" applyFill="1" applyBorder="1" applyAlignment="1">
      <alignment horizontal="center" vertical="center"/>
    </xf>
    <xf numFmtId="0" fontId="4" fillId="0" borderId="26" xfId="0" applyFont="1" applyFill="1" applyBorder="1" applyAlignment="1" applyProtection="1">
      <alignment horizontal="center" vertical="center" justifyLastLine="1"/>
    </xf>
    <xf numFmtId="0" fontId="4" fillId="0" borderId="27" xfId="0" applyFont="1" applyFill="1" applyBorder="1" applyAlignment="1" applyProtection="1">
      <alignment horizontal="center" vertical="center" justifyLastLine="1"/>
    </xf>
    <xf numFmtId="0" fontId="4" fillId="0" borderId="29" xfId="0" applyFont="1" applyFill="1" applyBorder="1" applyAlignment="1" applyProtection="1">
      <alignment horizontal="center" vertical="center" justifyLastLine="1"/>
    </xf>
    <xf numFmtId="0" fontId="0" fillId="0" borderId="21" xfId="0" applyFill="1" applyBorder="1" applyAlignment="1" applyProtection="1">
      <alignment horizontal="center" vertical="center" textRotation="255"/>
    </xf>
    <xf numFmtId="0" fontId="4" fillId="0" borderId="35" xfId="0" applyFont="1" applyFill="1" applyBorder="1" applyAlignment="1">
      <alignment horizontal="center" vertical="center" textRotation="255"/>
    </xf>
    <xf numFmtId="0" fontId="4" fillId="0" borderId="32" xfId="0" applyFont="1" applyFill="1" applyBorder="1" applyAlignment="1">
      <alignment horizontal="center" vertical="center" textRotation="255"/>
    </xf>
    <xf numFmtId="0" fontId="4" fillId="0" borderId="36" xfId="0" applyFont="1" applyFill="1" applyBorder="1" applyAlignment="1">
      <alignment horizontal="center" vertical="center" textRotation="255"/>
    </xf>
    <xf numFmtId="0" fontId="4" fillId="0" borderId="17" xfId="0" applyFont="1" applyFill="1" applyBorder="1" applyAlignment="1">
      <alignment vertical="center" textRotation="255"/>
    </xf>
    <xf numFmtId="0" fontId="0" fillId="0" borderId="18" xfId="0" applyFill="1" applyBorder="1"/>
    <xf numFmtId="0" fontId="0" fillId="0" borderId="19" xfId="0" applyFill="1" applyBorder="1"/>
    <xf numFmtId="0" fontId="4" fillId="0" borderId="18" xfId="0" applyFont="1" applyFill="1" applyBorder="1"/>
    <xf numFmtId="0" fontId="4" fillId="0" borderId="19" xfId="0" applyFont="1" applyFill="1" applyBorder="1"/>
    <xf numFmtId="0" fontId="0" fillId="0" borderId="35" xfId="0" applyFill="1" applyBorder="1" applyAlignment="1">
      <alignment vertical="center" textRotation="255"/>
    </xf>
    <xf numFmtId="0" fontId="0" fillId="0" borderId="32" xfId="0" applyFill="1" applyBorder="1" applyAlignment="1">
      <alignment vertical="center" textRotation="255"/>
    </xf>
    <xf numFmtId="0" fontId="0" fillId="0" borderId="31" xfId="0" applyFill="1" applyBorder="1" applyAlignment="1">
      <alignment vertical="center" textRotation="255"/>
    </xf>
    <xf numFmtId="0" fontId="4" fillId="0" borderId="7" xfId="0" applyFont="1" applyFill="1" applyBorder="1" applyAlignment="1">
      <alignment vertical="center" textRotation="255"/>
    </xf>
    <xf numFmtId="0" fontId="0" fillId="0" borderId="8" xfId="0" applyFill="1" applyBorder="1"/>
    <xf numFmtId="0" fontId="0" fillId="0" borderId="9" xfId="0" applyFill="1" applyBorder="1"/>
    <xf numFmtId="0" fontId="0" fillId="0" borderId="2" xfId="0" applyFill="1" applyBorder="1"/>
    <xf numFmtId="0" fontId="0" fillId="0" borderId="5" xfId="0" applyFill="1" applyBorder="1"/>
    <xf numFmtId="0" fontId="0" fillId="0" borderId="3" xfId="0" applyFill="1" applyBorder="1"/>
    <xf numFmtId="0" fontId="0" fillId="0" borderId="11" xfId="0" applyFill="1" applyBorder="1"/>
    <xf numFmtId="0" fontId="0" fillId="0" borderId="10" xfId="0" applyFill="1" applyBorder="1"/>
    <xf numFmtId="0" fontId="4" fillId="0" borderId="30"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3" fillId="0" borderId="0" xfId="0" applyFont="1" applyFill="1" applyAlignment="1">
      <alignment horizontal="right"/>
    </xf>
    <xf numFmtId="0" fontId="3" fillId="0" borderId="0" xfId="0" applyFont="1" applyFill="1" applyAlignment="1">
      <alignment horizontal="center"/>
    </xf>
    <xf numFmtId="0" fontId="4" fillId="0" borderId="9" xfId="0" applyFont="1" applyFill="1" applyBorder="1" applyAlignment="1">
      <alignment vertical="center" textRotation="255"/>
    </xf>
    <xf numFmtId="0" fontId="4" fillId="0" borderId="8"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4" fillId="0" borderId="6" xfId="0" applyFont="1" applyFill="1" applyBorder="1" applyAlignment="1">
      <alignment vertical="center" textRotation="255"/>
    </xf>
    <xf numFmtId="0" fontId="4" fillId="0" borderId="0" xfId="0" applyFont="1" applyFill="1" applyBorder="1" applyAlignment="1">
      <alignment vertical="center" textRotation="255"/>
    </xf>
    <xf numFmtId="0" fontId="4" fillId="0" borderId="14" xfId="0" applyFont="1" applyFill="1" applyBorder="1" applyAlignment="1">
      <alignment vertical="center" textRotation="255"/>
    </xf>
    <xf numFmtId="0" fontId="4" fillId="0" borderId="7"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3" fillId="0" borderId="4" xfId="0" applyFont="1" applyFill="1" applyBorder="1" applyAlignment="1">
      <alignment horizontal="right"/>
    </xf>
    <xf numFmtId="0" fontId="4" fillId="0" borderId="15" xfId="0" applyFont="1" applyFill="1" applyBorder="1" applyAlignment="1" applyProtection="1">
      <alignment horizontal="center"/>
    </xf>
    <xf numFmtId="0" fontId="4" fillId="0" borderId="20" xfId="0" applyFont="1" applyFill="1" applyBorder="1" applyAlignment="1" applyProtection="1">
      <alignment horizontal="center"/>
    </xf>
    <xf numFmtId="0" fontId="3" fillId="0" borderId="28" xfId="0" applyFont="1" applyFill="1" applyBorder="1" applyAlignment="1" applyProtection="1">
      <alignment horizontal="center"/>
    </xf>
    <xf numFmtId="0" fontId="3" fillId="0" borderId="1" xfId="0" applyFont="1" applyFill="1" applyBorder="1" applyAlignment="1" applyProtection="1">
      <alignment horizontal="center"/>
    </xf>
    <xf numFmtId="0" fontId="4" fillId="0" borderId="17"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28" xfId="0" applyFont="1" applyBorder="1" applyAlignment="1">
      <alignment horizontal="center" vertical="center" wrapText="1"/>
    </xf>
    <xf numFmtId="0" fontId="4" fillId="0" borderId="4" xfId="0" applyFont="1" applyBorder="1" applyAlignment="1">
      <alignment horizontal="right"/>
    </xf>
    <xf numFmtId="0" fontId="4" fillId="0" borderId="8" xfId="0" applyFont="1" applyBorder="1" applyAlignment="1">
      <alignment vertical="center" textRotation="255" wrapText="1"/>
    </xf>
    <xf numFmtId="0" fontId="4" fillId="0" borderId="2" xfId="0" applyFont="1" applyBorder="1" applyAlignment="1">
      <alignment vertical="center" textRotation="255" wrapText="1"/>
    </xf>
    <xf numFmtId="0" fontId="4" fillId="0" borderId="3" xfId="0" applyFont="1" applyBorder="1" applyAlignment="1">
      <alignment vertical="center" textRotation="255" wrapText="1"/>
    </xf>
    <xf numFmtId="0" fontId="4" fillId="0" borderId="10" xfId="0" applyFont="1" applyBorder="1" applyAlignment="1">
      <alignment vertical="center" textRotation="255" wrapText="1"/>
    </xf>
    <xf numFmtId="0" fontId="4" fillId="0" borderId="2" xfId="0" applyFont="1" applyBorder="1" applyAlignment="1">
      <alignment vertical="center" textRotation="255"/>
    </xf>
    <xf numFmtId="0" fontId="4" fillId="0" borderId="28" xfId="0" applyFont="1" applyFill="1" applyBorder="1" applyAlignment="1">
      <alignment horizontal="center" vertical="center" wrapText="1"/>
    </xf>
    <xf numFmtId="41" fontId="4" fillId="0" borderId="9" xfId="0" applyNumberFormat="1" applyFont="1" applyFill="1" applyBorder="1" applyAlignment="1">
      <alignment horizontal="center"/>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2" xfId="0" applyFont="1" applyFill="1" applyBorder="1" applyAlignment="1">
      <alignment horizontal="center" vertical="center" wrapText="1"/>
    </xf>
    <xf numFmtId="41" fontId="4" fillId="0" borderId="0" xfId="0" applyNumberFormat="1" applyFont="1" applyFill="1" applyBorder="1" applyAlignment="1"/>
    <xf numFmtId="41" fontId="4" fillId="0" borderId="14" xfId="0" applyNumberFormat="1" applyFont="1" applyFill="1" applyBorder="1" applyAlignment="1"/>
    <xf numFmtId="41" fontId="3" fillId="0" borderId="0" xfId="0" applyNumberFormat="1" applyFont="1" applyFill="1" applyBorder="1" applyAlignment="1">
      <alignment horizontal="center"/>
    </xf>
    <xf numFmtId="41" fontId="3" fillId="0" borderId="6" xfId="0" applyNumberFormat="1" applyFont="1" applyFill="1" applyBorder="1" applyAlignment="1">
      <alignment horizontal="center"/>
    </xf>
    <xf numFmtId="41" fontId="3" fillId="0" borderId="9" xfId="0" applyNumberFormat="1" applyFont="1" applyFill="1" applyBorder="1" applyAlignment="1">
      <alignment horizontal="center"/>
    </xf>
    <xf numFmtId="41" fontId="3" fillId="0" borderId="7" xfId="0" applyNumberFormat="1" applyFont="1" applyFill="1" applyBorder="1" applyAlignment="1">
      <alignment horizontal="center"/>
    </xf>
    <xf numFmtId="41" fontId="4" fillId="0" borderId="4" xfId="0" applyNumberFormat="1" applyFont="1" applyFill="1" applyBorder="1" applyAlignment="1"/>
    <xf numFmtId="41" fontId="4" fillId="0" borderId="5" xfId="0" applyNumberFormat="1" applyFont="1" applyFill="1" applyBorder="1" applyAlignment="1">
      <alignment horizontal="center"/>
    </xf>
    <xf numFmtId="41" fontId="4" fillId="0" borderId="14" xfId="0" applyNumberFormat="1" applyFont="1" applyFill="1" applyBorder="1" applyAlignment="1">
      <alignment horizontal="center"/>
    </xf>
    <xf numFmtId="41" fontId="4" fillId="0" borderId="6" xfId="0" applyNumberFormat="1" applyFont="1" applyFill="1" applyBorder="1" applyAlignment="1"/>
    <xf numFmtId="41" fontId="4" fillId="0" borderId="7" xfId="0" applyNumberFormat="1" applyFont="1" applyFill="1" applyBorder="1" applyAlignment="1">
      <alignment horizontal="center"/>
    </xf>
    <xf numFmtId="0" fontId="4" fillId="0" borderId="6" xfId="0"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textRotation="255"/>
    </xf>
    <xf numFmtId="0" fontId="4" fillId="0" borderId="0"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textRotation="255"/>
    </xf>
    <xf numFmtId="0" fontId="4" fillId="0" borderId="14"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4" fillId="0" borderId="27"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6" fillId="0" borderId="22"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xf>
    <xf numFmtId="0" fontId="3" fillId="0" borderId="0"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6" fontId="9" fillId="0" borderId="0" xfId="2" applyFont="1" applyFill="1" applyBorder="1" applyAlignment="1" applyProtection="1">
      <alignment horizontal="left"/>
    </xf>
    <xf numFmtId="0" fontId="4" fillId="0" borderId="20" xfId="0" applyFont="1" applyFill="1" applyBorder="1" applyAlignment="1">
      <alignment horizontal="center"/>
    </xf>
    <xf numFmtId="0" fontId="4" fillId="0" borderId="25" xfId="0" applyFont="1" applyFill="1" applyBorder="1" applyAlignment="1">
      <alignment horizontal="center"/>
    </xf>
    <xf numFmtId="0" fontId="3" fillId="0" borderId="24"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4" fillId="0" borderId="1" xfId="0" applyFont="1" applyFill="1" applyBorder="1" applyAlignment="1">
      <alignment horizontal="right"/>
    </xf>
    <xf numFmtId="0" fontId="3" fillId="0" borderId="19" xfId="0" applyFont="1" applyFill="1" applyBorder="1" applyAlignment="1" applyProtection="1">
      <alignment horizontal="center" vertical="center"/>
    </xf>
    <xf numFmtId="0" fontId="4" fillId="0" borderId="17" xfId="0" applyFon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xf>
    <xf numFmtId="0" fontId="4" fillId="0" borderId="15"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4" xfId="0" applyFont="1" applyFill="1" applyBorder="1" applyAlignment="1">
      <alignment horizontal="right"/>
    </xf>
    <xf numFmtId="0" fontId="3" fillId="0" borderId="20" xfId="0" applyFont="1" applyFill="1" applyBorder="1" applyAlignment="1" applyProtection="1">
      <alignment horizontal="center" vertical="center" wrapText="1"/>
    </xf>
    <xf numFmtId="0" fontId="5" fillId="0" borderId="7" xfId="0" applyFont="1" applyFill="1" applyBorder="1" applyAlignment="1" applyProtection="1">
      <alignment horizontal="center" wrapText="1"/>
    </xf>
    <xf numFmtId="0" fontId="5" fillId="0" borderId="5" xfId="0" applyFont="1" applyFill="1" applyBorder="1" applyAlignment="1">
      <alignment horizontal="center" wrapText="1"/>
    </xf>
    <xf numFmtId="0" fontId="4" fillId="0" borderId="30"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xf>
    <xf numFmtId="0" fontId="4" fillId="0" borderId="7"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center"/>
    </xf>
    <xf numFmtId="41" fontId="3" fillId="0" borderId="9" xfId="0" applyNumberFormat="1" applyFont="1" applyFill="1" applyBorder="1" applyAlignment="1">
      <alignment horizontal="right"/>
    </xf>
    <xf numFmtId="41" fontId="3" fillId="0" borderId="0" xfId="0" applyNumberFormat="1" applyFont="1" applyFill="1" applyAlignment="1">
      <alignment horizontal="right"/>
    </xf>
    <xf numFmtId="41" fontId="16" fillId="0" borderId="0" xfId="0" applyNumberFormat="1" applyFont="1" applyFill="1" applyBorder="1" applyAlignment="1">
      <alignment horizontal="center"/>
    </xf>
    <xf numFmtId="0" fontId="3" fillId="0" borderId="22" xfId="0" applyFont="1" applyFill="1" applyBorder="1" applyAlignment="1" applyProtection="1">
      <alignment horizontal="center" vertical="center" wrapText="1"/>
    </xf>
    <xf numFmtId="0" fontId="0" fillId="0" borderId="22" xfId="0" applyFill="1" applyBorder="1" applyAlignment="1" applyProtection="1">
      <alignment horizontal="center" vertical="center"/>
    </xf>
    <xf numFmtId="0" fontId="4" fillId="0" borderId="23" xfId="0" applyFont="1" applyFill="1" applyBorder="1" applyAlignment="1" applyProtection="1">
      <alignment horizontal="center"/>
    </xf>
    <xf numFmtId="41" fontId="16" fillId="0" borderId="9" xfId="0" applyNumberFormat="1" applyFont="1" applyFill="1" applyBorder="1" applyAlignment="1">
      <alignment horizontal="right"/>
    </xf>
    <xf numFmtId="41" fontId="16" fillId="0" borderId="0" xfId="0" applyNumberFormat="1" applyFont="1" applyFill="1" applyAlignment="1">
      <alignment horizontal="right"/>
    </xf>
    <xf numFmtId="0" fontId="4" fillId="0" borderId="22" xfId="0" applyFont="1" applyFill="1" applyBorder="1" applyAlignment="1" applyProtection="1">
      <alignment horizontal="center" vertical="center" wrapText="1"/>
    </xf>
    <xf numFmtId="0" fontId="4" fillId="0" borderId="15" xfId="0" applyFont="1" applyBorder="1" applyAlignment="1">
      <alignment horizontal="center"/>
    </xf>
    <xf numFmtId="0" fontId="4" fillId="0" borderId="20" xfId="0" applyFont="1" applyBorder="1" applyAlignment="1">
      <alignment horizontal="center"/>
    </xf>
    <xf numFmtId="0" fontId="4" fillId="0" borderId="25" xfId="0" applyFont="1" applyBorder="1" applyAlignment="1">
      <alignment horizontal="center"/>
    </xf>
    <xf numFmtId="0" fontId="0" fillId="0" borderId="20" xfId="0" applyBorder="1" applyAlignment="1">
      <alignment horizontal="center"/>
    </xf>
  </cellXfs>
  <cellStyles count="6">
    <cellStyle name="桁区切り 2" xfId="1"/>
    <cellStyle name="通貨 2" xfId="2"/>
    <cellStyle name="標準" xfId="0" builtinId="0"/>
    <cellStyle name="標準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71"/>
  <sheetViews>
    <sheetView showGridLines="0" topLeftCell="A28" zoomScaleNormal="100" zoomScaleSheetLayoutView="100" workbookViewId="0">
      <selection activeCell="F54" sqref="F54:H54"/>
    </sheetView>
  </sheetViews>
  <sheetFormatPr defaultColWidth="8.796875" defaultRowHeight="17.25"/>
  <cols>
    <col min="1" max="1" width="12.59765625" customWidth="1"/>
    <col min="2" max="12" width="8" customWidth="1"/>
    <col min="13" max="15" width="8.69921875" customWidth="1"/>
  </cols>
  <sheetData>
    <row r="1" spans="1:16" ht="25.5">
      <c r="A1" s="287" t="s">
        <v>22</v>
      </c>
      <c r="B1" s="287"/>
      <c r="C1" s="287"/>
      <c r="D1" s="287"/>
      <c r="E1" s="287"/>
      <c r="F1" s="287"/>
      <c r="G1" s="287"/>
      <c r="H1" s="287"/>
      <c r="I1" s="287"/>
      <c r="J1" s="287"/>
      <c r="K1" s="287"/>
      <c r="L1" s="287"/>
    </row>
    <row r="2" spans="1:16" ht="7.5" customHeight="1">
      <c r="A2" t="s">
        <v>190</v>
      </c>
    </row>
    <row r="3" spans="1:16" ht="112.5" customHeight="1">
      <c r="A3" s="288" t="s">
        <v>189</v>
      </c>
      <c r="B3" s="288"/>
      <c r="C3" s="288"/>
      <c r="D3" s="288"/>
      <c r="E3" s="288"/>
      <c r="F3" s="288"/>
      <c r="G3" s="288"/>
      <c r="H3" s="288"/>
      <c r="I3" s="288"/>
      <c r="J3" s="288"/>
      <c r="K3" s="288"/>
      <c r="L3" s="288"/>
    </row>
    <row r="4" spans="1:16" ht="7.5" customHeight="1"/>
    <row r="5" spans="1:16" ht="15.2" customHeight="1"/>
    <row r="6" spans="1:16" ht="22.5" customHeight="1" thickBot="1">
      <c r="A6" s="284" t="s">
        <v>188</v>
      </c>
      <c r="B6" s="284"/>
      <c r="C6" s="284"/>
      <c r="D6" s="284"/>
      <c r="E6" s="284"/>
      <c r="F6" s="284"/>
      <c r="G6" s="284"/>
      <c r="H6" s="3"/>
      <c r="I6" s="3"/>
      <c r="J6" s="3"/>
      <c r="K6" s="293" t="s">
        <v>187</v>
      </c>
      <c r="L6" s="293"/>
      <c r="M6" s="2"/>
      <c r="N6" s="2"/>
      <c r="O6" s="2"/>
      <c r="P6" s="2"/>
    </row>
    <row r="7" spans="1:16">
      <c r="A7" s="215"/>
      <c r="B7" s="285" t="s">
        <v>7</v>
      </c>
      <c r="C7" s="218"/>
      <c r="D7" s="289" t="s">
        <v>8</v>
      </c>
      <c r="E7" s="291"/>
      <c r="F7" s="292" t="s">
        <v>11</v>
      </c>
      <c r="G7" s="292" t="s">
        <v>12</v>
      </c>
      <c r="H7" s="289" t="s">
        <v>13</v>
      </c>
      <c r="I7" s="290"/>
      <c r="J7" s="291"/>
      <c r="K7" s="292" t="s">
        <v>17</v>
      </c>
      <c r="L7" s="285" t="s">
        <v>16</v>
      </c>
      <c r="M7" s="2"/>
      <c r="N7" s="2"/>
      <c r="O7" s="2"/>
      <c r="P7" s="2"/>
    </row>
    <row r="8" spans="1:16" ht="36.75" customHeight="1">
      <c r="A8" s="218"/>
      <c r="B8" s="286"/>
      <c r="C8" s="6" t="s">
        <v>186</v>
      </c>
      <c r="D8" s="198" t="s">
        <v>9</v>
      </c>
      <c r="E8" s="198" t="s">
        <v>10</v>
      </c>
      <c r="F8" s="286"/>
      <c r="G8" s="286"/>
      <c r="H8" s="7" t="s">
        <v>14</v>
      </c>
      <c r="I8" s="7" t="s">
        <v>15</v>
      </c>
      <c r="J8" s="198" t="s">
        <v>16</v>
      </c>
      <c r="K8" s="286"/>
      <c r="L8" s="294"/>
      <c r="M8" s="2"/>
      <c r="N8" s="2"/>
      <c r="O8" s="2"/>
      <c r="P8" s="2"/>
    </row>
    <row r="9" spans="1:16" ht="18" customHeight="1">
      <c r="A9" s="14" t="s">
        <v>25</v>
      </c>
      <c r="B9" s="12">
        <f t="shared" ref="B9:I9" si="0">SUM(B10:B16)</f>
        <v>32350</v>
      </c>
      <c r="C9" s="8">
        <f t="shared" si="0"/>
        <v>0</v>
      </c>
      <c r="D9" s="8">
        <f t="shared" si="0"/>
        <v>9957</v>
      </c>
      <c r="E9" s="8">
        <f t="shared" si="0"/>
        <v>2505</v>
      </c>
      <c r="F9" s="8">
        <f t="shared" si="0"/>
        <v>0</v>
      </c>
      <c r="G9" s="8">
        <f t="shared" si="0"/>
        <v>0</v>
      </c>
      <c r="H9" s="8">
        <f t="shared" si="0"/>
        <v>0</v>
      </c>
      <c r="I9" s="8">
        <f t="shared" si="0"/>
        <v>0</v>
      </c>
      <c r="J9" s="8">
        <f>SUM(J10+J11+J12+J13+J14+J15+J16)</f>
        <v>11426</v>
      </c>
      <c r="K9" s="8">
        <f>SUM(K10:K16)</f>
        <v>4097</v>
      </c>
      <c r="L9" s="8">
        <f>SUM(L10:L16)</f>
        <v>4365</v>
      </c>
      <c r="M9" s="2"/>
      <c r="N9" s="2"/>
      <c r="O9" s="2"/>
      <c r="P9" s="2"/>
    </row>
    <row r="10" spans="1:16" ht="18" customHeight="1">
      <c r="A10" s="199" t="s">
        <v>0</v>
      </c>
      <c r="B10" s="15">
        <f t="shared" ref="B10:B16" si="1">SUM(D10:L10)</f>
        <v>8539</v>
      </c>
      <c r="C10" s="16">
        <v>0</v>
      </c>
      <c r="D10" s="17">
        <v>1780</v>
      </c>
      <c r="E10" s="17">
        <v>353</v>
      </c>
      <c r="F10" s="16">
        <v>0</v>
      </c>
      <c r="G10" s="16">
        <v>0</v>
      </c>
      <c r="H10" s="16">
        <v>0</v>
      </c>
      <c r="I10" s="203">
        <v>0</v>
      </c>
      <c r="J10" s="17">
        <v>902</v>
      </c>
      <c r="K10" s="16">
        <v>4097</v>
      </c>
      <c r="L10" s="17">
        <v>1407</v>
      </c>
      <c r="M10" s="18"/>
      <c r="N10" s="2"/>
      <c r="O10" s="2"/>
      <c r="P10" s="2"/>
    </row>
    <row r="11" spans="1:16" ht="18" customHeight="1">
      <c r="A11" s="199" t="s">
        <v>1</v>
      </c>
      <c r="B11" s="15">
        <f t="shared" si="1"/>
        <v>3953</v>
      </c>
      <c r="C11" s="16">
        <v>0</v>
      </c>
      <c r="D11" s="17">
        <v>1183</v>
      </c>
      <c r="E11" s="16">
        <v>599</v>
      </c>
      <c r="F11" s="16">
        <v>0</v>
      </c>
      <c r="G11" s="16">
        <v>0</v>
      </c>
      <c r="H11" s="16">
        <v>0</v>
      </c>
      <c r="I11" s="16">
        <v>0</v>
      </c>
      <c r="J11" s="17">
        <v>783</v>
      </c>
      <c r="K11" s="16">
        <v>0</v>
      </c>
      <c r="L11" s="16">
        <v>1388</v>
      </c>
      <c r="M11" s="18"/>
      <c r="N11" s="2"/>
      <c r="O11" s="2"/>
      <c r="P11" s="2"/>
    </row>
    <row r="12" spans="1:16" ht="18" customHeight="1">
      <c r="A12" s="199" t="s">
        <v>2</v>
      </c>
      <c r="B12" s="15">
        <f t="shared" si="1"/>
        <v>8339</v>
      </c>
      <c r="C12" s="16">
        <v>0</v>
      </c>
      <c r="D12" s="17">
        <v>1061</v>
      </c>
      <c r="E12" s="17">
        <v>177</v>
      </c>
      <c r="F12" s="16">
        <v>0</v>
      </c>
      <c r="G12" s="16">
        <v>0</v>
      </c>
      <c r="H12" s="16">
        <v>0</v>
      </c>
      <c r="I12" s="16">
        <v>0</v>
      </c>
      <c r="J12" s="17">
        <v>6064</v>
      </c>
      <c r="K12" s="16">
        <v>0</v>
      </c>
      <c r="L12" s="17">
        <v>1037</v>
      </c>
      <c r="M12" s="18"/>
      <c r="N12" s="2"/>
      <c r="O12" s="2"/>
      <c r="P12" s="2"/>
    </row>
    <row r="13" spans="1:16" ht="18" customHeight="1">
      <c r="A13" s="199" t="s">
        <v>3</v>
      </c>
      <c r="B13" s="15">
        <f t="shared" si="1"/>
        <v>3196</v>
      </c>
      <c r="C13" s="16">
        <v>0</v>
      </c>
      <c r="D13" s="17">
        <v>1526</v>
      </c>
      <c r="E13" s="16">
        <v>416</v>
      </c>
      <c r="F13" s="16">
        <v>0</v>
      </c>
      <c r="G13" s="16">
        <v>0</v>
      </c>
      <c r="H13" s="16">
        <v>0</v>
      </c>
      <c r="I13" s="16">
        <v>0</v>
      </c>
      <c r="J13" s="17">
        <v>1058</v>
      </c>
      <c r="K13" s="16">
        <v>0</v>
      </c>
      <c r="L13" s="17">
        <v>196</v>
      </c>
      <c r="M13" s="18"/>
      <c r="N13" s="2"/>
      <c r="O13" s="2"/>
      <c r="P13" s="2"/>
    </row>
    <row r="14" spans="1:16" ht="18" customHeight="1">
      <c r="A14" s="199" t="s">
        <v>4</v>
      </c>
      <c r="B14" s="15">
        <f t="shared" si="1"/>
        <v>2138</v>
      </c>
      <c r="C14" s="16">
        <v>0</v>
      </c>
      <c r="D14" s="17">
        <v>1144</v>
      </c>
      <c r="E14" s="17">
        <v>220</v>
      </c>
      <c r="F14" s="16">
        <v>0</v>
      </c>
      <c r="G14" s="16">
        <v>0</v>
      </c>
      <c r="H14" s="16">
        <v>0</v>
      </c>
      <c r="I14" s="16">
        <v>0</v>
      </c>
      <c r="J14" s="17">
        <v>692</v>
      </c>
      <c r="K14" s="16">
        <v>0</v>
      </c>
      <c r="L14" s="17">
        <v>82</v>
      </c>
      <c r="M14" s="18"/>
      <c r="N14" s="2"/>
      <c r="O14" s="2"/>
      <c r="P14" s="2"/>
    </row>
    <row r="15" spans="1:16" ht="18" customHeight="1">
      <c r="A15" s="199" t="s">
        <v>185</v>
      </c>
      <c r="B15" s="15">
        <f t="shared" si="1"/>
        <v>2802</v>
      </c>
      <c r="C15" s="16">
        <v>0</v>
      </c>
      <c r="D15" s="17">
        <v>1329</v>
      </c>
      <c r="E15" s="17">
        <v>407</v>
      </c>
      <c r="F15" s="16">
        <v>0</v>
      </c>
      <c r="G15" s="16">
        <v>0</v>
      </c>
      <c r="H15" s="16">
        <v>0</v>
      </c>
      <c r="I15" s="16">
        <v>0</v>
      </c>
      <c r="J15" s="17">
        <v>933</v>
      </c>
      <c r="K15" s="16">
        <v>0</v>
      </c>
      <c r="L15" s="17">
        <v>133</v>
      </c>
      <c r="M15" s="18"/>
      <c r="N15" s="2"/>
      <c r="O15" s="2"/>
      <c r="P15" s="2"/>
    </row>
    <row r="16" spans="1:16" ht="18" customHeight="1" thickBot="1">
      <c r="A16" s="200" t="s">
        <v>6</v>
      </c>
      <c r="B16" s="19">
        <f t="shared" si="1"/>
        <v>3383</v>
      </c>
      <c r="C16" s="20">
        <v>0</v>
      </c>
      <c r="D16" s="21">
        <v>1934</v>
      </c>
      <c r="E16" s="21">
        <v>333</v>
      </c>
      <c r="F16" s="20">
        <v>0</v>
      </c>
      <c r="G16" s="20">
        <v>0</v>
      </c>
      <c r="H16" s="20">
        <v>0</v>
      </c>
      <c r="I16" s="20">
        <v>0</v>
      </c>
      <c r="J16" s="21">
        <v>994</v>
      </c>
      <c r="K16" s="20">
        <v>0</v>
      </c>
      <c r="L16" s="21">
        <v>122</v>
      </c>
      <c r="M16" s="18"/>
      <c r="N16" s="2"/>
      <c r="O16" s="2"/>
      <c r="P16" s="2"/>
    </row>
    <row r="17" spans="1:17" ht="7.5" customHeight="1">
      <c r="A17" s="18"/>
      <c r="B17" s="18"/>
      <c r="C17" s="18"/>
      <c r="D17" s="18"/>
      <c r="E17" s="18"/>
      <c r="F17" s="18"/>
      <c r="G17" s="18"/>
      <c r="H17" s="18"/>
      <c r="I17" s="18"/>
      <c r="J17" s="18"/>
      <c r="K17" s="18"/>
      <c r="L17" s="22"/>
      <c r="M17" s="18"/>
      <c r="N17" s="2"/>
      <c r="O17" s="2"/>
      <c r="P17" s="2"/>
      <c r="Q17" s="2"/>
    </row>
    <row r="18" spans="1:17" ht="26.25" customHeight="1">
      <c r="A18" s="18"/>
      <c r="B18" s="18"/>
      <c r="C18" s="18"/>
      <c r="D18" s="18"/>
      <c r="E18" s="18"/>
      <c r="F18" s="18"/>
      <c r="G18" s="18"/>
      <c r="H18" s="18"/>
      <c r="I18" s="18"/>
      <c r="J18" s="18"/>
      <c r="K18" s="18"/>
      <c r="L18" s="22"/>
      <c r="M18" s="18"/>
      <c r="N18" s="2"/>
      <c r="O18" s="2"/>
      <c r="P18" s="2"/>
      <c r="Q18" s="2"/>
    </row>
    <row r="19" spans="1:17" ht="22.5" customHeight="1">
      <c r="A19" s="243" t="s">
        <v>184</v>
      </c>
      <c r="B19" s="243"/>
      <c r="C19" s="243"/>
      <c r="D19" s="243"/>
      <c r="E19" s="243"/>
      <c r="F19" s="243"/>
      <c r="G19" s="243"/>
      <c r="H19" s="243"/>
      <c r="I19" s="18"/>
      <c r="J19" s="18"/>
      <c r="K19" s="18"/>
      <c r="L19" s="18"/>
      <c r="M19" s="23"/>
    </row>
    <row r="20" spans="1:17" ht="18.75" customHeight="1" thickBot="1">
      <c r="A20" s="244" t="s">
        <v>183</v>
      </c>
      <c r="B20" s="244"/>
      <c r="C20" s="244"/>
      <c r="D20" s="244"/>
      <c r="E20" s="24"/>
      <c r="F20" s="24"/>
      <c r="G20" s="24"/>
      <c r="H20" s="24"/>
      <c r="I20" s="24"/>
      <c r="J20" s="24"/>
      <c r="K20" s="248" t="str">
        <f>K6</f>
        <v>平成28年度</v>
      </c>
      <c r="L20" s="248"/>
      <c r="M20" s="23"/>
    </row>
    <row r="21" spans="1:17">
      <c r="A21" s="25"/>
      <c r="B21" s="26"/>
      <c r="C21" s="246" t="s">
        <v>28</v>
      </c>
      <c r="D21" s="273"/>
      <c r="E21" s="273"/>
      <c r="F21" s="273"/>
      <c r="G21" s="273"/>
      <c r="H21" s="273"/>
      <c r="I21" s="273"/>
      <c r="J21" s="273"/>
      <c r="K21" s="273"/>
      <c r="L21" s="273"/>
      <c r="M21" s="23"/>
    </row>
    <row r="22" spans="1:17" ht="7.5" customHeight="1">
      <c r="A22" s="18"/>
      <c r="B22" s="27"/>
      <c r="C22" s="266" t="s">
        <v>18</v>
      </c>
      <c r="D22" s="267"/>
      <c r="E22" s="266" t="s">
        <v>19</v>
      </c>
      <c r="F22" s="267"/>
      <c r="G22" s="266" t="s">
        <v>20</v>
      </c>
      <c r="H22" s="267"/>
      <c r="I22" s="266" t="s">
        <v>16</v>
      </c>
      <c r="J22" s="270"/>
      <c r="K22" s="28"/>
      <c r="L22" s="28"/>
      <c r="M22" s="23"/>
    </row>
    <row r="23" spans="1:17">
      <c r="A23" s="29"/>
      <c r="B23" s="30"/>
      <c r="C23" s="268"/>
      <c r="D23" s="269"/>
      <c r="E23" s="268"/>
      <c r="F23" s="269"/>
      <c r="G23" s="268"/>
      <c r="H23" s="269"/>
      <c r="I23" s="268"/>
      <c r="J23" s="271"/>
      <c r="K23" s="238" t="s">
        <v>21</v>
      </c>
      <c r="L23" s="272"/>
      <c r="M23" s="23"/>
    </row>
    <row r="24" spans="1:17" s="13" customFormat="1" ht="17.25" customHeight="1">
      <c r="A24" s="239" t="s">
        <v>24</v>
      </c>
      <c r="B24" s="240"/>
      <c r="C24" s="280">
        <f>SUM(C25:C31)</f>
        <v>0</v>
      </c>
      <c r="D24" s="251"/>
      <c r="E24" s="251">
        <f>SUM(E25:E31)</f>
        <v>0</v>
      </c>
      <c r="F24" s="251"/>
      <c r="G24" s="251">
        <f>SUM(G25:G31)</f>
        <v>0</v>
      </c>
      <c r="H24" s="251"/>
      <c r="I24" s="251">
        <f>SUM(I25:I31)</f>
        <v>0</v>
      </c>
      <c r="J24" s="251"/>
      <c r="K24" s="251">
        <f>SUM(K25:K31)</f>
        <v>0</v>
      </c>
      <c r="L24" s="251"/>
      <c r="M24" s="31"/>
    </row>
    <row r="25" spans="1:17" ht="17.25" customHeight="1">
      <c r="A25" s="255" t="s">
        <v>0</v>
      </c>
      <c r="B25" s="256"/>
      <c r="C25" s="265">
        <f t="shared" ref="C25:C31" si="2">SUM(D25:I25)</f>
        <v>0</v>
      </c>
      <c r="D25" s="252"/>
      <c r="E25" s="252">
        <v>0</v>
      </c>
      <c r="F25" s="252"/>
      <c r="G25" s="252">
        <v>0</v>
      </c>
      <c r="H25" s="252"/>
      <c r="I25" s="252">
        <v>0</v>
      </c>
      <c r="J25" s="252"/>
      <c r="K25" s="252">
        <v>0</v>
      </c>
      <c r="L25" s="252"/>
      <c r="M25" s="23"/>
    </row>
    <row r="26" spans="1:17" ht="17.25" customHeight="1">
      <c r="A26" s="255" t="s">
        <v>1</v>
      </c>
      <c r="B26" s="256"/>
      <c r="C26" s="265">
        <f t="shared" si="2"/>
        <v>0</v>
      </c>
      <c r="D26" s="252"/>
      <c r="E26" s="252">
        <v>0</v>
      </c>
      <c r="F26" s="252"/>
      <c r="G26" s="252">
        <v>0</v>
      </c>
      <c r="H26" s="252"/>
      <c r="I26" s="252">
        <v>0</v>
      </c>
      <c r="J26" s="252"/>
      <c r="K26" s="252">
        <v>0</v>
      </c>
      <c r="L26" s="252"/>
      <c r="M26" s="23"/>
    </row>
    <row r="27" spans="1:17" ht="17.25" customHeight="1">
      <c r="A27" s="255" t="s">
        <v>2</v>
      </c>
      <c r="B27" s="256"/>
      <c r="C27" s="265">
        <f t="shared" si="2"/>
        <v>0</v>
      </c>
      <c r="D27" s="252"/>
      <c r="E27" s="252">
        <v>0</v>
      </c>
      <c r="F27" s="252"/>
      <c r="G27" s="252">
        <v>0</v>
      </c>
      <c r="H27" s="252"/>
      <c r="I27" s="252">
        <v>0</v>
      </c>
      <c r="J27" s="252"/>
      <c r="K27" s="252">
        <v>0</v>
      </c>
      <c r="L27" s="252"/>
      <c r="M27" s="23"/>
    </row>
    <row r="28" spans="1:17" ht="17.25" customHeight="1">
      <c r="A28" s="255" t="s">
        <v>3</v>
      </c>
      <c r="B28" s="256"/>
      <c r="C28" s="265">
        <f t="shared" si="2"/>
        <v>0</v>
      </c>
      <c r="D28" s="252"/>
      <c r="E28" s="252">
        <v>0</v>
      </c>
      <c r="F28" s="252"/>
      <c r="G28" s="252">
        <v>0</v>
      </c>
      <c r="H28" s="252"/>
      <c r="I28" s="252">
        <v>0</v>
      </c>
      <c r="J28" s="252"/>
      <c r="K28" s="252">
        <v>0</v>
      </c>
      <c r="L28" s="252"/>
      <c r="M28" s="23"/>
    </row>
    <row r="29" spans="1:17" ht="17.25" customHeight="1">
      <c r="A29" s="255" t="s">
        <v>4</v>
      </c>
      <c r="B29" s="256"/>
      <c r="C29" s="265">
        <f t="shared" si="2"/>
        <v>0</v>
      </c>
      <c r="D29" s="252"/>
      <c r="E29" s="252">
        <v>0</v>
      </c>
      <c r="F29" s="252"/>
      <c r="G29" s="252">
        <v>0</v>
      </c>
      <c r="H29" s="252"/>
      <c r="I29" s="252">
        <v>0</v>
      </c>
      <c r="J29" s="252"/>
      <c r="K29" s="252">
        <v>0</v>
      </c>
      <c r="L29" s="252"/>
      <c r="M29" s="23"/>
    </row>
    <row r="30" spans="1:17" ht="17.25" customHeight="1">
      <c r="A30" s="255" t="s">
        <v>5</v>
      </c>
      <c r="B30" s="256"/>
      <c r="C30" s="265">
        <f t="shared" si="2"/>
        <v>0</v>
      </c>
      <c r="D30" s="252"/>
      <c r="E30" s="252">
        <v>0</v>
      </c>
      <c r="F30" s="252"/>
      <c r="G30" s="252">
        <v>0</v>
      </c>
      <c r="H30" s="252"/>
      <c r="I30" s="252">
        <v>0</v>
      </c>
      <c r="J30" s="252"/>
      <c r="K30" s="252">
        <v>0</v>
      </c>
      <c r="L30" s="252"/>
      <c r="M30" s="23"/>
    </row>
    <row r="31" spans="1:17" ht="17.25" customHeight="1" thickBot="1">
      <c r="A31" s="249" t="s">
        <v>6</v>
      </c>
      <c r="B31" s="250"/>
      <c r="C31" s="265">
        <f t="shared" si="2"/>
        <v>0</v>
      </c>
      <c r="D31" s="252"/>
      <c r="E31" s="264">
        <v>0</v>
      </c>
      <c r="F31" s="264"/>
      <c r="G31" s="264">
        <v>0</v>
      </c>
      <c r="H31" s="264"/>
      <c r="I31" s="264">
        <v>0</v>
      </c>
      <c r="J31" s="264"/>
      <c r="K31" s="264">
        <v>0</v>
      </c>
      <c r="L31" s="264"/>
      <c r="M31" s="23"/>
    </row>
    <row r="32" spans="1:17" ht="7.5" customHeight="1">
      <c r="A32" s="25"/>
      <c r="B32" s="25"/>
      <c r="C32" s="263"/>
      <c r="D32" s="263"/>
      <c r="E32" s="263"/>
      <c r="F32" s="263"/>
      <c r="G32" s="263"/>
      <c r="H32" s="263"/>
      <c r="I32" s="263"/>
      <c r="J32" s="263"/>
      <c r="K32" s="263"/>
      <c r="L32" s="263"/>
      <c r="M32" s="23"/>
    </row>
    <row r="33" spans="1:13" ht="18.75" customHeight="1" thickBot="1">
      <c r="A33" s="244" t="s">
        <v>26</v>
      </c>
      <c r="B33" s="244"/>
      <c r="C33" s="244"/>
      <c r="D33" s="244"/>
      <c r="E33" s="24"/>
      <c r="F33" s="24"/>
      <c r="G33" s="24"/>
      <c r="H33" s="24"/>
      <c r="I33" s="24"/>
      <c r="J33" s="24"/>
      <c r="K33" s="248" t="str">
        <f>K6</f>
        <v>平成28年度</v>
      </c>
      <c r="L33" s="248"/>
      <c r="M33" s="23"/>
    </row>
    <row r="34" spans="1:13">
      <c r="A34" s="25"/>
      <c r="B34" s="26"/>
      <c r="C34" s="246" t="s">
        <v>28</v>
      </c>
      <c r="D34" s="273"/>
      <c r="E34" s="273"/>
      <c r="F34" s="273"/>
      <c r="G34" s="273"/>
      <c r="H34" s="273"/>
      <c r="I34" s="273"/>
      <c r="J34" s="273"/>
      <c r="K34" s="273"/>
      <c r="L34" s="273"/>
      <c r="M34" s="23"/>
    </row>
    <row r="35" spans="1:13" ht="7.5" customHeight="1">
      <c r="A35" s="18"/>
      <c r="B35" s="27"/>
      <c r="C35" s="274" t="s">
        <v>18</v>
      </c>
      <c r="D35" s="275"/>
      <c r="E35" s="274" t="s">
        <v>19</v>
      </c>
      <c r="F35" s="275"/>
      <c r="G35" s="274" t="s">
        <v>20</v>
      </c>
      <c r="H35" s="275"/>
      <c r="I35" s="274" t="s">
        <v>16</v>
      </c>
      <c r="J35" s="278"/>
      <c r="K35" s="32"/>
      <c r="L35" s="32"/>
      <c r="M35" s="23"/>
    </row>
    <row r="36" spans="1:13">
      <c r="A36" s="29"/>
      <c r="B36" s="30"/>
      <c r="C36" s="276"/>
      <c r="D36" s="277"/>
      <c r="E36" s="276"/>
      <c r="F36" s="277"/>
      <c r="G36" s="276"/>
      <c r="H36" s="277"/>
      <c r="I36" s="276"/>
      <c r="J36" s="279"/>
      <c r="K36" s="238" t="s">
        <v>21</v>
      </c>
      <c r="L36" s="272"/>
      <c r="M36" s="23"/>
    </row>
    <row r="37" spans="1:13" ht="17.25" customHeight="1">
      <c r="A37" s="239" t="s">
        <v>24</v>
      </c>
      <c r="B37" s="240"/>
      <c r="C37" s="281">
        <f>SUM(C38:D44)</f>
        <v>29004</v>
      </c>
      <c r="D37" s="282"/>
      <c r="E37" s="282">
        <f>SUM(E38:F44)</f>
        <v>514</v>
      </c>
      <c r="F37" s="282"/>
      <c r="G37" s="282">
        <f>SUM(G38:H44)</f>
        <v>28490</v>
      </c>
      <c r="H37" s="282"/>
      <c r="I37" s="282">
        <f>SUM(I38:J44)</f>
        <v>0</v>
      </c>
      <c r="J37" s="282"/>
      <c r="K37" s="282">
        <f>SUM(K38:L44)</f>
        <v>0</v>
      </c>
      <c r="L37" s="282"/>
      <c r="M37" s="23"/>
    </row>
    <row r="38" spans="1:13" ht="17.25" customHeight="1">
      <c r="A38" s="255" t="s">
        <v>0</v>
      </c>
      <c r="B38" s="256"/>
      <c r="C38" s="265">
        <f t="shared" ref="C38:C44" si="3">SUM(D38:I38)</f>
        <v>6087</v>
      </c>
      <c r="D38" s="252"/>
      <c r="E38" s="252">
        <v>57</v>
      </c>
      <c r="F38" s="252"/>
      <c r="G38" s="252">
        <v>6030</v>
      </c>
      <c r="H38" s="252"/>
      <c r="I38" s="252">
        <v>0</v>
      </c>
      <c r="J38" s="252"/>
      <c r="K38" s="252">
        <v>0</v>
      </c>
      <c r="L38" s="252"/>
      <c r="M38" s="23"/>
    </row>
    <row r="39" spans="1:13" ht="17.25" customHeight="1">
      <c r="A39" s="255" t="s">
        <v>1</v>
      </c>
      <c r="B39" s="256"/>
      <c r="C39" s="265">
        <f t="shared" si="3"/>
        <v>4107</v>
      </c>
      <c r="D39" s="252"/>
      <c r="E39" s="252">
        <v>119</v>
      </c>
      <c r="F39" s="252"/>
      <c r="G39" s="252">
        <v>3988</v>
      </c>
      <c r="H39" s="252"/>
      <c r="I39" s="252">
        <v>0</v>
      </c>
      <c r="J39" s="252"/>
      <c r="K39" s="252">
        <v>0</v>
      </c>
      <c r="L39" s="252"/>
      <c r="M39" s="23"/>
    </row>
    <row r="40" spans="1:13" ht="17.25" customHeight="1">
      <c r="A40" s="255" t="s">
        <v>2</v>
      </c>
      <c r="B40" s="256"/>
      <c r="C40" s="265">
        <f t="shared" si="3"/>
        <v>3107</v>
      </c>
      <c r="D40" s="252"/>
      <c r="E40" s="252">
        <v>67</v>
      </c>
      <c r="F40" s="252"/>
      <c r="G40" s="252">
        <v>3040</v>
      </c>
      <c r="H40" s="252"/>
      <c r="I40" s="252">
        <v>0</v>
      </c>
      <c r="J40" s="252"/>
      <c r="K40" s="252">
        <v>0</v>
      </c>
      <c r="L40" s="252"/>
      <c r="M40" s="23"/>
    </row>
    <row r="41" spans="1:13" ht="17.25" customHeight="1">
      <c r="A41" s="255" t="s">
        <v>3</v>
      </c>
      <c r="B41" s="256"/>
      <c r="C41" s="265">
        <f t="shared" si="3"/>
        <v>4822</v>
      </c>
      <c r="D41" s="252"/>
      <c r="E41" s="252">
        <v>79</v>
      </c>
      <c r="F41" s="252"/>
      <c r="G41" s="252">
        <v>4743</v>
      </c>
      <c r="H41" s="252"/>
      <c r="I41" s="252">
        <v>0</v>
      </c>
      <c r="J41" s="252"/>
      <c r="K41" s="252">
        <v>0</v>
      </c>
      <c r="L41" s="252"/>
      <c r="M41" s="23"/>
    </row>
    <row r="42" spans="1:13" ht="17.25" customHeight="1">
      <c r="A42" s="255" t="s">
        <v>4</v>
      </c>
      <c r="B42" s="256"/>
      <c r="C42" s="265">
        <f t="shared" si="3"/>
        <v>2234</v>
      </c>
      <c r="D42" s="252"/>
      <c r="E42" s="252">
        <v>61</v>
      </c>
      <c r="F42" s="252"/>
      <c r="G42" s="252">
        <v>2173</v>
      </c>
      <c r="H42" s="252"/>
      <c r="I42" s="252">
        <v>0</v>
      </c>
      <c r="J42" s="252"/>
      <c r="K42" s="252">
        <v>0</v>
      </c>
      <c r="L42" s="252"/>
      <c r="M42" s="23"/>
    </row>
    <row r="43" spans="1:13" ht="17.25" customHeight="1">
      <c r="A43" s="255" t="s">
        <v>5</v>
      </c>
      <c r="B43" s="256"/>
      <c r="C43" s="265">
        <f t="shared" si="3"/>
        <v>4180</v>
      </c>
      <c r="D43" s="252"/>
      <c r="E43" s="252">
        <v>68</v>
      </c>
      <c r="F43" s="252"/>
      <c r="G43" s="252">
        <v>4112</v>
      </c>
      <c r="H43" s="252"/>
      <c r="I43" s="252">
        <v>0</v>
      </c>
      <c r="J43" s="252"/>
      <c r="K43" s="252">
        <v>0</v>
      </c>
      <c r="L43" s="252"/>
      <c r="M43" s="23"/>
    </row>
    <row r="44" spans="1:13" ht="17.25" customHeight="1" thickBot="1">
      <c r="A44" s="249" t="s">
        <v>6</v>
      </c>
      <c r="B44" s="250"/>
      <c r="C44" s="283">
        <f t="shared" si="3"/>
        <v>4467</v>
      </c>
      <c r="D44" s="264"/>
      <c r="E44" s="264">
        <v>63</v>
      </c>
      <c r="F44" s="264"/>
      <c r="G44" s="264">
        <v>4404</v>
      </c>
      <c r="H44" s="264"/>
      <c r="I44" s="264">
        <v>0</v>
      </c>
      <c r="J44" s="264"/>
      <c r="K44" s="264">
        <v>0</v>
      </c>
      <c r="L44" s="264"/>
      <c r="M44" s="23"/>
    </row>
    <row r="45" spans="1:13" ht="7.5" customHeight="1">
      <c r="A45" s="25"/>
      <c r="B45" s="33"/>
      <c r="C45" s="33"/>
      <c r="D45" s="33"/>
      <c r="E45" s="25"/>
      <c r="F45" s="25"/>
      <c r="G45" s="33"/>
      <c r="H45" s="33"/>
      <c r="I45" s="33"/>
      <c r="J45" s="25"/>
      <c r="K45" s="23"/>
      <c r="L45" s="23"/>
      <c r="M45" s="23"/>
    </row>
    <row r="46" spans="1:13" ht="26.25" customHeight="1">
      <c r="A46" s="18"/>
      <c r="B46" s="34"/>
      <c r="C46" s="34"/>
      <c r="D46" s="34"/>
      <c r="E46" s="18"/>
      <c r="F46" s="18"/>
      <c r="G46" s="34"/>
      <c r="H46" s="34"/>
      <c r="I46" s="34"/>
      <c r="J46" s="18"/>
      <c r="K46" s="23"/>
      <c r="L46" s="23"/>
      <c r="M46" s="23"/>
    </row>
    <row r="47" spans="1:13" ht="22.5" customHeight="1" thickBot="1">
      <c r="A47" s="247" t="s">
        <v>182</v>
      </c>
      <c r="B47" s="247"/>
      <c r="C47" s="247"/>
      <c r="D47" s="247"/>
      <c r="E47" s="247"/>
      <c r="F47" s="247"/>
      <c r="G47" s="34"/>
      <c r="H47" s="34"/>
      <c r="I47" s="18"/>
      <c r="J47" s="18"/>
      <c r="K47" s="248" t="str">
        <f>K6</f>
        <v>平成28年度</v>
      </c>
      <c r="L47" s="248"/>
      <c r="M47" s="23"/>
    </row>
    <row r="48" spans="1:13" ht="19.5" customHeight="1">
      <c r="A48" s="25"/>
      <c r="B48" s="26"/>
      <c r="C48" s="245" t="s">
        <v>23</v>
      </c>
      <c r="D48" s="245"/>
      <c r="E48" s="245"/>
      <c r="F48" s="245"/>
      <c r="G48" s="245"/>
      <c r="H48" s="245"/>
      <c r="I48" s="245"/>
      <c r="J48" s="245"/>
      <c r="K48" s="245"/>
      <c r="L48" s="246"/>
      <c r="M48" s="23"/>
    </row>
    <row r="49" spans="1:13" ht="19.5" customHeight="1">
      <c r="A49" s="29"/>
      <c r="B49" s="30"/>
      <c r="C49" s="237" t="s">
        <v>18</v>
      </c>
      <c r="D49" s="237"/>
      <c r="E49" s="237"/>
      <c r="F49" s="237" t="s">
        <v>19</v>
      </c>
      <c r="G49" s="237"/>
      <c r="H49" s="237"/>
      <c r="I49" s="237" t="s">
        <v>20</v>
      </c>
      <c r="J49" s="237"/>
      <c r="K49" s="237" t="s">
        <v>16</v>
      </c>
      <c r="L49" s="238"/>
      <c r="M49" s="23"/>
    </row>
    <row r="50" spans="1:13" ht="17.25" customHeight="1">
      <c r="A50" s="239" t="s">
        <v>24</v>
      </c>
      <c r="B50" s="240"/>
      <c r="C50" s="241">
        <f>SUM(C51:C57)</f>
        <v>0</v>
      </c>
      <c r="D50" s="242"/>
      <c r="E50" s="242"/>
      <c r="F50" s="242">
        <f>SUM(F51:F57)</f>
        <v>0</v>
      </c>
      <c r="G50" s="242"/>
      <c r="H50" s="242"/>
      <c r="I50" s="242">
        <f>SUM(I51:I57)</f>
        <v>0</v>
      </c>
      <c r="J50" s="242"/>
      <c r="K50" s="242">
        <f>SUM(K51:K57)</f>
        <v>0</v>
      </c>
      <c r="L50" s="242"/>
      <c r="M50" s="23"/>
    </row>
    <row r="51" spans="1:13" ht="17.25" customHeight="1">
      <c r="A51" s="255" t="s">
        <v>0</v>
      </c>
      <c r="B51" s="256"/>
      <c r="C51" s="253">
        <f t="shared" ref="C51:C56" si="4">SUM(F51:K51)</f>
        <v>0</v>
      </c>
      <c r="D51" s="254"/>
      <c r="E51" s="254"/>
      <c r="F51" s="254">
        <v>0</v>
      </c>
      <c r="G51" s="254"/>
      <c r="H51" s="254"/>
      <c r="I51" s="258">
        <v>0</v>
      </c>
      <c r="J51" s="258"/>
      <c r="K51" s="254">
        <v>0</v>
      </c>
      <c r="L51" s="254"/>
      <c r="M51" s="23"/>
    </row>
    <row r="52" spans="1:13" ht="17.25" customHeight="1">
      <c r="A52" s="255" t="s">
        <v>1</v>
      </c>
      <c r="B52" s="256"/>
      <c r="C52" s="253">
        <f t="shared" si="4"/>
        <v>0</v>
      </c>
      <c r="D52" s="254"/>
      <c r="E52" s="254"/>
      <c r="F52" s="254">
        <v>0</v>
      </c>
      <c r="G52" s="254"/>
      <c r="H52" s="254"/>
      <c r="I52" s="254">
        <v>0</v>
      </c>
      <c r="J52" s="254"/>
      <c r="K52" s="254">
        <v>0</v>
      </c>
      <c r="L52" s="254"/>
      <c r="M52" s="23"/>
    </row>
    <row r="53" spans="1:13" ht="17.25" customHeight="1">
      <c r="A53" s="255" t="s">
        <v>2</v>
      </c>
      <c r="B53" s="256"/>
      <c r="C53" s="253">
        <f t="shared" si="4"/>
        <v>0</v>
      </c>
      <c r="D53" s="254"/>
      <c r="E53" s="254"/>
      <c r="F53" s="254">
        <v>0</v>
      </c>
      <c r="G53" s="254"/>
      <c r="H53" s="254"/>
      <c r="I53" s="254">
        <v>0</v>
      </c>
      <c r="J53" s="254"/>
      <c r="K53" s="254">
        <v>0</v>
      </c>
      <c r="L53" s="254"/>
      <c r="M53" s="23"/>
    </row>
    <row r="54" spans="1:13" ht="17.25" customHeight="1">
      <c r="A54" s="255" t="s">
        <v>3</v>
      </c>
      <c r="B54" s="256"/>
      <c r="C54" s="253">
        <f t="shared" si="4"/>
        <v>0</v>
      </c>
      <c r="D54" s="254"/>
      <c r="E54" s="254"/>
      <c r="F54" s="254">
        <v>0</v>
      </c>
      <c r="G54" s="254"/>
      <c r="H54" s="254"/>
      <c r="I54" s="254">
        <v>0</v>
      </c>
      <c r="J54" s="254"/>
      <c r="K54" s="254">
        <v>0</v>
      </c>
      <c r="L54" s="254"/>
      <c r="M54" s="23"/>
    </row>
    <row r="55" spans="1:13" ht="17.25" customHeight="1">
      <c r="A55" s="255" t="s">
        <v>4</v>
      </c>
      <c r="B55" s="256"/>
      <c r="C55" s="260">
        <f t="shared" si="4"/>
        <v>0</v>
      </c>
      <c r="D55" s="258"/>
      <c r="E55" s="258"/>
      <c r="F55" s="254">
        <v>0</v>
      </c>
      <c r="G55" s="254"/>
      <c r="H55" s="254"/>
      <c r="I55" s="258">
        <v>0</v>
      </c>
      <c r="J55" s="258"/>
      <c r="K55" s="254">
        <v>0</v>
      </c>
      <c r="L55" s="254"/>
      <c r="M55" s="23"/>
    </row>
    <row r="56" spans="1:13" ht="17.25" customHeight="1">
      <c r="A56" s="255" t="s">
        <v>5</v>
      </c>
      <c r="B56" s="256"/>
      <c r="C56" s="253">
        <f t="shared" si="4"/>
        <v>0</v>
      </c>
      <c r="D56" s="254"/>
      <c r="E56" s="254"/>
      <c r="F56" s="254">
        <v>0</v>
      </c>
      <c r="G56" s="254"/>
      <c r="H56" s="254"/>
      <c r="I56" s="258">
        <v>0</v>
      </c>
      <c r="J56" s="258"/>
      <c r="K56" s="254">
        <v>0</v>
      </c>
      <c r="L56" s="254"/>
      <c r="M56" s="23"/>
    </row>
    <row r="57" spans="1:13" ht="17.25" customHeight="1" thickBot="1">
      <c r="A57" s="249" t="s">
        <v>6</v>
      </c>
      <c r="B57" s="250"/>
      <c r="C57" s="261">
        <v>0</v>
      </c>
      <c r="D57" s="262"/>
      <c r="E57" s="262"/>
      <c r="F57" s="259">
        <v>0</v>
      </c>
      <c r="G57" s="259"/>
      <c r="H57" s="259"/>
      <c r="I57" s="259">
        <v>0</v>
      </c>
      <c r="J57" s="259"/>
      <c r="K57" s="259">
        <v>0</v>
      </c>
      <c r="L57" s="259"/>
      <c r="M57" s="23"/>
    </row>
    <row r="58" spans="1:13" ht="7.5" customHeight="1">
      <c r="A58" s="1"/>
      <c r="B58" s="5"/>
      <c r="C58" s="5"/>
      <c r="D58" s="5"/>
      <c r="E58" s="9"/>
      <c r="F58" s="5"/>
      <c r="G58" s="1"/>
      <c r="H58" s="1"/>
      <c r="I58" s="2"/>
    </row>
    <row r="59" spans="1:13" ht="19.5" customHeight="1">
      <c r="A59" s="2"/>
      <c r="B59" s="4"/>
      <c r="C59" s="4"/>
      <c r="D59" s="4"/>
      <c r="E59" s="10"/>
      <c r="F59" s="4"/>
      <c r="G59" s="2"/>
      <c r="H59" s="257" t="s">
        <v>27</v>
      </c>
      <c r="I59" s="257"/>
      <c r="J59" s="257"/>
      <c r="K59" s="257"/>
      <c r="L59" s="257"/>
    </row>
    <row r="60" spans="1:13" ht="18.75" customHeight="1"/>
    <row r="64" spans="1:13" ht="15.2" customHeight="1"/>
    <row r="65" spans="1:2" ht="15.2" customHeight="1"/>
    <row r="66" spans="1:2" ht="15.2" customHeight="1"/>
    <row r="67" spans="1:2" ht="15.2" customHeight="1"/>
    <row r="68" spans="1:2" ht="15.2" customHeight="1"/>
    <row r="69" spans="1:2" ht="15.2" customHeight="1"/>
    <row r="70" spans="1:2" ht="15.2" customHeight="1">
      <c r="A70" s="2"/>
      <c r="B70" s="2"/>
    </row>
    <row r="71" spans="1:2" ht="15.2" customHeight="1">
      <c r="A71" s="11"/>
      <c r="B71" s="11"/>
    </row>
  </sheetData>
  <mergeCells count="177">
    <mergeCell ref="A6:G6"/>
    <mergeCell ref="B7:B8"/>
    <mergeCell ref="A1:L1"/>
    <mergeCell ref="A3:L3"/>
    <mergeCell ref="H7:J7"/>
    <mergeCell ref="G7:G8"/>
    <mergeCell ref="F7:F8"/>
    <mergeCell ref="D7:E7"/>
    <mergeCell ref="K6:L6"/>
    <mergeCell ref="L7:L8"/>
    <mergeCell ref="K7:K8"/>
    <mergeCell ref="K44:L44"/>
    <mergeCell ref="E37:F37"/>
    <mergeCell ref="G37:H37"/>
    <mergeCell ref="I37:J37"/>
    <mergeCell ref="K37:L37"/>
    <mergeCell ref="E44:F44"/>
    <mergeCell ref="G44:H44"/>
    <mergeCell ref="I44:J44"/>
    <mergeCell ref="K42:L42"/>
    <mergeCell ref="K43:L43"/>
    <mergeCell ref="K38:L38"/>
    <mergeCell ref="K39:L39"/>
    <mergeCell ref="E38:F38"/>
    <mergeCell ref="G38:H38"/>
    <mergeCell ref="I38:J38"/>
    <mergeCell ref="A42:B42"/>
    <mergeCell ref="C42:D42"/>
    <mergeCell ref="E42:F42"/>
    <mergeCell ref="G42:H42"/>
    <mergeCell ref="I42:J42"/>
    <mergeCell ref="K40:L40"/>
    <mergeCell ref="C41:D41"/>
    <mergeCell ref="E41:F41"/>
    <mergeCell ref="G41:H41"/>
    <mergeCell ref="I41:J41"/>
    <mergeCell ref="K41:L41"/>
    <mergeCell ref="C40:D40"/>
    <mergeCell ref="E40:F40"/>
    <mergeCell ref="G40:H40"/>
    <mergeCell ref="I40:J40"/>
    <mergeCell ref="C44:D44"/>
    <mergeCell ref="A38:B38"/>
    <mergeCell ref="A39:B39"/>
    <mergeCell ref="A40:B40"/>
    <mergeCell ref="A41:B41"/>
    <mergeCell ref="C39:D39"/>
    <mergeCell ref="E39:F39"/>
    <mergeCell ref="G39:H39"/>
    <mergeCell ref="I39:J39"/>
    <mergeCell ref="C43:D43"/>
    <mergeCell ref="E43:F43"/>
    <mergeCell ref="G43:H43"/>
    <mergeCell ref="I43:J43"/>
    <mergeCell ref="C21:L21"/>
    <mergeCell ref="A37:B37"/>
    <mergeCell ref="C34:L34"/>
    <mergeCell ref="C35:D36"/>
    <mergeCell ref="E35:F36"/>
    <mergeCell ref="G35:H36"/>
    <mergeCell ref="I35:J36"/>
    <mergeCell ref="K36:L36"/>
    <mergeCell ref="C32:D32"/>
    <mergeCell ref="E32:F32"/>
    <mergeCell ref="G32:H32"/>
    <mergeCell ref="I32:J32"/>
    <mergeCell ref="G27:H27"/>
    <mergeCell ref="I27:J27"/>
    <mergeCell ref="E26:F26"/>
    <mergeCell ref="C24:D24"/>
    <mergeCell ref="E24:F24"/>
    <mergeCell ref="G24:H24"/>
    <mergeCell ref="I24:J24"/>
    <mergeCell ref="C25:D25"/>
    <mergeCell ref="E25:F25"/>
    <mergeCell ref="G25:H25"/>
    <mergeCell ref="C37:D37"/>
    <mergeCell ref="K23:L23"/>
    <mergeCell ref="C31:D31"/>
    <mergeCell ref="E31:F31"/>
    <mergeCell ref="G31:H31"/>
    <mergeCell ref="I31:J31"/>
    <mergeCell ref="I28:J28"/>
    <mergeCell ref="C29:D29"/>
    <mergeCell ref="E29:F29"/>
    <mergeCell ref="G29:H29"/>
    <mergeCell ref="I29:J29"/>
    <mergeCell ref="C30:D30"/>
    <mergeCell ref="E30:F30"/>
    <mergeCell ref="G30:H30"/>
    <mergeCell ref="I30:J30"/>
    <mergeCell ref="C26:D26"/>
    <mergeCell ref="G26:H26"/>
    <mergeCell ref="I26:J26"/>
    <mergeCell ref="C27:D27"/>
    <mergeCell ref="E27:F27"/>
    <mergeCell ref="I51:J51"/>
    <mergeCell ref="K51:L51"/>
    <mergeCell ref="I52:J52"/>
    <mergeCell ref="K52:L52"/>
    <mergeCell ref="K53:L53"/>
    <mergeCell ref="I50:J50"/>
    <mergeCell ref="A29:B29"/>
    <mergeCell ref="A30:B30"/>
    <mergeCell ref="K32:L32"/>
    <mergeCell ref="K29:L29"/>
    <mergeCell ref="K30:L30"/>
    <mergeCell ref="K31:L31"/>
    <mergeCell ref="C51:E51"/>
    <mergeCell ref="C52:E52"/>
    <mergeCell ref="C53:E53"/>
    <mergeCell ref="F50:H50"/>
    <mergeCell ref="C49:E49"/>
    <mergeCell ref="F49:H49"/>
    <mergeCell ref="I49:J49"/>
    <mergeCell ref="K33:L33"/>
    <mergeCell ref="A33:D33"/>
    <mergeCell ref="A43:B43"/>
    <mergeCell ref="A44:B44"/>
    <mergeCell ref="C38:D38"/>
    <mergeCell ref="A57:B57"/>
    <mergeCell ref="A51:B51"/>
    <mergeCell ref="A52:B52"/>
    <mergeCell ref="A53:B53"/>
    <mergeCell ref="A24:B24"/>
    <mergeCell ref="A25:B25"/>
    <mergeCell ref="A26:B26"/>
    <mergeCell ref="A27:B27"/>
    <mergeCell ref="A28:B28"/>
    <mergeCell ref="C54:E54"/>
    <mergeCell ref="A54:B54"/>
    <mergeCell ref="A55:B55"/>
    <mergeCell ref="H59:L59"/>
    <mergeCell ref="F51:H51"/>
    <mergeCell ref="F52:H52"/>
    <mergeCell ref="F53:H53"/>
    <mergeCell ref="I53:J53"/>
    <mergeCell ref="F54:H54"/>
    <mergeCell ref="K56:L56"/>
    <mergeCell ref="I54:J54"/>
    <mergeCell ref="K54:L54"/>
    <mergeCell ref="I55:J55"/>
    <mergeCell ref="F57:H57"/>
    <mergeCell ref="I56:J56"/>
    <mergeCell ref="I57:J57"/>
    <mergeCell ref="C55:E55"/>
    <mergeCell ref="C56:E56"/>
    <mergeCell ref="K55:L55"/>
    <mergeCell ref="F55:H55"/>
    <mergeCell ref="F56:H56"/>
    <mergeCell ref="C57:E57"/>
    <mergeCell ref="K57:L57"/>
    <mergeCell ref="A56:B56"/>
    <mergeCell ref="K49:L49"/>
    <mergeCell ref="A50:B50"/>
    <mergeCell ref="C50:E50"/>
    <mergeCell ref="K50:L50"/>
    <mergeCell ref="A19:H19"/>
    <mergeCell ref="A20:D20"/>
    <mergeCell ref="C48:L48"/>
    <mergeCell ref="A47:F47"/>
    <mergeCell ref="K47:L47"/>
    <mergeCell ref="A31:B31"/>
    <mergeCell ref="K24:L24"/>
    <mergeCell ref="K25:L25"/>
    <mergeCell ref="K26:L26"/>
    <mergeCell ref="K27:L27"/>
    <mergeCell ref="I25:J25"/>
    <mergeCell ref="K28:L28"/>
    <mergeCell ref="C28:D28"/>
    <mergeCell ref="E28:F28"/>
    <mergeCell ref="G28:H28"/>
    <mergeCell ref="K20:L20"/>
    <mergeCell ref="C22:D23"/>
    <mergeCell ref="E22:F23"/>
    <mergeCell ref="G22:H23"/>
    <mergeCell ref="I22:J23"/>
  </mergeCells>
  <phoneticPr fontId="2"/>
  <printOptions horizontalCentered="1"/>
  <pageMargins left="0.39370078740157483" right="0.39370078740157483" top="0.59055118110236227" bottom="0.59055118110236227" header="0.51181102362204722" footer="0.39370078740157483"/>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8"/>
  <sheetViews>
    <sheetView topLeftCell="A46" zoomScaleNormal="100" zoomScaleSheetLayoutView="100" workbookViewId="0">
      <selection activeCell="AY18" sqref="AY18"/>
    </sheetView>
  </sheetViews>
  <sheetFormatPr defaultRowHeight="17.25"/>
  <cols>
    <col min="1" max="3" width="2.296875" style="172" customWidth="1"/>
    <col min="4" max="5" width="2.796875" style="172" customWidth="1"/>
    <col min="6" max="6" width="3.59765625" style="172" customWidth="1"/>
    <col min="7" max="7" width="4.19921875" style="172" customWidth="1"/>
    <col min="8" max="8" width="5.69921875" style="172" customWidth="1"/>
    <col min="9" max="9" width="2.796875" style="172" customWidth="1"/>
    <col min="10" max="37" width="1.796875" style="172" customWidth="1"/>
    <col min="38" max="41" width="1.8984375" style="172" customWidth="1"/>
    <col min="42" max="49" width="1.796875" style="172" customWidth="1"/>
    <col min="50" max="16384" width="8.796875" style="172"/>
  </cols>
  <sheetData>
    <row r="1" spans="1:49" ht="23.25" customHeight="1" thickBot="1">
      <c r="A1" s="351" t="s">
        <v>211</v>
      </c>
      <c r="B1" s="351"/>
      <c r="C1" s="351"/>
      <c r="D1" s="351"/>
      <c r="E1" s="351"/>
      <c r="F1" s="351"/>
      <c r="G1" s="351"/>
      <c r="H1" s="351"/>
      <c r="I1" s="351"/>
      <c r="J1" s="351"/>
      <c r="K1" s="351"/>
      <c r="L1" s="351"/>
      <c r="M1" s="351"/>
      <c r="N1" s="351"/>
      <c r="O1" s="351"/>
      <c r="P1" s="351"/>
      <c r="Q1" s="351"/>
      <c r="R1" s="351"/>
      <c r="S1" s="351"/>
      <c r="T1" s="351"/>
      <c r="U1" s="351"/>
      <c r="V1" s="351"/>
      <c r="W1" s="351"/>
      <c r="X1" s="351"/>
      <c r="Y1" s="351"/>
      <c r="Z1" s="206"/>
      <c r="AA1" s="206"/>
      <c r="AB1" s="206"/>
      <c r="AC1" s="206"/>
      <c r="AD1" s="170"/>
      <c r="AE1" s="170"/>
      <c r="AF1" s="170"/>
      <c r="AG1" s="170"/>
      <c r="AH1" s="170"/>
      <c r="AI1" s="170"/>
      <c r="AJ1" s="170"/>
      <c r="AK1" s="170"/>
      <c r="AL1" s="170"/>
      <c r="AM1" s="170"/>
      <c r="AN1" s="300" t="s">
        <v>197</v>
      </c>
      <c r="AO1" s="300"/>
      <c r="AP1" s="300"/>
      <c r="AQ1" s="300"/>
      <c r="AR1" s="300"/>
      <c r="AS1" s="300"/>
      <c r="AT1" s="300"/>
      <c r="AU1" s="300"/>
      <c r="AV1" s="300"/>
      <c r="AW1" s="300"/>
    </row>
    <row r="2" spans="1:49" ht="19.5" customHeight="1">
      <c r="A2" s="169"/>
      <c r="B2" s="169"/>
      <c r="C2" s="169"/>
      <c r="D2" s="169"/>
      <c r="E2" s="169"/>
      <c r="F2" s="169"/>
      <c r="G2" s="169"/>
      <c r="H2" s="169"/>
      <c r="I2" s="306" t="s">
        <v>25</v>
      </c>
      <c r="J2" s="307"/>
      <c r="K2" s="307"/>
      <c r="L2" s="307"/>
      <c r="M2" s="307"/>
      <c r="N2" s="308"/>
      <c r="O2" s="301" t="s">
        <v>203</v>
      </c>
      <c r="P2" s="302"/>
      <c r="Q2" s="302"/>
      <c r="R2" s="302"/>
      <c r="S2" s="303"/>
      <c r="T2" s="301" t="s">
        <v>202</v>
      </c>
      <c r="U2" s="302"/>
      <c r="V2" s="302"/>
      <c r="W2" s="302"/>
      <c r="X2" s="303"/>
      <c r="Y2" s="301" t="s">
        <v>201</v>
      </c>
      <c r="Z2" s="302"/>
      <c r="AA2" s="302"/>
      <c r="AB2" s="302"/>
      <c r="AC2" s="303"/>
      <c r="AD2" s="301" t="s">
        <v>200</v>
      </c>
      <c r="AE2" s="302"/>
      <c r="AF2" s="302"/>
      <c r="AG2" s="302"/>
      <c r="AH2" s="303"/>
      <c r="AI2" s="301" t="s">
        <v>199</v>
      </c>
      <c r="AJ2" s="302"/>
      <c r="AK2" s="302"/>
      <c r="AL2" s="302"/>
      <c r="AM2" s="303"/>
      <c r="AN2" s="301" t="s">
        <v>185</v>
      </c>
      <c r="AO2" s="302"/>
      <c r="AP2" s="302"/>
      <c r="AQ2" s="302"/>
      <c r="AR2" s="303"/>
      <c r="AS2" s="301" t="s">
        <v>198</v>
      </c>
      <c r="AT2" s="302"/>
      <c r="AU2" s="302"/>
      <c r="AV2" s="302"/>
      <c r="AW2" s="302"/>
    </row>
    <row r="3" spans="1:49" ht="18" customHeight="1">
      <c r="A3" s="311" t="s">
        <v>29</v>
      </c>
      <c r="B3" s="312"/>
      <c r="C3" s="321" t="s">
        <v>30</v>
      </c>
      <c r="D3" s="369" t="s">
        <v>210</v>
      </c>
      <c r="E3" s="370"/>
      <c r="F3" s="370"/>
      <c r="G3" s="370"/>
      <c r="H3" s="370"/>
      <c r="I3" s="372">
        <v>29491</v>
      </c>
      <c r="J3" s="373"/>
      <c r="K3" s="373"/>
      <c r="L3" s="373"/>
      <c r="M3" s="373"/>
      <c r="N3" s="373"/>
      <c r="O3" s="360">
        <v>6202</v>
      </c>
      <c r="P3" s="360"/>
      <c r="Q3" s="360"/>
      <c r="R3" s="360"/>
      <c r="S3" s="360"/>
      <c r="T3" s="360">
        <v>4781</v>
      </c>
      <c r="U3" s="360"/>
      <c r="V3" s="360"/>
      <c r="W3" s="360"/>
      <c r="X3" s="360"/>
      <c r="Y3" s="360">
        <v>3303</v>
      </c>
      <c r="Z3" s="360"/>
      <c r="AA3" s="360"/>
      <c r="AB3" s="360"/>
      <c r="AC3" s="360"/>
      <c r="AD3" s="360">
        <v>4909</v>
      </c>
      <c r="AE3" s="360"/>
      <c r="AF3" s="360"/>
      <c r="AG3" s="360"/>
      <c r="AH3" s="360"/>
      <c r="AI3" s="360">
        <v>2115</v>
      </c>
      <c r="AJ3" s="360"/>
      <c r="AK3" s="360"/>
      <c r="AL3" s="360"/>
      <c r="AM3" s="360"/>
      <c r="AN3" s="360">
        <v>3973</v>
      </c>
      <c r="AO3" s="360"/>
      <c r="AP3" s="360"/>
      <c r="AQ3" s="360"/>
      <c r="AR3" s="360"/>
      <c r="AS3" s="360">
        <v>4208</v>
      </c>
      <c r="AT3" s="360"/>
      <c r="AU3" s="360"/>
      <c r="AV3" s="360"/>
      <c r="AW3" s="360"/>
    </row>
    <row r="4" spans="1:49" ht="18" customHeight="1">
      <c r="A4" s="313"/>
      <c r="B4" s="314"/>
      <c r="C4" s="322"/>
      <c r="D4" s="369" t="s">
        <v>209</v>
      </c>
      <c r="E4" s="370"/>
      <c r="F4" s="370"/>
      <c r="G4" s="370"/>
      <c r="H4" s="370"/>
      <c r="I4" s="366">
        <v>27819</v>
      </c>
      <c r="J4" s="367"/>
      <c r="K4" s="367"/>
      <c r="L4" s="367"/>
      <c r="M4" s="367"/>
      <c r="N4" s="367"/>
      <c r="O4" s="360">
        <v>5824</v>
      </c>
      <c r="P4" s="360"/>
      <c r="Q4" s="360"/>
      <c r="R4" s="360"/>
      <c r="S4" s="360"/>
      <c r="T4" s="360">
        <v>4466</v>
      </c>
      <c r="U4" s="360"/>
      <c r="V4" s="360"/>
      <c r="W4" s="360"/>
      <c r="X4" s="360"/>
      <c r="Y4" s="360">
        <v>3084</v>
      </c>
      <c r="Z4" s="360"/>
      <c r="AA4" s="360"/>
      <c r="AB4" s="360"/>
      <c r="AC4" s="360"/>
      <c r="AD4" s="360">
        <v>4630</v>
      </c>
      <c r="AE4" s="360"/>
      <c r="AF4" s="360"/>
      <c r="AG4" s="360"/>
      <c r="AH4" s="360"/>
      <c r="AI4" s="360">
        <v>2007</v>
      </c>
      <c r="AJ4" s="360"/>
      <c r="AK4" s="360"/>
      <c r="AL4" s="360"/>
      <c r="AM4" s="360"/>
      <c r="AN4" s="360">
        <v>3760</v>
      </c>
      <c r="AO4" s="360"/>
      <c r="AP4" s="360"/>
      <c r="AQ4" s="360"/>
      <c r="AR4" s="360"/>
      <c r="AS4" s="360">
        <v>4048</v>
      </c>
      <c r="AT4" s="360"/>
      <c r="AU4" s="360"/>
      <c r="AV4" s="360"/>
      <c r="AW4" s="360"/>
    </row>
    <row r="5" spans="1:49" ht="18" customHeight="1">
      <c r="A5" s="313"/>
      <c r="B5" s="314"/>
      <c r="C5" s="339" t="s">
        <v>32</v>
      </c>
      <c r="D5" s="323" t="s">
        <v>33</v>
      </c>
      <c r="E5" s="324"/>
      <c r="F5" s="325"/>
      <c r="G5" s="374" t="s">
        <v>207</v>
      </c>
      <c r="H5" s="375"/>
      <c r="I5" s="366">
        <v>14781</v>
      </c>
      <c r="J5" s="367"/>
      <c r="K5" s="367"/>
      <c r="L5" s="367"/>
      <c r="M5" s="367"/>
      <c r="N5" s="367"/>
      <c r="O5" s="360">
        <v>3123</v>
      </c>
      <c r="P5" s="360"/>
      <c r="Q5" s="360"/>
      <c r="R5" s="360"/>
      <c r="S5" s="360"/>
      <c r="T5" s="360">
        <v>2149</v>
      </c>
      <c r="U5" s="360"/>
      <c r="V5" s="360"/>
      <c r="W5" s="360"/>
      <c r="X5" s="360"/>
      <c r="Y5" s="360">
        <v>1605</v>
      </c>
      <c r="Z5" s="360"/>
      <c r="AA5" s="360"/>
      <c r="AB5" s="360"/>
      <c r="AC5" s="360"/>
      <c r="AD5" s="360">
        <v>2487</v>
      </c>
      <c r="AE5" s="360"/>
      <c r="AF5" s="360"/>
      <c r="AG5" s="360"/>
      <c r="AH5" s="360"/>
      <c r="AI5" s="360">
        <v>1076</v>
      </c>
      <c r="AJ5" s="360"/>
      <c r="AK5" s="360"/>
      <c r="AL5" s="360"/>
      <c r="AM5" s="360"/>
      <c r="AN5" s="360">
        <v>2146</v>
      </c>
      <c r="AO5" s="360"/>
      <c r="AP5" s="360"/>
      <c r="AQ5" s="360"/>
      <c r="AR5" s="360"/>
      <c r="AS5" s="360">
        <v>2195</v>
      </c>
      <c r="AT5" s="360"/>
      <c r="AU5" s="360"/>
      <c r="AV5" s="360"/>
      <c r="AW5" s="360"/>
    </row>
    <row r="6" spans="1:49" ht="18" customHeight="1">
      <c r="A6" s="313"/>
      <c r="B6" s="314"/>
      <c r="C6" s="371"/>
      <c r="D6" s="326"/>
      <c r="E6" s="327"/>
      <c r="F6" s="328"/>
      <c r="G6" s="369" t="s">
        <v>31</v>
      </c>
      <c r="H6" s="370"/>
      <c r="I6" s="366">
        <v>14441</v>
      </c>
      <c r="J6" s="367"/>
      <c r="K6" s="367"/>
      <c r="L6" s="367"/>
      <c r="M6" s="367"/>
      <c r="N6" s="367"/>
      <c r="O6" s="360">
        <v>3052</v>
      </c>
      <c r="P6" s="360"/>
      <c r="Q6" s="360"/>
      <c r="R6" s="360"/>
      <c r="S6" s="360"/>
      <c r="T6" s="360">
        <v>2098</v>
      </c>
      <c r="U6" s="360"/>
      <c r="V6" s="360"/>
      <c r="W6" s="360"/>
      <c r="X6" s="360"/>
      <c r="Y6" s="360">
        <v>1550</v>
      </c>
      <c r="Z6" s="360"/>
      <c r="AA6" s="360"/>
      <c r="AB6" s="360"/>
      <c r="AC6" s="360"/>
      <c r="AD6" s="360">
        <v>2428</v>
      </c>
      <c r="AE6" s="360"/>
      <c r="AF6" s="360"/>
      <c r="AG6" s="360"/>
      <c r="AH6" s="360"/>
      <c r="AI6" s="360">
        <v>1050</v>
      </c>
      <c r="AJ6" s="360"/>
      <c r="AK6" s="360"/>
      <c r="AL6" s="360"/>
      <c r="AM6" s="360"/>
      <c r="AN6" s="360">
        <v>2096</v>
      </c>
      <c r="AO6" s="360"/>
      <c r="AP6" s="360"/>
      <c r="AQ6" s="360"/>
      <c r="AR6" s="360"/>
      <c r="AS6" s="360">
        <v>2167</v>
      </c>
      <c r="AT6" s="360"/>
      <c r="AU6" s="360"/>
      <c r="AV6" s="360"/>
      <c r="AW6" s="360"/>
    </row>
    <row r="7" spans="1:49" ht="18" customHeight="1">
      <c r="A7" s="313"/>
      <c r="B7" s="314"/>
      <c r="C7" s="371"/>
      <c r="D7" s="348" t="s">
        <v>34</v>
      </c>
      <c r="E7" s="349"/>
      <c r="F7" s="350"/>
      <c r="G7" s="374" t="s">
        <v>207</v>
      </c>
      <c r="H7" s="375"/>
      <c r="I7" s="366">
        <v>14462</v>
      </c>
      <c r="J7" s="367"/>
      <c r="K7" s="367"/>
      <c r="L7" s="367"/>
      <c r="M7" s="367"/>
      <c r="N7" s="367"/>
      <c r="O7" s="360">
        <v>3074</v>
      </c>
      <c r="P7" s="360"/>
      <c r="Q7" s="360"/>
      <c r="R7" s="360"/>
      <c r="S7" s="360"/>
      <c r="T7" s="360">
        <v>1970</v>
      </c>
      <c r="U7" s="360"/>
      <c r="V7" s="360"/>
      <c r="W7" s="360"/>
      <c r="X7" s="360"/>
      <c r="Y7" s="360">
        <v>1538</v>
      </c>
      <c r="Z7" s="360"/>
      <c r="AA7" s="360"/>
      <c r="AB7" s="360"/>
      <c r="AC7" s="360"/>
      <c r="AD7" s="360">
        <v>2400</v>
      </c>
      <c r="AE7" s="360"/>
      <c r="AF7" s="360"/>
      <c r="AG7" s="360"/>
      <c r="AH7" s="360"/>
      <c r="AI7" s="360">
        <v>1152</v>
      </c>
      <c r="AJ7" s="360"/>
      <c r="AK7" s="360"/>
      <c r="AL7" s="360"/>
      <c r="AM7" s="360"/>
      <c r="AN7" s="360">
        <v>2070</v>
      </c>
      <c r="AO7" s="360"/>
      <c r="AP7" s="360"/>
      <c r="AQ7" s="360"/>
      <c r="AR7" s="360"/>
      <c r="AS7" s="360">
        <v>2258</v>
      </c>
      <c r="AT7" s="360"/>
      <c r="AU7" s="360"/>
      <c r="AV7" s="360"/>
      <c r="AW7" s="360"/>
    </row>
    <row r="8" spans="1:49" ht="18" customHeight="1">
      <c r="A8" s="313"/>
      <c r="B8" s="314"/>
      <c r="C8" s="371"/>
      <c r="D8" s="326" t="s">
        <v>35</v>
      </c>
      <c r="E8" s="327"/>
      <c r="F8" s="328"/>
      <c r="G8" s="369" t="s">
        <v>31</v>
      </c>
      <c r="H8" s="370"/>
      <c r="I8" s="366">
        <v>14070</v>
      </c>
      <c r="J8" s="367"/>
      <c r="K8" s="367"/>
      <c r="L8" s="367"/>
      <c r="M8" s="367"/>
      <c r="N8" s="367"/>
      <c r="O8" s="360">
        <v>2977</v>
      </c>
      <c r="P8" s="360"/>
      <c r="Q8" s="360"/>
      <c r="R8" s="360"/>
      <c r="S8" s="360"/>
      <c r="T8" s="360">
        <v>1899</v>
      </c>
      <c r="U8" s="360"/>
      <c r="V8" s="360"/>
      <c r="W8" s="360"/>
      <c r="X8" s="360"/>
      <c r="Y8" s="360">
        <v>1488</v>
      </c>
      <c r="Z8" s="360"/>
      <c r="AA8" s="360"/>
      <c r="AB8" s="360"/>
      <c r="AC8" s="360"/>
      <c r="AD8" s="360">
        <v>2321</v>
      </c>
      <c r="AE8" s="360"/>
      <c r="AF8" s="360"/>
      <c r="AG8" s="360"/>
      <c r="AH8" s="360"/>
      <c r="AI8" s="360">
        <v>1125</v>
      </c>
      <c r="AJ8" s="360"/>
      <c r="AK8" s="360"/>
      <c r="AL8" s="360"/>
      <c r="AM8" s="360"/>
      <c r="AN8" s="360">
        <v>2013</v>
      </c>
      <c r="AO8" s="360"/>
      <c r="AP8" s="360"/>
      <c r="AQ8" s="360"/>
      <c r="AR8" s="360"/>
      <c r="AS8" s="360">
        <v>2247</v>
      </c>
      <c r="AT8" s="360"/>
      <c r="AU8" s="360"/>
      <c r="AV8" s="360"/>
      <c r="AW8" s="360"/>
    </row>
    <row r="9" spans="1:49" ht="18" customHeight="1">
      <c r="A9" s="313"/>
      <c r="B9" s="314"/>
      <c r="C9" s="371"/>
      <c r="D9" s="348" t="s">
        <v>208</v>
      </c>
      <c r="E9" s="349"/>
      <c r="F9" s="350"/>
      <c r="G9" s="369" t="s">
        <v>207</v>
      </c>
      <c r="H9" s="370"/>
      <c r="I9" s="366">
        <v>0</v>
      </c>
      <c r="J9" s="367"/>
      <c r="K9" s="367"/>
      <c r="L9" s="367"/>
      <c r="M9" s="367"/>
      <c r="N9" s="367"/>
      <c r="O9" s="360">
        <v>0</v>
      </c>
      <c r="P9" s="360"/>
      <c r="Q9" s="360"/>
      <c r="R9" s="360"/>
      <c r="S9" s="360"/>
      <c r="T9" s="360">
        <v>0</v>
      </c>
      <c r="U9" s="360"/>
      <c r="V9" s="360"/>
      <c r="W9" s="360"/>
      <c r="X9" s="360"/>
      <c r="Y9" s="360">
        <v>0</v>
      </c>
      <c r="Z9" s="360"/>
      <c r="AA9" s="360"/>
      <c r="AB9" s="360"/>
      <c r="AC9" s="360"/>
      <c r="AD9" s="360">
        <v>0</v>
      </c>
      <c r="AE9" s="360"/>
      <c r="AF9" s="360"/>
      <c r="AG9" s="360"/>
      <c r="AH9" s="360"/>
      <c r="AI9" s="360">
        <v>0</v>
      </c>
      <c r="AJ9" s="360"/>
      <c r="AK9" s="360"/>
      <c r="AL9" s="360"/>
      <c r="AM9" s="360"/>
      <c r="AN9" s="360">
        <v>0</v>
      </c>
      <c r="AO9" s="360"/>
      <c r="AP9" s="360"/>
      <c r="AQ9" s="360"/>
      <c r="AR9" s="360"/>
      <c r="AS9" s="360">
        <v>0</v>
      </c>
      <c r="AT9" s="360"/>
      <c r="AU9" s="360"/>
      <c r="AV9" s="360"/>
      <c r="AW9" s="360"/>
    </row>
    <row r="10" spans="1:49" ht="18" customHeight="1">
      <c r="A10" s="315"/>
      <c r="B10" s="316"/>
      <c r="C10" s="322"/>
      <c r="D10" s="326"/>
      <c r="E10" s="327"/>
      <c r="F10" s="328"/>
      <c r="G10" s="369" t="s">
        <v>206</v>
      </c>
      <c r="H10" s="370"/>
      <c r="I10" s="366">
        <v>0</v>
      </c>
      <c r="J10" s="367"/>
      <c r="K10" s="367"/>
      <c r="L10" s="367"/>
      <c r="M10" s="367"/>
      <c r="N10" s="367"/>
      <c r="O10" s="360">
        <v>0</v>
      </c>
      <c r="P10" s="360"/>
      <c r="Q10" s="360"/>
      <c r="R10" s="360"/>
      <c r="S10" s="360"/>
      <c r="T10" s="360">
        <v>0</v>
      </c>
      <c r="U10" s="360"/>
      <c r="V10" s="360"/>
      <c r="W10" s="360"/>
      <c r="X10" s="360"/>
      <c r="Y10" s="360">
        <v>0</v>
      </c>
      <c r="Z10" s="360"/>
      <c r="AA10" s="360"/>
      <c r="AB10" s="360"/>
      <c r="AC10" s="360"/>
      <c r="AD10" s="360">
        <v>0</v>
      </c>
      <c r="AE10" s="360"/>
      <c r="AF10" s="360"/>
      <c r="AG10" s="360"/>
      <c r="AH10" s="360"/>
      <c r="AI10" s="360">
        <v>0</v>
      </c>
      <c r="AJ10" s="360"/>
      <c r="AK10" s="360"/>
      <c r="AL10" s="360"/>
      <c r="AM10" s="360"/>
      <c r="AN10" s="360">
        <v>0</v>
      </c>
      <c r="AO10" s="360"/>
      <c r="AP10" s="360"/>
      <c r="AQ10" s="360"/>
      <c r="AR10" s="360"/>
      <c r="AS10" s="360">
        <v>0</v>
      </c>
      <c r="AT10" s="360"/>
      <c r="AU10" s="360"/>
      <c r="AV10" s="360"/>
      <c r="AW10" s="360"/>
    </row>
    <row r="11" spans="1:49" ht="22.5" customHeight="1">
      <c r="A11" s="317" t="s">
        <v>205</v>
      </c>
      <c r="B11" s="312"/>
      <c r="C11" s="369" t="s">
        <v>30</v>
      </c>
      <c r="D11" s="370"/>
      <c r="E11" s="370"/>
      <c r="F11" s="370"/>
      <c r="G11" s="370"/>
      <c r="H11" s="370"/>
      <c r="I11" s="366">
        <v>388</v>
      </c>
      <c r="J11" s="367"/>
      <c r="K11" s="367"/>
      <c r="L11" s="367"/>
      <c r="M11" s="367"/>
      <c r="N11" s="367"/>
      <c r="O11" s="360">
        <v>139</v>
      </c>
      <c r="P11" s="360"/>
      <c r="Q11" s="360"/>
      <c r="R11" s="360"/>
      <c r="S11" s="360"/>
      <c r="T11" s="360">
        <v>44</v>
      </c>
      <c r="U11" s="360"/>
      <c r="V11" s="360"/>
      <c r="W11" s="360"/>
      <c r="X11" s="360"/>
      <c r="Y11" s="360">
        <v>38</v>
      </c>
      <c r="Z11" s="360"/>
      <c r="AA11" s="360"/>
      <c r="AB11" s="360"/>
      <c r="AC11" s="360"/>
      <c r="AD11" s="360">
        <v>35</v>
      </c>
      <c r="AE11" s="360"/>
      <c r="AF11" s="360"/>
      <c r="AG11" s="360"/>
      <c r="AH11" s="360"/>
      <c r="AI11" s="360">
        <v>33</v>
      </c>
      <c r="AJ11" s="360"/>
      <c r="AK11" s="360"/>
      <c r="AL11" s="360"/>
      <c r="AM11" s="360"/>
      <c r="AN11" s="360">
        <v>49</v>
      </c>
      <c r="AO11" s="360"/>
      <c r="AP11" s="360"/>
      <c r="AQ11" s="360"/>
      <c r="AR11" s="360"/>
      <c r="AS11" s="360">
        <v>50</v>
      </c>
      <c r="AT11" s="360"/>
      <c r="AU11" s="360"/>
      <c r="AV11" s="360"/>
      <c r="AW11" s="360"/>
    </row>
    <row r="12" spans="1:49" ht="22.5" customHeight="1">
      <c r="A12" s="318"/>
      <c r="B12" s="314"/>
      <c r="C12" s="339" t="s">
        <v>36</v>
      </c>
      <c r="D12" s="369" t="s">
        <v>33</v>
      </c>
      <c r="E12" s="370"/>
      <c r="F12" s="370"/>
      <c r="G12" s="370"/>
      <c r="H12" s="370"/>
      <c r="I12" s="366">
        <v>1051</v>
      </c>
      <c r="J12" s="367"/>
      <c r="K12" s="367"/>
      <c r="L12" s="367"/>
      <c r="M12" s="367"/>
      <c r="N12" s="367"/>
      <c r="O12" s="364">
        <v>232</v>
      </c>
      <c r="P12" s="364"/>
      <c r="Q12" s="364"/>
      <c r="R12" s="364"/>
      <c r="S12" s="364"/>
      <c r="T12" s="364">
        <v>205</v>
      </c>
      <c r="U12" s="364"/>
      <c r="V12" s="364"/>
      <c r="W12" s="364"/>
      <c r="X12" s="364"/>
      <c r="Y12" s="364">
        <v>144</v>
      </c>
      <c r="Z12" s="364"/>
      <c r="AA12" s="364"/>
      <c r="AB12" s="364"/>
      <c r="AC12" s="364"/>
      <c r="AD12" s="364">
        <v>112</v>
      </c>
      <c r="AE12" s="364"/>
      <c r="AF12" s="364"/>
      <c r="AG12" s="364"/>
      <c r="AH12" s="364"/>
      <c r="AI12" s="364">
        <v>97</v>
      </c>
      <c r="AJ12" s="364"/>
      <c r="AK12" s="364"/>
      <c r="AL12" s="364"/>
      <c r="AM12" s="364"/>
      <c r="AN12" s="364">
        <v>145</v>
      </c>
      <c r="AO12" s="364"/>
      <c r="AP12" s="364"/>
      <c r="AQ12" s="364"/>
      <c r="AR12" s="364"/>
      <c r="AS12" s="364">
        <v>116</v>
      </c>
      <c r="AT12" s="364"/>
      <c r="AU12" s="364"/>
      <c r="AV12" s="364"/>
      <c r="AW12" s="364"/>
    </row>
    <row r="13" spans="1:49" ht="22.5" customHeight="1">
      <c r="A13" s="318"/>
      <c r="B13" s="314"/>
      <c r="C13" s="321"/>
      <c r="D13" s="369" t="s">
        <v>37</v>
      </c>
      <c r="E13" s="370"/>
      <c r="F13" s="370"/>
      <c r="G13" s="370"/>
      <c r="H13" s="370"/>
      <c r="I13" s="366">
        <v>1424</v>
      </c>
      <c r="J13" s="367"/>
      <c r="K13" s="367"/>
      <c r="L13" s="367"/>
      <c r="M13" s="367"/>
      <c r="N13" s="367"/>
      <c r="O13" s="364">
        <v>374</v>
      </c>
      <c r="P13" s="364"/>
      <c r="Q13" s="364"/>
      <c r="R13" s="364"/>
      <c r="S13" s="364"/>
      <c r="T13" s="364">
        <v>228</v>
      </c>
      <c r="U13" s="364"/>
      <c r="V13" s="364"/>
      <c r="W13" s="364"/>
      <c r="X13" s="364"/>
      <c r="Y13" s="364">
        <v>144</v>
      </c>
      <c r="Z13" s="364"/>
      <c r="AA13" s="364"/>
      <c r="AB13" s="364"/>
      <c r="AC13" s="364"/>
      <c r="AD13" s="364">
        <v>149</v>
      </c>
      <c r="AE13" s="364"/>
      <c r="AF13" s="364"/>
      <c r="AG13" s="364"/>
      <c r="AH13" s="364"/>
      <c r="AI13" s="364">
        <v>105</v>
      </c>
      <c r="AJ13" s="364"/>
      <c r="AK13" s="364"/>
      <c r="AL13" s="364"/>
      <c r="AM13" s="364"/>
      <c r="AN13" s="364">
        <v>215</v>
      </c>
      <c r="AO13" s="364"/>
      <c r="AP13" s="364"/>
      <c r="AQ13" s="364"/>
      <c r="AR13" s="364"/>
      <c r="AS13" s="364">
        <v>209</v>
      </c>
      <c r="AT13" s="364"/>
      <c r="AU13" s="364"/>
      <c r="AV13" s="364"/>
      <c r="AW13" s="364"/>
    </row>
    <row r="14" spans="1:49" ht="22.5" customHeight="1" thickBot="1">
      <c r="A14" s="319"/>
      <c r="B14" s="320"/>
      <c r="C14" s="340"/>
      <c r="D14" s="355" t="s">
        <v>16</v>
      </c>
      <c r="E14" s="356"/>
      <c r="F14" s="356"/>
      <c r="G14" s="356"/>
      <c r="H14" s="356"/>
      <c r="I14" s="361">
        <v>0</v>
      </c>
      <c r="J14" s="362"/>
      <c r="K14" s="362"/>
      <c r="L14" s="362"/>
      <c r="M14" s="362"/>
      <c r="N14" s="362"/>
      <c r="O14" s="368">
        <v>0</v>
      </c>
      <c r="P14" s="368"/>
      <c r="Q14" s="368"/>
      <c r="R14" s="368"/>
      <c r="S14" s="368"/>
      <c r="T14" s="368">
        <v>0</v>
      </c>
      <c r="U14" s="368"/>
      <c r="V14" s="368"/>
      <c r="W14" s="368"/>
      <c r="X14" s="368"/>
      <c r="Y14" s="368">
        <v>0</v>
      </c>
      <c r="Z14" s="368"/>
      <c r="AA14" s="368"/>
      <c r="AB14" s="368"/>
      <c r="AC14" s="368"/>
      <c r="AD14" s="368">
        <v>0</v>
      </c>
      <c r="AE14" s="368"/>
      <c r="AF14" s="368"/>
      <c r="AG14" s="368"/>
      <c r="AH14" s="368"/>
      <c r="AI14" s="368">
        <v>0</v>
      </c>
      <c r="AJ14" s="368"/>
      <c r="AK14" s="368"/>
      <c r="AL14" s="368"/>
      <c r="AM14" s="368"/>
      <c r="AN14" s="368">
        <v>0</v>
      </c>
      <c r="AO14" s="368"/>
      <c r="AP14" s="368"/>
      <c r="AQ14" s="368"/>
      <c r="AR14" s="368"/>
      <c r="AS14" s="368">
        <v>0</v>
      </c>
      <c r="AT14" s="368"/>
      <c r="AU14" s="368"/>
      <c r="AV14" s="368"/>
      <c r="AW14" s="368"/>
    </row>
    <row r="15" spans="1:49" ht="9.1999999999999993" customHeight="1">
      <c r="A15" s="171"/>
      <c r="B15" s="171"/>
      <c r="C15" s="171"/>
      <c r="D15" s="171"/>
      <c r="E15" s="171"/>
      <c r="F15" s="171"/>
      <c r="G15" s="171"/>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row>
    <row r="16" spans="1:49" ht="19.5" thickBot="1">
      <c r="A16" s="351" t="s">
        <v>38</v>
      </c>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206"/>
      <c r="AA16" s="206"/>
      <c r="AB16" s="206"/>
      <c r="AC16" s="206"/>
      <c r="AD16" s="170"/>
      <c r="AE16" s="170"/>
      <c r="AF16" s="170"/>
      <c r="AG16" s="170"/>
      <c r="AH16" s="170"/>
      <c r="AI16" s="170"/>
      <c r="AJ16" s="170"/>
      <c r="AK16" s="170"/>
      <c r="AL16" s="170"/>
      <c r="AM16" s="170"/>
      <c r="AN16" s="358" t="s">
        <v>197</v>
      </c>
      <c r="AO16" s="359"/>
      <c r="AP16" s="359"/>
      <c r="AQ16" s="359"/>
      <c r="AR16" s="359"/>
      <c r="AS16" s="359"/>
      <c r="AT16" s="359"/>
      <c r="AU16" s="359"/>
      <c r="AV16" s="359"/>
      <c r="AW16" s="359"/>
    </row>
    <row r="17" spans="1:49">
      <c r="A17" s="169"/>
      <c r="B17" s="169"/>
      <c r="C17" s="169"/>
      <c r="D17" s="169"/>
      <c r="E17" s="169"/>
      <c r="F17" s="169"/>
      <c r="G17" s="169"/>
      <c r="H17" s="169"/>
      <c r="I17" s="306" t="s">
        <v>25</v>
      </c>
      <c r="J17" s="307"/>
      <c r="K17" s="307"/>
      <c r="L17" s="307"/>
      <c r="M17" s="307"/>
      <c r="N17" s="308"/>
      <c r="O17" s="301" t="s">
        <v>203</v>
      </c>
      <c r="P17" s="302"/>
      <c r="Q17" s="302"/>
      <c r="R17" s="302"/>
      <c r="S17" s="303"/>
      <c r="T17" s="301" t="s">
        <v>202</v>
      </c>
      <c r="U17" s="302"/>
      <c r="V17" s="302"/>
      <c r="W17" s="302"/>
      <c r="X17" s="303"/>
      <c r="Y17" s="301" t="s">
        <v>201</v>
      </c>
      <c r="Z17" s="302"/>
      <c r="AA17" s="302"/>
      <c r="AB17" s="302"/>
      <c r="AC17" s="303"/>
      <c r="AD17" s="301" t="s">
        <v>200</v>
      </c>
      <c r="AE17" s="302"/>
      <c r="AF17" s="302"/>
      <c r="AG17" s="302"/>
      <c r="AH17" s="303"/>
      <c r="AI17" s="301" t="s">
        <v>199</v>
      </c>
      <c r="AJ17" s="302"/>
      <c r="AK17" s="302"/>
      <c r="AL17" s="302"/>
      <c r="AM17" s="303"/>
      <c r="AN17" s="301" t="s">
        <v>185</v>
      </c>
      <c r="AO17" s="302"/>
      <c r="AP17" s="302"/>
      <c r="AQ17" s="302"/>
      <c r="AR17" s="303"/>
      <c r="AS17" s="301" t="s">
        <v>198</v>
      </c>
      <c r="AT17" s="302"/>
      <c r="AU17" s="302"/>
      <c r="AV17" s="302"/>
      <c r="AW17" s="302"/>
    </row>
    <row r="18" spans="1:49" ht="18" customHeight="1">
      <c r="A18" s="311" t="s">
        <v>29</v>
      </c>
      <c r="B18" s="312"/>
      <c r="C18" s="321" t="s">
        <v>30</v>
      </c>
      <c r="D18" s="369" t="s">
        <v>210</v>
      </c>
      <c r="E18" s="370"/>
      <c r="F18" s="370"/>
      <c r="G18" s="370"/>
      <c r="H18" s="370"/>
      <c r="I18" s="366">
        <v>14727</v>
      </c>
      <c r="J18" s="367"/>
      <c r="K18" s="367"/>
      <c r="L18" s="367"/>
      <c r="M18" s="367"/>
      <c r="N18" s="367"/>
      <c r="O18" s="365">
        <v>3096</v>
      </c>
      <c r="P18" s="365"/>
      <c r="Q18" s="365"/>
      <c r="R18" s="365"/>
      <c r="S18" s="365"/>
      <c r="T18" s="365">
        <v>2327</v>
      </c>
      <c r="U18" s="365"/>
      <c r="V18" s="365"/>
      <c r="W18" s="365"/>
      <c r="X18" s="365"/>
      <c r="Y18" s="365">
        <v>1645</v>
      </c>
      <c r="Z18" s="365"/>
      <c r="AA18" s="365"/>
      <c r="AB18" s="365"/>
      <c r="AC18" s="365"/>
      <c r="AD18" s="365">
        <v>2449</v>
      </c>
      <c r="AE18" s="365"/>
      <c r="AF18" s="365"/>
      <c r="AG18" s="365"/>
      <c r="AH18" s="365"/>
      <c r="AI18" s="365">
        <v>1051</v>
      </c>
      <c r="AJ18" s="365"/>
      <c r="AK18" s="365"/>
      <c r="AL18" s="365"/>
      <c r="AM18" s="365"/>
      <c r="AN18" s="365">
        <v>2010</v>
      </c>
      <c r="AO18" s="365"/>
      <c r="AP18" s="365"/>
      <c r="AQ18" s="365"/>
      <c r="AR18" s="365"/>
      <c r="AS18" s="365">
        <v>2149</v>
      </c>
      <c r="AT18" s="365"/>
      <c r="AU18" s="365"/>
      <c r="AV18" s="365"/>
      <c r="AW18" s="365"/>
    </row>
    <row r="19" spans="1:49" ht="18" customHeight="1">
      <c r="A19" s="313"/>
      <c r="B19" s="314"/>
      <c r="C19" s="322"/>
      <c r="D19" s="369" t="s">
        <v>209</v>
      </c>
      <c r="E19" s="370"/>
      <c r="F19" s="370"/>
      <c r="G19" s="370"/>
      <c r="H19" s="370"/>
      <c r="I19" s="366">
        <v>13379</v>
      </c>
      <c r="J19" s="367"/>
      <c r="K19" s="367"/>
      <c r="L19" s="367"/>
      <c r="M19" s="367"/>
      <c r="N19" s="367"/>
      <c r="O19" s="341">
        <v>2791</v>
      </c>
      <c r="P19" s="341"/>
      <c r="Q19" s="341"/>
      <c r="R19" s="341"/>
      <c r="S19" s="341"/>
      <c r="T19" s="341">
        <v>2083</v>
      </c>
      <c r="U19" s="341"/>
      <c r="V19" s="341"/>
      <c r="W19" s="341"/>
      <c r="X19" s="341"/>
      <c r="Y19" s="341">
        <v>1473</v>
      </c>
      <c r="Z19" s="341"/>
      <c r="AA19" s="341"/>
      <c r="AB19" s="341"/>
      <c r="AC19" s="341"/>
      <c r="AD19" s="341">
        <v>2242</v>
      </c>
      <c r="AE19" s="341"/>
      <c r="AF19" s="341"/>
      <c r="AG19" s="341"/>
      <c r="AH19" s="341"/>
      <c r="AI19" s="341">
        <v>955</v>
      </c>
      <c r="AJ19" s="341"/>
      <c r="AK19" s="341"/>
      <c r="AL19" s="341"/>
      <c r="AM19" s="341"/>
      <c r="AN19" s="341">
        <v>1827</v>
      </c>
      <c r="AO19" s="341"/>
      <c r="AP19" s="341"/>
      <c r="AQ19" s="341"/>
      <c r="AR19" s="341"/>
      <c r="AS19" s="341">
        <v>2008</v>
      </c>
      <c r="AT19" s="341"/>
      <c r="AU19" s="341"/>
      <c r="AV19" s="341"/>
      <c r="AW19" s="341"/>
    </row>
    <row r="20" spans="1:49" ht="18" customHeight="1">
      <c r="A20" s="313"/>
      <c r="B20" s="314"/>
      <c r="C20" s="339" t="s">
        <v>32</v>
      </c>
      <c r="D20" s="323" t="s">
        <v>33</v>
      </c>
      <c r="E20" s="324"/>
      <c r="F20" s="325"/>
      <c r="G20" s="374" t="s">
        <v>207</v>
      </c>
      <c r="H20" s="375"/>
      <c r="I20" s="366">
        <v>0</v>
      </c>
      <c r="J20" s="367"/>
      <c r="K20" s="367"/>
      <c r="L20" s="367"/>
      <c r="M20" s="367"/>
      <c r="N20" s="367"/>
      <c r="O20" s="341">
        <v>0</v>
      </c>
      <c r="P20" s="341"/>
      <c r="Q20" s="341"/>
      <c r="R20" s="341"/>
      <c r="S20" s="341"/>
      <c r="T20" s="341">
        <v>0</v>
      </c>
      <c r="U20" s="341"/>
      <c r="V20" s="341"/>
      <c r="W20" s="341"/>
      <c r="X20" s="341"/>
      <c r="Y20" s="341">
        <v>0</v>
      </c>
      <c r="Z20" s="341"/>
      <c r="AA20" s="341"/>
      <c r="AB20" s="341"/>
      <c r="AC20" s="341"/>
      <c r="AD20" s="341">
        <v>0</v>
      </c>
      <c r="AE20" s="341"/>
      <c r="AF20" s="341"/>
      <c r="AG20" s="341"/>
      <c r="AH20" s="341"/>
      <c r="AI20" s="341">
        <v>0</v>
      </c>
      <c r="AJ20" s="341"/>
      <c r="AK20" s="341"/>
      <c r="AL20" s="341"/>
      <c r="AM20" s="341"/>
      <c r="AN20" s="341">
        <v>0</v>
      </c>
      <c r="AO20" s="341"/>
      <c r="AP20" s="341"/>
      <c r="AQ20" s="341"/>
      <c r="AR20" s="341"/>
      <c r="AS20" s="341">
        <v>0</v>
      </c>
      <c r="AT20" s="341"/>
      <c r="AU20" s="341"/>
      <c r="AV20" s="341"/>
      <c r="AW20" s="341"/>
    </row>
    <row r="21" spans="1:49" ht="18" customHeight="1">
      <c r="A21" s="313"/>
      <c r="B21" s="314"/>
      <c r="C21" s="371"/>
      <c r="D21" s="326"/>
      <c r="E21" s="327"/>
      <c r="F21" s="328"/>
      <c r="G21" s="369" t="s">
        <v>31</v>
      </c>
      <c r="H21" s="370"/>
      <c r="I21" s="366">
        <v>0</v>
      </c>
      <c r="J21" s="367"/>
      <c r="K21" s="367"/>
      <c r="L21" s="367"/>
      <c r="M21" s="367"/>
      <c r="N21" s="367"/>
      <c r="O21" s="341">
        <v>0</v>
      </c>
      <c r="P21" s="341"/>
      <c r="Q21" s="341"/>
      <c r="R21" s="341"/>
      <c r="S21" s="341"/>
      <c r="T21" s="341">
        <v>0</v>
      </c>
      <c r="U21" s="341"/>
      <c r="V21" s="341"/>
      <c r="W21" s="341"/>
      <c r="X21" s="341"/>
      <c r="Y21" s="341">
        <v>0</v>
      </c>
      <c r="Z21" s="341"/>
      <c r="AA21" s="341"/>
      <c r="AB21" s="341"/>
      <c r="AC21" s="341"/>
      <c r="AD21" s="341">
        <v>0</v>
      </c>
      <c r="AE21" s="341"/>
      <c r="AF21" s="341"/>
      <c r="AG21" s="341"/>
      <c r="AH21" s="341"/>
      <c r="AI21" s="341">
        <v>0</v>
      </c>
      <c r="AJ21" s="341"/>
      <c r="AK21" s="341"/>
      <c r="AL21" s="341"/>
      <c r="AM21" s="341"/>
      <c r="AN21" s="341">
        <v>0</v>
      </c>
      <c r="AO21" s="341"/>
      <c r="AP21" s="341"/>
      <c r="AQ21" s="341"/>
      <c r="AR21" s="341"/>
      <c r="AS21" s="341">
        <v>0</v>
      </c>
      <c r="AT21" s="341"/>
      <c r="AU21" s="341"/>
      <c r="AV21" s="341"/>
      <c r="AW21" s="341"/>
    </row>
    <row r="22" spans="1:49" ht="18" customHeight="1">
      <c r="A22" s="313"/>
      <c r="B22" s="314"/>
      <c r="C22" s="371"/>
      <c r="D22" s="348" t="s">
        <v>34</v>
      </c>
      <c r="E22" s="349"/>
      <c r="F22" s="350"/>
      <c r="G22" s="374" t="s">
        <v>207</v>
      </c>
      <c r="H22" s="375"/>
      <c r="I22" s="366">
        <v>0</v>
      </c>
      <c r="J22" s="367"/>
      <c r="K22" s="367"/>
      <c r="L22" s="367"/>
      <c r="M22" s="367"/>
      <c r="N22" s="367"/>
      <c r="O22" s="341">
        <v>0</v>
      </c>
      <c r="P22" s="341"/>
      <c r="Q22" s="341"/>
      <c r="R22" s="341"/>
      <c r="S22" s="341"/>
      <c r="T22" s="341">
        <v>0</v>
      </c>
      <c r="U22" s="341"/>
      <c r="V22" s="341"/>
      <c r="W22" s="341"/>
      <c r="X22" s="341"/>
      <c r="Y22" s="341">
        <v>0</v>
      </c>
      <c r="Z22" s="341"/>
      <c r="AA22" s="341"/>
      <c r="AB22" s="341"/>
      <c r="AC22" s="341"/>
      <c r="AD22" s="341">
        <v>0</v>
      </c>
      <c r="AE22" s="341"/>
      <c r="AF22" s="341"/>
      <c r="AG22" s="341"/>
      <c r="AH22" s="341"/>
      <c r="AI22" s="341">
        <v>0</v>
      </c>
      <c r="AJ22" s="341"/>
      <c r="AK22" s="341"/>
      <c r="AL22" s="341"/>
      <c r="AM22" s="341"/>
      <c r="AN22" s="341">
        <v>0</v>
      </c>
      <c r="AO22" s="341"/>
      <c r="AP22" s="341"/>
      <c r="AQ22" s="341"/>
      <c r="AR22" s="341"/>
      <c r="AS22" s="341">
        <v>0</v>
      </c>
      <c r="AT22" s="341"/>
      <c r="AU22" s="341"/>
      <c r="AV22" s="341"/>
      <c r="AW22" s="341"/>
    </row>
    <row r="23" spans="1:49" ht="18" customHeight="1">
      <c r="A23" s="313"/>
      <c r="B23" s="314"/>
      <c r="C23" s="371"/>
      <c r="D23" s="326" t="s">
        <v>35</v>
      </c>
      <c r="E23" s="327"/>
      <c r="F23" s="328"/>
      <c r="G23" s="369" t="s">
        <v>31</v>
      </c>
      <c r="H23" s="370"/>
      <c r="I23" s="366">
        <v>0</v>
      </c>
      <c r="J23" s="367"/>
      <c r="K23" s="367"/>
      <c r="L23" s="367"/>
      <c r="M23" s="367"/>
      <c r="N23" s="367"/>
      <c r="O23" s="341">
        <v>0</v>
      </c>
      <c r="P23" s="341"/>
      <c r="Q23" s="341"/>
      <c r="R23" s="341"/>
      <c r="S23" s="341"/>
      <c r="T23" s="341">
        <v>0</v>
      </c>
      <c r="U23" s="341"/>
      <c r="V23" s="341"/>
      <c r="W23" s="341"/>
      <c r="X23" s="341"/>
      <c r="Y23" s="341">
        <v>0</v>
      </c>
      <c r="Z23" s="341"/>
      <c r="AA23" s="341"/>
      <c r="AB23" s="341"/>
      <c r="AC23" s="341"/>
      <c r="AD23" s="341">
        <v>0</v>
      </c>
      <c r="AE23" s="341"/>
      <c r="AF23" s="341"/>
      <c r="AG23" s="341"/>
      <c r="AH23" s="341"/>
      <c r="AI23" s="341">
        <v>0</v>
      </c>
      <c r="AJ23" s="341"/>
      <c r="AK23" s="341"/>
      <c r="AL23" s="341"/>
      <c r="AM23" s="341"/>
      <c r="AN23" s="341">
        <v>0</v>
      </c>
      <c r="AO23" s="341"/>
      <c r="AP23" s="341"/>
      <c r="AQ23" s="341"/>
      <c r="AR23" s="341"/>
      <c r="AS23" s="341">
        <v>0</v>
      </c>
      <c r="AT23" s="341"/>
      <c r="AU23" s="341"/>
      <c r="AV23" s="341"/>
      <c r="AW23" s="341"/>
    </row>
    <row r="24" spans="1:49" ht="18" customHeight="1">
      <c r="A24" s="313"/>
      <c r="B24" s="314"/>
      <c r="C24" s="371"/>
      <c r="D24" s="348" t="s">
        <v>208</v>
      </c>
      <c r="E24" s="349"/>
      <c r="F24" s="350"/>
      <c r="G24" s="369" t="s">
        <v>207</v>
      </c>
      <c r="H24" s="370"/>
      <c r="I24" s="366">
        <v>0</v>
      </c>
      <c r="J24" s="367"/>
      <c r="K24" s="367"/>
      <c r="L24" s="367"/>
      <c r="M24" s="367"/>
      <c r="N24" s="367"/>
      <c r="O24" s="341">
        <v>0</v>
      </c>
      <c r="P24" s="341"/>
      <c r="Q24" s="341"/>
      <c r="R24" s="341"/>
      <c r="S24" s="341"/>
      <c r="T24" s="341">
        <v>0</v>
      </c>
      <c r="U24" s="341"/>
      <c r="V24" s="341"/>
      <c r="W24" s="341"/>
      <c r="X24" s="341"/>
      <c r="Y24" s="341">
        <v>0</v>
      </c>
      <c r="Z24" s="341"/>
      <c r="AA24" s="341"/>
      <c r="AB24" s="341"/>
      <c r="AC24" s="341"/>
      <c r="AD24" s="341">
        <v>0</v>
      </c>
      <c r="AE24" s="341"/>
      <c r="AF24" s="341"/>
      <c r="AG24" s="341"/>
      <c r="AH24" s="341"/>
      <c r="AI24" s="341">
        <v>0</v>
      </c>
      <c r="AJ24" s="341"/>
      <c r="AK24" s="341"/>
      <c r="AL24" s="341"/>
      <c r="AM24" s="341"/>
      <c r="AN24" s="341">
        <v>0</v>
      </c>
      <c r="AO24" s="341"/>
      <c r="AP24" s="341"/>
      <c r="AQ24" s="341"/>
      <c r="AR24" s="341"/>
      <c r="AS24" s="341">
        <v>0</v>
      </c>
      <c r="AT24" s="341"/>
      <c r="AU24" s="341"/>
      <c r="AV24" s="341"/>
      <c r="AW24" s="341"/>
    </row>
    <row r="25" spans="1:49" ht="18" customHeight="1">
      <c r="A25" s="315"/>
      <c r="B25" s="316"/>
      <c r="C25" s="322"/>
      <c r="D25" s="326"/>
      <c r="E25" s="327"/>
      <c r="F25" s="328"/>
      <c r="G25" s="369" t="s">
        <v>206</v>
      </c>
      <c r="H25" s="370"/>
      <c r="I25" s="366">
        <v>0</v>
      </c>
      <c r="J25" s="367"/>
      <c r="K25" s="367"/>
      <c r="L25" s="367"/>
      <c r="M25" s="367"/>
      <c r="N25" s="367"/>
      <c r="O25" s="341">
        <v>0</v>
      </c>
      <c r="P25" s="341"/>
      <c r="Q25" s="341"/>
      <c r="R25" s="341"/>
      <c r="S25" s="341"/>
      <c r="T25" s="341">
        <v>0</v>
      </c>
      <c r="U25" s="341"/>
      <c r="V25" s="341"/>
      <c r="W25" s="341"/>
      <c r="X25" s="341"/>
      <c r="Y25" s="341">
        <v>0</v>
      </c>
      <c r="Z25" s="341"/>
      <c r="AA25" s="341"/>
      <c r="AB25" s="341"/>
      <c r="AC25" s="341"/>
      <c r="AD25" s="341">
        <v>0</v>
      </c>
      <c r="AE25" s="341"/>
      <c r="AF25" s="341"/>
      <c r="AG25" s="341"/>
      <c r="AH25" s="341"/>
      <c r="AI25" s="341">
        <v>0</v>
      </c>
      <c r="AJ25" s="341"/>
      <c r="AK25" s="341"/>
      <c r="AL25" s="341"/>
      <c r="AM25" s="341"/>
      <c r="AN25" s="341">
        <v>0</v>
      </c>
      <c r="AO25" s="341"/>
      <c r="AP25" s="341"/>
      <c r="AQ25" s="341"/>
      <c r="AR25" s="341"/>
      <c r="AS25" s="341">
        <v>0</v>
      </c>
      <c r="AT25" s="341"/>
      <c r="AU25" s="341"/>
      <c r="AV25" s="341"/>
      <c r="AW25" s="341"/>
    </row>
    <row r="26" spans="1:49" ht="24.75" customHeight="1">
      <c r="A26" s="317" t="s">
        <v>205</v>
      </c>
      <c r="B26" s="312"/>
      <c r="C26" s="369" t="s">
        <v>30</v>
      </c>
      <c r="D26" s="370"/>
      <c r="E26" s="370"/>
      <c r="F26" s="370"/>
      <c r="G26" s="370"/>
      <c r="H26" s="370"/>
      <c r="I26" s="366">
        <v>388</v>
      </c>
      <c r="J26" s="367"/>
      <c r="K26" s="367"/>
      <c r="L26" s="367"/>
      <c r="M26" s="367"/>
      <c r="N26" s="367"/>
      <c r="O26" s="360">
        <v>139</v>
      </c>
      <c r="P26" s="360"/>
      <c r="Q26" s="360"/>
      <c r="R26" s="360"/>
      <c r="S26" s="360"/>
      <c r="T26" s="360">
        <v>44</v>
      </c>
      <c r="U26" s="360"/>
      <c r="V26" s="360"/>
      <c r="W26" s="360"/>
      <c r="X26" s="360"/>
      <c r="Y26" s="360">
        <v>38</v>
      </c>
      <c r="Z26" s="360"/>
      <c r="AA26" s="360"/>
      <c r="AB26" s="360"/>
      <c r="AC26" s="360"/>
      <c r="AD26" s="360">
        <v>35</v>
      </c>
      <c r="AE26" s="360"/>
      <c r="AF26" s="360"/>
      <c r="AG26" s="360"/>
      <c r="AH26" s="360"/>
      <c r="AI26" s="360">
        <v>33</v>
      </c>
      <c r="AJ26" s="360"/>
      <c r="AK26" s="360"/>
      <c r="AL26" s="360"/>
      <c r="AM26" s="360"/>
      <c r="AN26" s="360">
        <v>49</v>
      </c>
      <c r="AO26" s="360"/>
      <c r="AP26" s="360"/>
      <c r="AQ26" s="360"/>
      <c r="AR26" s="360"/>
      <c r="AS26" s="360">
        <v>50</v>
      </c>
      <c r="AT26" s="360"/>
      <c r="AU26" s="360"/>
      <c r="AV26" s="360"/>
      <c r="AW26" s="360"/>
    </row>
    <row r="27" spans="1:49" ht="24.75" customHeight="1">
      <c r="A27" s="318"/>
      <c r="B27" s="314"/>
      <c r="C27" s="339" t="s">
        <v>36</v>
      </c>
      <c r="D27" s="369" t="s">
        <v>33</v>
      </c>
      <c r="E27" s="370"/>
      <c r="F27" s="370"/>
      <c r="G27" s="370"/>
      <c r="H27" s="370"/>
      <c r="I27" s="366">
        <v>309</v>
      </c>
      <c r="J27" s="367"/>
      <c r="K27" s="367"/>
      <c r="L27" s="367"/>
      <c r="M27" s="367"/>
      <c r="N27" s="367"/>
      <c r="O27" s="364">
        <v>96</v>
      </c>
      <c r="P27" s="364"/>
      <c r="Q27" s="364"/>
      <c r="R27" s="364"/>
      <c r="S27" s="364"/>
      <c r="T27" s="364">
        <v>66</v>
      </c>
      <c r="U27" s="364"/>
      <c r="V27" s="364"/>
      <c r="W27" s="364"/>
      <c r="X27" s="364"/>
      <c r="Y27" s="364">
        <v>38</v>
      </c>
      <c r="Z27" s="364"/>
      <c r="AA27" s="364"/>
      <c r="AB27" s="364"/>
      <c r="AC27" s="364"/>
      <c r="AD27" s="364">
        <v>32</v>
      </c>
      <c r="AE27" s="364"/>
      <c r="AF27" s="364"/>
      <c r="AG27" s="364"/>
      <c r="AH27" s="364"/>
      <c r="AI27" s="364">
        <v>22</v>
      </c>
      <c r="AJ27" s="364"/>
      <c r="AK27" s="364"/>
      <c r="AL27" s="364"/>
      <c r="AM27" s="364"/>
      <c r="AN27" s="364">
        <v>34</v>
      </c>
      <c r="AO27" s="364"/>
      <c r="AP27" s="364"/>
      <c r="AQ27" s="364"/>
      <c r="AR27" s="364"/>
      <c r="AS27" s="364">
        <v>21</v>
      </c>
      <c r="AT27" s="364"/>
      <c r="AU27" s="364"/>
      <c r="AV27" s="364"/>
      <c r="AW27" s="364"/>
    </row>
    <row r="28" spans="1:49" ht="24.75" customHeight="1">
      <c r="A28" s="318"/>
      <c r="B28" s="314"/>
      <c r="C28" s="321"/>
      <c r="D28" s="369" t="s">
        <v>37</v>
      </c>
      <c r="E28" s="370"/>
      <c r="F28" s="370"/>
      <c r="G28" s="370"/>
      <c r="H28" s="370"/>
      <c r="I28" s="366">
        <v>718</v>
      </c>
      <c r="J28" s="367"/>
      <c r="K28" s="367"/>
      <c r="L28" s="367"/>
      <c r="M28" s="367"/>
      <c r="N28" s="367"/>
      <c r="O28" s="364">
        <v>237</v>
      </c>
      <c r="P28" s="364"/>
      <c r="Q28" s="364"/>
      <c r="R28" s="364"/>
      <c r="S28" s="364"/>
      <c r="T28" s="364">
        <v>126</v>
      </c>
      <c r="U28" s="364"/>
      <c r="V28" s="364"/>
      <c r="W28" s="364"/>
      <c r="X28" s="364"/>
      <c r="Y28" s="364">
        <v>60</v>
      </c>
      <c r="Z28" s="364"/>
      <c r="AA28" s="364"/>
      <c r="AB28" s="364"/>
      <c r="AC28" s="364"/>
      <c r="AD28" s="364">
        <v>63</v>
      </c>
      <c r="AE28" s="364"/>
      <c r="AF28" s="364"/>
      <c r="AG28" s="364"/>
      <c r="AH28" s="364"/>
      <c r="AI28" s="364">
        <v>47</v>
      </c>
      <c r="AJ28" s="364"/>
      <c r="AK28" s="364"/>
      <c r="AL28" s="364"/>
      <c r="AM28" s="364"/>
      <c r="AN28" s="364">
        <v>122</v>
      </c>
      <c r="AO28" s="364"/>
      <c r="AP28" s="364"/>
      <c r="AQ28" s="364"/>
      <c r="AR28" s="364"/>
      <c r="AS28" s="364">
        <v>63</v>
      </c>
      <c r="AT28" s="364"/>
      <c r="AU28" s="364"/>
      <c r="AV28" s="364"/>
      <c r="AW28" s="364"/>
    </row>
    <row r="29" spans="1:49" ht="24.75" customHeight="1" thickBot="1">
      <c r="A29" s="319"/>
      <c r="B29" s="320"/>
      <c r="C29" s="340"/>
      <c r="D29" s="355" t="s">
        <v>16</v>
      </c>
      <c r="E29" s="356"/>
      <c r="F29" s="356"/>
      <c r="G29" s="356"/>
      <c r="H29" s="356"/>
      <c r="I29" s="361">
        <v>0</v>
      </c>
      <c r="J29" s="362"/>
      <c r="K29" s="362"/>
      <c r="L29" s="362"/>
      <c r="M29" s="362"/>
      <c r="N29" s="362"/>
      <c r="O29" s="363">
        <v>0</v>
      </c>
      <c r="P29" s="363"/>
      <c r="Q29" s="363"/>
      <c r="R29" s="363"/>
      <c r="S29" s="363"/>
      <c r="T29" s="363">
        <v>0</v>
      </c>
      <c r="U29" s="363"/>
      <c r="V29" s="363"/>
      <c r="W29" s="363"/>
      <c r="X29" s="363"/>
      <c r="Y29" s="363">
        <v>0</v>
      </c>
      <c r="Z29" s="363"/>
      <c r="AA29" s="363"/>
      <c r="AB29" s="363"/>
      <c r="AC29" s="363"/>
      <c r="AD29" s="363">
        <v>0</v>
      </c>
      <c r="AE29" s="363"/>
      <c r="AF29" s="363"/>
      <c r="AG29" s="363"/>
      <c r="AH29" s="363"/>
      <c r="AI29" s="363">
        <v>0</v>
      </c>
      <c r="AJ29" s="363"/>
      <c r="AK29" s="363"/>
      <c r="AL29" s="363"/>
      <c r="AM29" s="363"/>
      <c r="AN29" s="363">
        <v>0</v>
      </c>
      <c r="AO29" s="363"/>
      <c r="AP29" s="363"/>
      <c r="AQ29" s="363"/>
      <c r="AR29" s="363"/>
      <c r="AS29" s="363">
        <v>0</v>
      </c>
      <c r="AT29" s="363"/>
      <c r="AU29" s="363"/>
      <c r="AV29" s="363"/>
      <c r="AW29" s="363"/>
    </row>
    <row r="30" spans="1:49" ht="18" customHeight="1">
      <c r="A30" s="35"/>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299" t="s">
        <v>39</v>
      </c>
      <c r="AO30" s="299"/>
      <c r="AP30" s="299"/>
      <c r="AQ30" s="299"/>
      <c r="AR30" s="299"/>
      <c r="AS30" s="299"/>
      <c r="AT30" s="299"/>
      <c r="AU30" s="299"/>
      <c r="AV30" s="299"/>
      <c r="AW30" s="299"/>
    </row>
    <row r="31" spans="1:49" ht="26.25" customHeight="1" thickBot="1">
      <c r="A31" s="284" t="s">
        <v>204</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06"/>
      <c r="AA31" s="206"/>
      <c r="AB31" s="206"/>
      <c r="AC31" s="206"/>
      <c r="AD31" s="168"/>
      <c r="AE31" s="168"/>
      <c r="AF31" s="168"/>
      <c r="AG31" s="168"/>
      <c r="AH31" s="168"/>
      <c r="AI31" s="168"/>
      <c r="AJ31" s="168"/>
      <c r="AK31" s="168"/>
      <c r="AL31" s="168"/>
      <c r="AM31" s="168"/>
      <c r="AN31" s="300" t="s">
        <v>197</v>
      </c>
      <c r="AO31" s="300"/>
      <c r="AP31" s="300"/>
      <c r="AQ31" s="300"/>
      <c r="AR31" s="300"/>
      <c r="AS31" s="300"/>
      <c r="AT31" s="300"/>
      <c r="AU31" s="300"/>
      <c r="AV31" s="300"/>
      <c r="AW31" s="300"/>
    </row>
    <row r="32" spans="1:49" s="175" customFormat="1" ht="22.5" customHeight="1">
      <c r="A32" s="176"/>
      <c r="B32" s="176"/>
      <c r="C32" s="176"/>
      <c r="D32" s="176"/>
      <c r="E32" s="176"/>
      <c r="F32" s="176"/>
      <c r="G32" s="176"/>
      <c r="H32" s="176"/>
      <c r="I32" s="306" t="s">
        <v>25</v>
      </c>
      <c r="J32" s="307"/>
      <c r="K32" s="307"/>
      <c r="L32" s="307"/>
      <c r="M32" s="307"/>
      <c r="N32" s="308"/>
      <c r="O32" s="301" t="s">
        <v>203</v>
      </c>
      <c r="P32" s="302"/>
      <c r="Q32" s="302"/>
      <c r="R32" s="302"/>
      <c r="S32" s="303"/>
      <c r="T32" s="301" t="s">
        <v>202</v>
      </c>
      <c r="U32" s="302"/>
      <c r="V32" s="302"/>
      <c r="W32" s="302"/>
      <c r="X32" s="303"/>
      <c r="Y32" s="301" t="s">
        <v>201</v>
      </c>
      <c r="Z32" s="302"/>
      <c r="AA32" s="302"/>
      <c r="AB32" s="302"/>
      <c r="AC32" s="303"/>
      <c r="AD32" s="301" t="s">
        <v>200</v>
      </c>
      <c r="AE32" s="302"/>
      <c r="AF32" s="302"/>
      <c r="AG32" s="302"/>
      <c r="AH32" s="303"/>
      <c r="AI32" s="301" t="s">
        <v>199</v>
      </c>
      <c r="AJ32" s="302"/>
      <c r="AK32" s="302"/>
      <c r="AL32" s="302"/>
      <c r="AM32" s="303"/>
      <c r="AN32" s="301" t="s">
        <v>185</v>
      </c>
      <c r="AO32" s="302"/>
      <c r="AP32" s="302"/>
      <c r="AQ32" s="302"/>
      <c r="AR32" s="303"/>
      <c r="AS32" s="301" t="s">
        <v>198</v>
      </c>
      <c r="AT32" s="302"/>
      <c r="AU32" s="302"/>
      <c r="AV32" s="302"/>
      <c r="AW32" s="302"/>
    </row>
    <row r="33" spans="1:49" s="168" customFormat="1" ht="18" customHeight="1">
      <c r="A33" s="329" t="s">
        <v>40</v>
      </c>
      <c r="B33" s="330"/>
      <c r="C33" s="337" t="s">
        <v>41</v>
      </c>
      <c r="D33" s="338"/>
      <c r="E33" s="338"/>
      <c r="F33" s="338"/>
      <c r="G33" s="338"/>
      <c r="H33" s="338"/>
      <c r="I33" s="309">
        <v>3864</v>
      </c>
      <c r="J33" s="310"/>
      <c r="K33" s="310"/>
      <c r="L33" s="310"/>
      <c r="M33" s="310"/>
      <c r="N33" s="310"/>
      <c r="O33" s="282">
        <v>551</v>
      </c>
      <c r="P33" s="282"/>
      <c r="Q33" s="282"/>
      <c r="R33" s="282"/>
      <c r="S33" s="282"/>
      <c r="T33" s="282">
        <v>681</v>
      </c>
      <c r="U33" s="282"/>
      <c r="V33" s="282"/>
      <c r="W33" s="282"/>
      <c r="X33" s="282"/>
      <c r="Y33" s="282">
        <v>352</v>
      </c>
      <c r="Z33" s="282"/>
      <c r="AA33" s="282"/>
      <c r="AB33" s="282"/>
      <c r="AC33" s="282"/>
      <c r="AD33" s="282">
        <v>757</v>
      </c>
      <c r="AE33" s="282"/>
      <c r="AF33" s="282"/>
      <c r="AG33" s="282"/>
      <c r="AH33" s="282"/>
      <c r="AI33" s="282">
        <v>342</v>
      </c>
      <c r="AJ33" s="282"/>
      <c r="AK33" s="282"/>
      <c r="AL33" s="282"/>
      <c r="AM33" s="282"/>
      <c r="AN33" s="282">
        <v>507</v>
      </c>
      <c r="AO33" s="282"/>
      <c r="AP33" s="282"/>
      <c r="AQ33" s="282"/>
      <c r="AR33" s="282"/>
      <c r="AS33" s="282">
        <v>674</v>
      </c>
      <c r="AT33" s="282"/>
      <c r="AU33" s="282"/>
      <c r="AV33" s="282"/>
      <c r="AW33" s="282"/>
    </row>
    <row r="34" spans="1:49" s="168" customFormat="1" ht="18" customHeight="1">
      <c r="A34" s="329"/>
      <c r="B34" s="330"/>
      <c r="C34" s="174"/>
      <c r="D34" s="333" t="s">
        <v>42</v>
      </c>
      <c r="E34" s="334"/>
      <c r="F34" s="334"/>
      <c r="G34" s="334"/>
      <c r="H34" s="334"/>
      <c r="I34" s="297">
        <v>0</v>
      </c>
      <c r="J34" s="298"/>
      <c r="K34" s="298"/>
      <c r="L34" s="298"/>
      <c r="M34" s="298"/>
      <c r="N34" s="298"/>
      <c r="O34" s="252">
        <v>0</v>
      </c>
      <c r="P34" s="252"/>
      <c r="Q34" s="252"/>
      <c r="R34" s="252"/>
      <c r="S34" s="252"/>
      <c r="T34" s="252">
        <v>0</v>
      </c>
      <c r="U34" s="252"/>
      <c r="V34" s="252"/>
      <c r="W34" s="252"/>
      <c r="X34" s="252"/>
      <c r="Y34" s="252">
        <v>0</v>
      </c>
      <c r="Z34" s="252"/>
      <c r="AA34" s="252"/>
      <c r="AB34" s="252"/>
      <c r="AC34" s="252"/>
      <c r="AD34" s="252">
        <v>0</v>
      </c>
      <c r="AE34" s="252"/>
      <c r="AF34" s="252"/>
      <c r="AG34" s="252"/>
      <c r="AH34" s="252"/>
      <c r="AI34" s="252">
        <v>0</v>
      </c>
      <c r="AJ34" s="252"/>
      <c r="AK34" s="252"/>
      <c r="AL34" s="252"/>
      <c r="AM34" s="252"/>
      <c r="AN34" s="252">
        <v>0</v>
      </c>
      <c r="AO34" s="252"/>
      <c r="AP34" s="252"/>
      <c r="AQ34" s="252"/>
      <c r="AR34" s="252"/>
      <c r="AS34" s="252">
        <v>0</v>
      </c>
      <c r="AT34" s="252"/>
      <c r="AU34" s="252"/>
      <c r="AV34" s="252"/>
      <c r="AW34" s="252"/>
    </row>
    <row r="35" spans="1:49" s="168" customFormat="1" ht="18" customHeight="1">
      <c r="A35" s="331"/>
      <c r="B35" s="332"/>
      <c r="C35" s="335" t="s">
        <v>43</v>
      </c>
      <c r="D35" s="336"/>
      <c r="E35" s="336"/>
      <c r="F35" s="336"/>
      <c r="G35" s="336"/>
      <c r="H35" s="336"/>
      <c r="I35" s="297">
        <v>4603</v>
      </c>
      <c r="J35" s="298"/>
      <c r="K35" s="298"/>
      <c r="L35" s="298"/>
      <c r="M35" s="298"/>
      <c r="N35" s="298"/>
      <c r="O35" s="252">
        <v>551</v>
      </c>
      <c r="P35" s="252"/>
      <c r="Q35" s="252"/>
      <c r="R35" s="252"/>
      <c r="S35" s="252"/>
      <c r="T35" s="252">
        <v>687</v>
      </c>
      <c r="U35" s="252"/>
      <c r="V35" s="252"/>
      <c r="W35" s="252"/>
      <c r="X35" s="252"/>
      <c r="Y35" s="252">
        <v>514</v>
      </c>
      <c r="Z35" s="252"/>
      <c r="AA35" s="252"/>
      <c r="AB35" s="252"/>
      <c r="AC35" s="252"/>
      <c r="AD35" s="252">
        <v>757</v>
      </c>
      <c r="AE35" s="252"/>
      <c r="AF35" s="252"/>
      <c r="AG35" s="252"/>
      <c r="AH35" s="252"/>
      <c r="AI35" s="252">
        <v>344</v>
      </c>
      <c r="AJ35" s="252"/>
      <c r="AK35" s="252"/>
      <c r="AL35" s="252"/>
      <c r="AM35" s="252"/>
      <c r="AN35" s="252">
        <v>798</v>
      </c>
      <c r="AO35" s="252"/>
      <c r="AP35" s="252"/>
      <c r="AQ35" s="252"/>
      <c r="AR35" s="252"/>
      <c r="AS35" s="252">
        <v>952</v>
      </c>
      <c r="AT35" s="252"/>
      <c r="AU35" s="252"/>
      <c r="AV35" s="252"/>
      <c r="AW35" s="252"/>
    </row>
    <row r="36" spans="1:49" s="168" customFormat="1" ht="18" customHeight="1">
      <c r="A36" s="329" t="s">
        <v>44</v>
      </c>
      <c r="B36" s="330"/>
      <c r="C36" s="337" t="s">
        <v>41</v>
      </c>
      <c r="D36" s="338"/>
      <c r="E36" s="338"/>
      <c r="F36" s="338"/>
      <c r="G36" s="338"/>
      <c r="H36" s="338"/>
      <c r="I36" s="297">
        <v>11937</v>
      </c>
      <c r="J36" s="298"/>
      <c r="K36" s="298"/>
      <c r="L36" s="298"/>
      <c r="M36" s="298"/>
      <c r="N36" s="298"/>
      <c r="O36" s="252">
        <v>1501</v>
      </c>
      <c r="P36" s="252"/>
      <c r="Q36" s="252"/>
      <c r="R36" s="252"/>
      <c r="S36" s="252"/>
      <c r="T36" s="252">
        <v>1773</v>
      </c>
      <c r="U36" s="252"/>
      <c r="V36" s="252"/>
      <c r="W36" s="252"/>
      <c r="X36" s="252"/>
      <c r="Y36" s="252">
        <v>1741</v>
      </c>
      <c r="Z36" s="252"/>
      <c r="AA36" s="252"/>
      <c r="AB36" s="252"/>
      <c r="AC36" s="252"/>
      <c r="AD36" s="252">
        <v>1079</v>
      </c>
      <c r="AE36" s="252"/>
      <c r="AF36" s="252"/>
      <c r="AG36" s="252"/>
      <c r="AH36" s="252"/>
      <c r="AI36" s="252">
        <v>926</v>
      </c>
      <c r="AJ36" s="252"/>
      <c r="AK36" s="252"/>
      <c r="AL36" s="252"/>
      <c r="AM36" s="252"/>
      <c r="AN36" s="252">
        <v>1571</v>
      </c>
      <c r="AO36" s="252"/>
      <c r="AP36" s="252"/>
      <c r="AQ36" s="252"/>
      <c r="AR36" s="252"/>
      <c r="AS36" s="252">
        <v>3346</v>
      </c>
      <c r="AT36" s="252"/>
      <c r="AU36" s="252"/>
      <c r="AV36" s="252"/>
      <c r="AW36" s="252"/>
    </row>
    <row r="37" spans="1:49" s="168" customFormat="1" ht="18" customHeight="1">
      <c r="A37" s="329"/>
      <c r="B37" s="330"/>
      <c r="C37" s="174"/>
      <c r="D37" s="333" t="s">
        <v>42</v>
      </c>
      <c r="E37" s="334"/>
      <c r="F37" s="334"/>
      <c r="G37" s="334"/>
      <c r="H37" s="334"/>
      <c r="I37" s="297">
        <v>0</v>
      </c>
      <c r="J37" s="298"/>
      <c r="K37" s="298"/>
      <c r="L37" s="298"/>
      <c r="M37" s="298"/>
      <c r="N37" s="298"/>
      <c r="O37" s="252">
        <v>0</v>
      </c>
      <c r="P37" s="252"/>
      <c r="Q37" s="252"/>
      <c r="R37" s="252"/>
      <c r="S37" s="252"/>
      <c r="T37" s="252">
        <v>0</v>
      </c>
      <c r="U37" s="252"/>
      <c r="V37" s="252"/>
      <c r="W37" s="252"/>
      <c r="X37" s="252"/>
      <c r="Y37" s="252">
        <v>0</v>
      </c>
      <c r="Z37" s="252"/>
      <c r="AA37" s="252"/>
      <c r="AB37" s="252"/>
      <c r="AC37" s="252"/>
      <c r="AD37" s="252">
        <v>0</v>
      </c>
      <c r="AE37" s="252"/>
      <c r="AF37" s="252"/>
      <c r="AG37" s="252"/>
      <c r="AH37" s="252"/>
      <c r="AI37" s="252">
        <v>0</v>
      </c>
      <c r="AJ37" s="252"/>
      <c r="AK37" s="252"/>
      <c r="AL37" s="252"/>
      <c r="AM37" s="252"/>
      <c r="AN37" s="252">
        <v>0</v>
      </c>
      <c r="AO37" s="252"/>
      <c r="AP37" s="252"/>
      <c r="AQ37" s="252"/>
      <c r="AR37" s="252"/>
      <c r="AS37" s="252">
        <v>0</v>
      </c>
      <c r="AT37" s="252"/>
      <c r="AU37" s="252"/>
      <c r="AV37" s="252"/>
      <c r="AW37" s="252"/>
    </row>
    <row r="38" spans="1:49" s="168" customFormat="1" ht="18" customHeight="1">
      <c r="A38" s="331"/>
      <c r="B38" s="332"/>
      <c r="C38" s="335" t="s">
        <v>43</v>
      </c>
      <c r="D38" s="336"/>
      <c r="E38" s="336"/>
      <c r="F38" s="336"/>
      <c r="G38" s="336"/>
      <c r="H38" s="336"/>
      <c r="I38" s="297">
        <v>12051</v>
      </c>
      <c r="J38" s="298"/>
      <c r="K38" s="298"/>
      <c r="L38" s="298"/>
      <c r="M38" s="298"/>
      <c r="N38" s="298"/>
      <c r="O38" s="252">
        <v>1501</v>
      </c>
      <c r="P38" s="252"/>
      <c r="Q38" s="252"/>
      <c r="R38" s="252"/>
      <c r="S38" s="252"/>
      <c r="T38" s="252">
        <v>1792</v>
      </c>
      <c r="U38" s="252"/>
      <c r="V38" s="252"/>
      <c r="W38" s="252"/>
      <c r="X38" s="252"/>
      <c r="Y38" s="252">
        <v>1741</v>
      </c>
      <c r="Z38" s="252"/>
      <c r="AA38" s="252"/>
      <c r="AB38" s="252"/>
      <c r="AC38" s="252"/>
      <c r="AD38" s="252">
        <v>1079</v>
      </c>
      <c r="AE38" s="252"/>
      <c r="AF38" s="252"/>
      <c r="AG38" s="252"/>
      <c r="AH38" s="252"/>
      <c r="AI38" s="252">
        <v>938</v>
      </c>
      <c r="AJ38" s="252"/>
      <c r="AK38" s="252"/>
      <c r="AL38" s="252"/>
      <c r="AM38" s="252"/>
      <c r="AN38" s="252">
        <v>1587</v>
      </c>
      <c r="AO38" s="252"/>
      <c r="AP38" s="252"/>
      <c r="AQ38" s="252"/>
      <c r="AR38" s="252"/>
      <c r="AS38" s="252">
        <v>3413</v>
      </c>
      <c r="AT38" s="252"/>
      <c r="AU38" s="252"/>
      <c r="AV38" s="252"/>
      <c r="AW38" s="252"/>
    </row>
    <row r="39" spans="1:49" s="168" customFormat="1" ht="18" customHeight="1">
      <c r="A39" s="329" t="s">
        <v>30</v>
      </c>
      <c r="B39" s="330"/>
      <c r="C39" s="337" t="s">
        <v>41</v>
      </c>
      <c r="D39" s="338"/>
      <c r="E39" s="338"/>
      <c r="F39" s="338"/>
      <c r="G39" s="338"/>
      <c r="H39" s="338"/>
      <c r="I39" s="297">
        <v>16463</v>
      </c>
      <c r="J39" s="298"/>
      <c r="K39" s="298"/>
      <c r="L39" s="298"/>
      <c r="M39" s="298"/>
      <c r="N39" s="298"/>
      <c r="O39" s="252">
        <v>1886</v>
      </c>
      <c r="P39" s="252"/>
      <c r="Q39" s="252"/>
      <c r="R39" s="252"/>
      <c r="S39" s="252"/>
      <c r="T39" s="252">
        <v>2366</v>
      </c>
      <c r="U39" s="252"/>
      <c r="V39" s="252"/>
      <c r="W39" s="252"/>
      <c r="X39" s="252"/>
      <c r="Y39" s="252">
        <v>2382</v>
      </c>
      <c r="Z39" s="252"/>
      <c r="AA39" s="252"/>
      <c r="AB39" s="252"/>
      <c r="AC39" s="252"/>
      <c r="AD39" s="252">
        <v>1835</v>
      </c>
      <c r="AE39" s="252"/>
      <c r="AF39" s="252"/>
      <c r="AG39" s="252"/>
      <c r="AH39" s="252"/>
      <c r="AI39" s="252">
        <v>1274</v>
      </c>
      <c r="AJ39" s="252"/>
      <c r="AK39" s="252"/>
      <c r="AL39" s="252"/>
      <c r="AM39" s="252"/>
      <c r="AN39" s="252">
        <v>3468</v>
      </c>
      <c r="AO39" s="252"/>
      <c r="AP39" s="252"/>
      <c r="AQ39" s="252"/>
      <c r="AR39" s="252"/>
      <c r="AS39" s="252">
        <v>3252</v>
      </c>
      <c r="AT39" s="252"/>
      <c r="AU39" s="252"/>
      <c r="AV39" s="252"/>
      <c r="AW39" s="252"/>
    </row>
    <row r="40" spans="1:49" s="168" customFormat="1" ht="18" customHeight="1">
      <c r="A40" s="329"/>
      <c r="B40" s="330"/>
      <c r="C40" s="174"/>
      <c r="D40" s="333" t="s">
        <v>42</v>
      </c>
      <c r="E40" s="334"/>
      <c r="F40" s="334"/>
      <c r="G40" s="334"/>
      <c r="H40" s="334"/>
      <c r="I40" s="297">
        <v>2641</v>
      </c>
      <c r="J40" s="298"/>
      <c r="K40" s="298"/>
      <c r="L40" s="298"/>
      <c r="M40" s="298"/>
      <c r="N40" s="298"/>
      <c r="O40" s="252">
        <v>126</v>
      </c>
      <c r="P40" s="252"/>
      <c r="Q40" s="252"/>
      <c r="R40" s="252"/>
      <c r="S40" s="252"/>
      <c r="T40" s="252">
        <v>625</v>
      </c>
      <c r="U40" s="252"/>
      <c r="V40" s="252"/>
      <c r="W40" s="252"/>
      <c r="X40" s="252"/>
      <c r="Y40" s="252">
        <v>382</v>
      </c>
      <c r="Z40" s="252"/>
      <c r="AA40" s="252"/>
      <c r="AB40" s="252"/>
      <c r="AC40" s="252"/>
      <c r="AD40" s="252">
        <v>752</v>
      </c>
      <c r="AE40" s="252"/>
      <c r="AF40" s="252"/>
      <c r="AG40" s="252"/>
      <c r="AH40" s="252"/>
      <c r="AI40" s="252">
        <v>224</v>
      </c>
      <c r="AJ40" s="252"/>
      <c r="AK40" s="252"/>
      <c r="AL40" s="252"/>
      <c r="AM40" s="252"/>
      <c r="AN40" s="252">
        <v>434</v>
      </c>
      <c r="AO40" s="252"/>
      <c r="AP40" s="252"/>
      <c r="AQ40" s="252"/>
      <c r="AR40" s="252"/>
      <c r="AS40" s="252">
        <v>98</v>
      </c>
      <c r="AT40" s="252"/>
      <c r="AU40" s="252"/>
      <c r="AV40" s="252"/>
      <c r="AW40" s="252"/>
    </row>
    <row r="41" spans="1:49" s="168" customFormat="1" ht="18" customHeight="1">
      <c r="A41" s="331"/>
      <c r="B41" s="332"/>
      <c r="C41" s="335" t="s">
        <v>43</v>
      </c>
      <c r="D41" s="336"/>
      <c r="E41" s="336"/>
      <c r="F41" s="336"/>
      <c r="G41" s="336"/>
      <c r="H41" s="336"/>
      <c r="I41" s="297">
        <v>17504</v>
      </c>
      <c r="J41" s="298"/>
      <c r="K41" s="298"/>
      <c r="L41" s="298"/>
      <c r="M41" s="298"/>
      <c r="N41" s="298"/>
      <c r="O41" s="252">
        <v>2012</v>
      </c>
      <c r="P41" s="252"/>
      <c r="Q41" s="252"/>
      <c r="R41" s="252"/>
      <c r="S41" s="252"/>
      <c r="T41" s="252">
        <v>2378</v>
      </c>
      <c r="U41" s="252"/>
      <c r="V41" s="252"/>
      <c r="W41" s="252"/>
      <c r="X41" s="252"/>
      <c r="Y41" s="252">
        <v>2680</v>
      </c>
      <c r="Z41" s="252"/>
      <c r="AA41" s="252"/>
      <c r="AB41" s="252"/>
      <c r="AC41" s="252"/>
      <c r="AD41" s="252">
        <v>1841</v>
      </c>
      <c r="AE41" s="252"/>
      <c r="AF41" s="252"/>
      <c r="AG41" s="252"/>
      <c r="AH41" s="252"/>
      <c r="AI41" s="252">
        <v>1297</v>
      </c>
      <c r="AJ41" s="252"/>
      <c r="AK41" s="252"/>
      <c r="AL41" s="252"/>
      <c r="AM41" s="252"/>
      <c r="AN41" s="252">
        <v>3991</v>
      </c>
      <c r="AO41" s="252"/>
      <c r="AP41" s="252"/>
      <c r="AQ41" s="252"/>
      <c r="AR41" s="252"/>
      <c r="AS41" s="252">
        <v>3305</v>
      </c>
      <c r="AT41" s="252"/>
      <c r="AU41" s="252"/>
      <c r="AV41" s="252"/>
      <c r="AW41" s="252"/>
    </row>
    <row r="42" spans="1:49" s="168" customFormat="1" ht="18" customHeight="1">
      <c r="A42" s="329" t="s">
        <v>36</v>
      </c>
      <c r="B42" s="330"/>
      <c r="C42" s="337" t="s">
        <v>41</v>
      </c>
      <c r="D42" s="338"/>
      <c r="E42" s="338"/>
      <c r="F42" s="338"/>
      <c r="G42" s="338"/>
      <c r="H42" s="338"/>
      <c r="I42" s="297">
        <v>13242</v>
      </c>
      <c r="J42" s="298"/>
      <c r="K42" s="298"/>
      <c r="L42" s="298"/>
      <c r="M42" s="298"/>
      <c r="N42" s="298"/>
      <c r="O42" s="252">
        <v>2202</v>
      </c>
      <c r="P42" s="252"/>
      <c r="Q42" s="252"/>
      <c r="R42" s="252"/>
      <c r="S42" s="252"/>
      <c r="T42" s="252">
        <v>1904</v>
      </c>
      <c r="U42" s="252"/>
      <c r="V42" s="252"/>
      <c r="W42" s="252"/>
      <c r="X42" s="252"/>
      <c r="Y42" s="252">
        <v>953</v>
      </c>
      <c r="Z42" s="252"/>
      <c r="AA42" s="252"/>
      <c r="AB42" s="252"/>
      <c r="AC42" s="252"/>
      <c r="AD42" s="252">
        <v>1372</v>
      </c>
      <c r="AE42" s="252"/>
      <c r="AF42" s="252"/>
      <c r="AG42" s="252"/>
      <c r="AH42" s="252"/>
      <c r="AI42" s="252">
        <v>723</v>
      </c>
      <c r="AJ42" s="252"/>
      <c r="AK42" s="252"/>
      <c r="AL42" s="252"/>
      <c r="AM42" s="252"/>
      <c r="AN42" s="252">
        <v>4545</v>
      </c>
      <c r="AO42" s="252"/>
      <c r="AP42" s="252"/>
      <c r="AQ42" s="252"/>
      <c r="AR42" s="252"/>
      <c r="AS42" s="252">
        <v>1543</v>
      </c>
      <c r="AT42" s="252"/>
      <c r="AU42" s="252"/>
      <c r="AV42" s="252"/>
      <c r="AW42" s="252"/>
    </row>
    <row r="43" spans="1:49" s="168" customFormat="1" ht="18" customHeight="1">
      <c r="A43" s="329"/>
      <c r="B43" s="330"/>
      <c r="C43" s="174"/>
      <c r="D43" s="333" t="s">
        <v>42</v>
      </c>
      <c r="E43" s="334"/>
      <c r="F43" s="334"/>
      <c r="G43" s="334"/>
      <c r="H43" s="334"/>
      <c r="I43" s="297">
        <v>4814</v>
      </c>
      <c r="J43" s="298"/>
      <c r="K43" s="298"/>
      <c r="L43" s="298"/>
      <c r="M43" s="298"/>
      <c r="N43" s="298"/>
      <c r="O43" s="252">
        <v>912</v>
      </c>
      <c r="P43" s="252"/>
      <c r="Q43" s="252"/>
      <c r="R43" s="252"/>
      <c r="S43" s="252"/>
      <c r="T43" s="252">
        <v>1062</v>
      </c>
      <c r="U43" s="252"/>
      <c r="V43" s="252"/>
      <c r="W43" s="252"/>
      <c r="X43" s="252"/>
      <c r="Y43" s="252">
        <v>482</v>
      </c>
      <c r="Z43" s="252"/>
      <c r="AA43" s="252"/>
      <c r="AB43" s="252"/>
      <c r="AC43" s="252"/>
      <c r="AD43" s="252">
        <v>809</v>
      </c>
      <c r="AE43" s="252"/>
      <c r="AF43" s="252"/>
      <c r="AG43" s="252"/>
      <c r="AH43" s="252"/>
      <c r="AI43" s="252">
        <v>297</v>
      </c>
      <c r="AJ43" s="252"/>
      <c r="AK43" s="252"/>
      <c r="AL43" s="252"/>
      <c r="AM43" s="252"/>
      <c r="AN43" s="252">
        <v>948</v>
      </c>
      <c r="AO43" s="252"/>
      <c r="AP43" s="252"/>
      <c r="AQ43" s="252"/>
      <c r="AR43" s="252"/>
      <c r="AS43" s="252">
        <v>304</v>
      </c>
      <c r="AT43" s="252"/>
      <c r="AU43" s="252"/>
      <c r="AV43" s="252"/>
      <c r="AW43" s="252"/>
    </row>
    <row r="44" spans="1:49" s="168" customFormat="1" ht="18" customHeight="1">
      <c r="A44" s="331"/>
      <c r="B44" s="332"/>
      <c r="C44" s="335" t="s">
        <v>43</v>
      </c>
      <c r="D44" s="336"/>
      <c r="E44" s="336"/>
      <c r="F44" s="336"/>
      <c r="G44" s="336"/>
      <c r="H44" s="336"/>
      <c r="I44" s="297">
        <v>14416</v>
      </c>
      <c r="J44" s="298"/>
      <c r="K44" s="298"/>
      <c r="L44" s="298"/>
      <c r="M44" s="298"/>
      <c r="N44" s="298"/>
      <c r="O44" s="252">
        <v>3114</v>
      </c>
      <c r="P44" s="252"/>
      <c r="Q44" s="252"/>
      <c r="R44" s="252"/>
      <c r="S44" s="252"/>
      <c r="T44" s="252">
        <v>1908</v>
      </c>
      <c r="U44" s="252"/>
      <c r="V44" s="252"/>
      <c r="W44" s="252"/>
      <c r="X44" s="252"/>
      <c r="Y44" s="252">
        <v>953</v>
      </c>
      <c r="Z44" s="252"/>
      <c r="AA44" s="252"/>
      <c r="AB44" s="252"/>
      <c r="AC44" s="252"/>
      <c r="AD44" s="252">
        <v>1479</v>
      </c>
      <c r="AE44" s="252"/>
      <c r="AF44" s="252"/>
      <c r="AG44" s="252"/>
      <c r="AH44" s="252"/>
      <c r="AI44" s="252">
        <v>766</v>
      </c>
      <c r="AJ44" s="252"/>
      <c r="AK44" s="252"/>
      <c r="AL44" s="252"/>
      <c r="AM44" s="252"/>
      <c r="AN44" s="252">
        <v>4600</v>
      </c>
      <c r="AO44" s="252"/>
      <c r="AP44" s="252"/>
      <c r="AQ44" s="252"/>
      <c r="AR44" s="252"/>
      <c r="AS44" s="252">
        <v>1596</v>
      </c>
      <c r="AT44" s="252"/>
      <c r="AU44" s="252"/>
      <c r="AV44" s="252"/>
      <c r="AW44" s="252"/>
    </row>
    <row r="45" spans="1:49" s="168" customFormat="1" ht="18" customHeight="1" thickBot="1">
      <c r="A45" s="357" t="s">
        <v>45</v>
      </c>
      <c r="B45" s="357"/>
      <c r="C45" s="357"/>
      <c r="D45" s="357"/>
      <c r="E45" s="357"/>
      <c r="F45" s="357"/>
      <c r="G45" s="357"/>
      <c r="H45" s="357"/>
      <c r="I45" s="304">
        <v>10114</v>
      </c>
      <c r="J45" s="305"/>
      <c r="K45" s="305"/>
      <c r="L45" s="305"/>
      <c r="M45" s="305"/>
      <c r="N45" s="305"/>
      <c r="O45" s="264">
        <v>1925</v>
      </c>
      <c r="P45" s="264"/>
      <c r="Q45" s="264"/>
      <c r="R45" s="264"/>
      <c r="S45" s="264"/>
      <c r="T45" s="264">
        <v>1562</v>
      </c>
      <c r="U45" s="264"/>
      <c r="V45" s="264"/>
      <c r="W45" s="264"/>
      <c r="X45" s="264"/>
      <c r="Y45" s="264">
        <v>838</v>
      </c>
      <c r="Z45" s="264"/>
      <c r="AA45" s="264"/>
      <c r="AB45" s="264"/>
      <c r="AC45" s="264"/>
      <c r="AD45" s="264">
        <v>2491</v>
      </c>
      <c r="AE45" s="264"/>
      <c r="AF45" s="264"/>
      <c r="AG45" s="264"/>
      <c r="AH45" s="264"/>
      <c r="AI45" s="264">
        <v>927</v>
      </c>
      <c r="AJ45" s="264"/>
      <c r="AK45" s="264"/>
      <c r="AL45" s="264"/>
      <c r="AM45" s="264"/>
      <c r="AN45" s="264">
        <v>1398</v>
      </c>
      <c r="AO45" s="264"/>
      <c r="AP45" s="264"/>
      <c r="AQ45" s="264"/>
      <c r="AR45" s="264"/>
      <c r="AS45" s="264">
        <v>973</v>
      </c>
      <c r="AT45" s="264"/>
      <c r="AU45" s="264"/>
      <c r="AV45" s="264"/>
      <c r="AW45" s="264"/>
    </row>
    <row r="46" spans="1:49" ht="10.15" customHeight="1">
      <c r="A46" s="168"/>
      <c r="B46" s="168"/>
      <c r="C46" s="168"/>
      <c r="D46" s="168"/>
      <c r="E46" s="168"/>
      <c r="F46" s="168"/>
      <c r="G46" s="17"/>
      <c r="H46" s="17"/>
      <c r="I46" s="17"/>
      <c r="J46" s="17"/>
      <c r="K46" s="17"/>
      <c r="L46" s="17"/>
      <c r="M46" s="17"/>
      <c r="N46" s="17"/>
      <c r="O46" s="168"/>
      <c r="P46" s="168"/>
      <c r="Q46" s="168"/>
      <c r="R46" s="168"/>
      <c r="S46" s="168"/>
      <c r="T46" s="168"/>
      <c r="U46" s="295"/>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168"/>
      <c r="AU46" s="168"/>
      <c r="AV46" s="168"/>
      <c r="AW46" s="168"/>
    </row>
    <row r="47" spans="1:49" ht="26.25" customHeight="1" thickBot="1">
      <c r="A47" s="351" t="s">
        <v>46</v>
      </c>
      <c r="B47" s="351"/>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168"/>
      <c r="AO47" s="168"/>
      <c r="AP47" s="168"/>
      <c r="AQ47" s="376" t="s">
        <v>197</v>
      </c>
      <c r="AR47" s="376"/>
      <c r="AS47" s="376"/>
      <c r="AT47" s="376"/>
      <c r="AU47" s="376"/>
      <c r="AV47" s="376"/>
      <c r="AW47" s="376"/>
    </row>
    <row r="48" spans="1:49" ht="27.2" customHeight="1">
      <c r="A48" s="171"/>
      <c r="B48" s="171"/>
      <c r="C48" s="171"/>
      <c r="D48" s="171"/>
      <c r="E48" s="171"/>
      <c r="F48" s="352" t="s">
        <v>7</v>
      </c>
      <c r="G48" s="352"/>
      <c r="H48" s="352"/>
      <c r="I48" s="352"/>
      <c r="J48" s="378" t="s">
        <v>196</v>
      </c>
      <c r="K48" s="378"/>
      <c r="L48" s="378"/>
      <c r="M48" s="378"/>
      <c r="N48" s="378"/>
      <c r="O48" s="378"/>
      <c r="P48" s="378"/>
      <c r="Q48" s="378"/>
      <c r="R48" s="378" t="s">
        <v>195</v>
      </c>
      <c r="S48" s="378"/>
      <c r="T48" s="378"/>
      <c r="U48" s="378"/>
      <c r="V48" s="378"/>
      <c r="W48" s="378"/>
      <c r="X48" s="378"/>
      <c r="Y48" s="378"/>
      <c r="Z48" s="378" t="s">
        <v>194</v>
      </c>
      <c r="AA48" s="378"/>
      <c r="AB48" s="378"/>
      <c r="AC48" s="378"/>
      <c r="AD48" s="378"/>
      <c r="AE48" s="378"/>
      <c r="AF48" s="378"/>
      <c r="AG48" s="378"/>
      <c r="AH48" s="378" t="s">
        <v>193</v>
      </c>
      <c r="AI48" s="378"/>
      <c r="AJ48" s="378"/>
      <c r="AK48" s="378"/>
      <c r="AL48" s="378"/>
      <c r="AM48" s="378"/>
      <c r="AN48" s="378"/>
      <c r="AO48" s="378"/>
      <c r="AP48" s="378" t="s">
        <v>47</v>
      </c>
      <c r="AQ48" s="378"/>
      <c r="AR48" s="378"/>
      <c r="AS48" s="378"/>
      <c r="AT48" s="378"/>
      <c r="AU48" s="378"/>
      <c r="AV48" s="378"/>
      <c r="AW48" s="379"/>
    </row>
    <row r="49" spans="1:49" ht="27.95" customHeight="1">
      <c r="A49" s="36"/>
      <c r="B49" s="36"/>
      <c r="C49" s="36"/>
      <c r="D49" s="173"/>
      <c r="E49" s="173"/>
      <c r="F49" s="353" t="s">
        <v>192</v>
      </c>
      <c r="G49" s="353"/>
      <c r="H49" s="353" t="s">
        <v>191</v>
      </c>
      <c r="I49" s="354"/>
      <c r="J49" s="353" t="s">
        <v>192</v>
      </c>
      <c r="K49" s="353"/>
      <c r="L49" s="353"/>
      <c r="M49" s="353"/>
      <c r="N49" s="353" t="s">
        <v>191</v>
      </c>
      <c r="O49" s="353"/>
      <c r="P49" s="353"/>
      <c r="Q49" s="353"/>
      <c r="R49" s="353" t="s">
        <v>192</v>
      </c>
      <c r="S49" s="353"/>
      <c r="T49" s="353"/>
      <c r="U49" s="353"/>
      <c r="V49" s="353" t="s">
        <v>191</v>
      </c>
      <c r="W49" s="353"/>
      <c r="X49" s="353"/>
      <c r="Y49" s="353"/>
      <c r="Z49" s="353" t="s">
        <v>192</v>
      </c>
      <c r="AA49" s="353"/>
      <c r="AB49" s="353"/>
      <c r="AC49" s="353"/>
      <c r="AD49" s="353" t="s">
        <v>191</v>
      </c>
      <c r="AE49" s="353"/>
      <c r="AF49" s="353"/>
      <c r="AG49" s="353"/>
      <c r="AH49" s="353" t="s">
        <v>192</v>
      </c>
      <c r="AI49" s="353"/>
      <c r="AJ49" s="353"/>
      <c r="AK49" s="353"/>
      <c r="AL49" s="353" t="s">
        <v>191</v>
      </c>
      <c r="AM49" s="353"/>
      <c r="AN49" s="353"/>
      <c r="AO49" s="353"/>
      <c r="AP49" s="353" t="s">
        <v>192</v>
      </c>
      <c r="AQ49" s="353"/>
      <c r="AR49" s="353"/>
      <c r="AS49" s="353"/>
      <c r="AT49" s="353" t="s">
        <v>191</v>
      </c>
      <c r="AU49" s="353"/>
      <c r="AV49" s="353"/>
      <c r="AW49" s="380"/>
    </row>
    <row r="50" spans="1:49" ht="20.25" customHeight="1">
      <c r="A50" s="342" t="s">
        <v>25</v>
      </c>
      <c r="B50" s="342"/>
      <c r="C50" s="342"/>
      <c r="D50" s="342"/>
      <c r="E50" s="343"/>
      <c r="F50" s="309">
        <v>1485</v>
      </c>
      <c r="G50" s="310"/>
      <c r="H50" s="377">
        <v>36879</v>
      </c>
      <c r="I50" s="377"/>
      <c r="J50" s="381">
        <v>10</v>
      </c>
      <c r="K50" s="381"/>
      <c r="L50" s="381"/>
      <c r="M50" s="381"/>
      <c r="N50" s="381">
        <v>1087</v>
      </c>
      <c r="O50" s="381"/>
      <c r="P50" s="381"/>
      <c r="Q50" s="381"/>
      <c r="R50" s="381">
        <v>0</v>
      </c>
      <c r="S50" s="381"/>
      <c r="T50" s="381"/>
      <c r="U50" s="381"/>
      <c r="V50" s="381">
        <v>0</v>
      </c>
      <c r="W50" s="381"/>
      <c r="X50" s="381"/>
      <c r="Y50" s="381"/>
      <c r="Z50" s="381">
        <v>269</v>
      </c>
      <c r="AA50" s="381"/>
      <c r="AB50" s="381"/>
      <c r="AC50" s="381"/>
      <c r="AD50" s="381">
        <v>2664</v>
      </c>
      <c r="AE50" s="381"/>
      <c r="AF50" s="381"/>
      <c r="AG50" s="381"/>
      <c r="AH50" s="381">
        <v>988</v>
      </c>
      <c r="AI50" s="381"/>
      <c r="AJ50" s="381"/>
      <c r="AK50" s="381"/>
      <c r="AL50" s="382">
        <v>30310</v>
      </c>
      <c r="AM50" s="382"/>
      <c r="AN50" s="382"/>
      <c r="AO50" s="382"/>
      <c r="AP50" s="381">
        <v>218</v>
      </c>
      <c r="AQ50" s="381"/>
      <c r="AR50" s="381"/>
      <c r="AS50" s="381"/>
      <c r="AT50" s="381">
        <v>2818</v>
      </c>
      <c r="AU50" s="381"/>
      <c r="AV50" s="381"/>
      <c r="AW50" s="381"/>
    </row>
    <row r="51" spans="1:49" ht="20.25" customHeight="1">
      <c r="A51" s="344" t="s">
        <v>0</v>
      </c>
      <c r="B51" s="344"/>
      <c r="C51" s="344"/>
      <c r="D51" s="344"/>
      <c r="E51" s="345"/>
      <c r="F51" s="297">
        <v>309</v>
      </c>
      <c r="G51" s="298"/>
      <c r="H51" s="298">
        <v>7598</v>
      </c>
      <c r="I51" s="298"/>
      <c r="J51" s="252">
        <v>1</v>
      </c>
      <c r="K51" s="252"/>
      <c r="L51" s="252"/>
      <c r="M51" s="252"/>
      <c r="N51" s="252">
        <v>30</v>
      </c>
      <c r="O51" s="252"/>
      <c r="P51" s="252"/>
      <c r="Q51" s="252"/>
      <c r="R51" s="252">
        <v>0</v>
      </c>
      <c r="S51" s="252"/>
      <c r="T51" s="252"/>
      <c r="U51" s="252"/>
      <c r="V51" s="252">
        <v>0</v>
      </c>
      <c r="W51" s="252"/>
      <c r="X51" s="252"/>
      <c r="Y51" s="252"/>
      <c r="Z51" s="252">
        <v>37</v>
      </c>
      <c r="AA51" s="252"/>
      <c r="AB51" s="252"/>
      <c r="AC51" s="252"/>
      <c r="AD51" s="252">
        <v>297</v>
      </c>
      <c r="AE51" s="252"/>
      <c r="AF51" s="252"/>
      <c r="AG51" s="252"/>
      <c r="AH51" s="252">
        <v>211</v>
      </c>
      <c r="AI51" s="252"/>
      <c r="AJ51" s="252"/>
      <c r="AK51" s="252"/>
      <c r="AL51" s="252">
        <v>6584</v>
      </c>
      <c r="AM51" s="252"/>
      <c r="AN51" s="252"/>
      <c r="AO51" s="252"/>
      <c r="AP51" s="252">
        <v>60</v>
      </c>
      <c r="AQ51" s="252"/>
      <c r="AR51" s="252"/>
      <c r="AS51" s="252"/>
      <c r="AT51" s="252">
        <v>687</v>
      </c>
      <c r="AU51" s="252"/>
      <c r="AV51" s="252"/>
      <c r="AW51" s="252"/>
    </row>
    <row r="52" spans="1:49" ht="20.25" customHeight="1">
      <c r="A52" s="344" t="s">
        <v>1</v>
      </c>
      <c r="B52" s="344"/>
      <c r="C52" s="344"/>
      <c r="D52" s="344"/>
      <c r="E52" s="345"/>
      <c r="F52" s="297">
        <v>166</v>
      </c>
      <c r="G52" s="298"/>
      <c r="H52" s="298">
        <v>3521</v>
      </c>
      <c r="I52" s="298"/>
      <c r="J52" s="252">
        <v>0</v>
      </c>
      <c r="K52" s="252"/>
      <c r="L52" s="252"/>
      <c r="M52" s="252"/>
      <c r="N52" s="252">
        <v>0</v>
      </c>
      <c r="O52" s="252"/>
      <c r="P52" s="252"/>
      <c r="Q52" s="252"/>
      <c r="R52" s="252">
        <v>0</v>
      </c>
      <c r="S52" s="252"/>
      <c r="T52" s="252"/>
      <c r="U52" s="252"/>
      <c r="V52" s="252">
        <v>0</v>
      </c>
      <c r="W52" s="252"/>
      <c r="X52" s="252"/>
      <c r="Y52" s="252"/>
      <c r="Z52" s="252">
        <v>37</v>
      </c>
      <c r="AA52" s="252"/>
      <c r="AB52" s="252"/>
      <c r="AC52" s="252"/>
      <c r="AD52" s="252">
        <v>533</v>
      </c>
      <c r="AE52" s="252"/>
      <c r="AF52" s="252"/>
      <c r="AG52" s="252"/>
      <c r="AH52" s="252">
        <v>90</v>
      </c>
      <c r="AI52" s="252"/>
      <c r="AJ52" s="252"/>
      <c r="AK52" s="252"/>
      <c r="AL52" s="252">
        <v>2290</v>
      </c>
      <c r="AM52" s="252"/>
      <c r="AN52" s="252"/>
      <c r="AO52" s="252"/>
      <c r="AP52" s="252">
        <v>39</v>
      </c>
      <c r="AQ52" s="252"/>
      <c r="AR52" s="252"/>
      <c r="AS52" s="252"/>
      <c r="AT52" s="252">
        <v>698</v>
      </c>
      <c r="AU52" s="252"/>
      <c r="AV52" s="252"/>
      <c r="AW52" s="252"/>
    </row>
    <row r="53" spans="1:49" ht="20.25" customHeight="1">
      <c r="A53" s="344" t="s">
        <v>2</v>
      </c>
      <c r="B53" s="344"/>
      <c r="C53" s="344"/>
      <c r="D53" s="344"/>
      <c r="E53" s="345"/>
      <c r="F53" s="297">
        <v>185</v>
      </c>
      <c r="G53" s="298"/>
      <c r="H53" s="298">
        <v>3970</v>
      </c>
      <c r="I53" s="298"/>
      <c r="J53" s="252">
        <v>2</v>
      </c>
      <c r="K53" s="252"/>
      <c r="L53" s="252"/>
      <c r="M53" s="252"/>
      <c r="N53" s="252">
        <v>271</v>
      </c>
      <c r="O53" s="252"/>
      <c r="P53" s="252"/>
      <c r="Q53" s="252"/>
      <c r="R53" s="252">
        <v>0</v>
      </c>
      <c r="S53" s="252"/>
      <c r="T53" s="252"/>
      <c r="U53" s="252"/>
      <c r="V53" s="252">
        <v>0</v>
      </c>
      <c r="W53" s="252"/>
      <c r="X53" s="252"/>
      <c r="Y53" s="252"/>
      <c r="Z53" s="252">
        <v>40</v>
      </c>
      <c r="AA53" s="252"/>
      <c r="AB53" s="252"/>
      <c r="AC53" s="252"/>
      <c r="AD53" s="252">
        <v>337</v>
      </c>
      <c r="AE53" s="252"/>
      <c r="AF53" s="252"/>
      <c r="AG53" s="252"/>
      <c r="AH53" s="252">
        <v>127</v>
      </c>
      <c r="AI53" s="252"/>
      <c r="AJ53" s="252"/>
      <c r="AK53" s="252"/>
      <c r="AL53" s="252">
        <v>3153</v>
      </c>
      <c r="AM53" s="252"/>
      <c r="AN53" s="252"/>
      <c r="AO53" s="252"/>
      <c r="AP53" s="252">
        <v>16</v>
      </c>
      <c r="AQ53" s="252"/>
      <c r="AR53" s="252"/>
      <c r="AS53" s="252"/>
      <c r="AT53" s="252">
        <v>209</v>
      </c>
      <c r="AU53" s="252"/>
      <c r="AV53" s="252"/>
      <c r="AW53" s="252"/>
    </row>
    <row r="54" spans="1:49" ht="20.25" customHeight="1">
      <c r="A54" s="344" t="s">
        <v>3</v>
      </c>
      <c r="B54" s="344"/>
      <c r="C54" s="344"/>
      <c r="D54" s="344"/>
      <c r="E54" s="345"/>
      <c r="F54" s="297">
        <v>238</v>
      </c>
      <c r="G54" s="298"/>
      <c r="H54" s="298">
        <v>6530</v>
      </c>
      <c r="I54" s="298"/>
      <c r="J54" s="252">
        <v>4</v>
      </c>
      <c r="K54" s="252"/>
      <c r="L54" s="252"/>
      <c r="M54" s="252"/>
      <c r="N54" s="252">
        <v>357</v>
      </c>
      <c r="O54" s="252"/>
      <c r="P54" s="252"/>
      <c r="Q54" s="252"/>
      <c r="R54" s="252">
        <v>0</v>
      </c>
      <c r="S54" s="252"/>
      <c r="T54" s="252"/>
      <c r="U54" s="252"/>
      <c r="V54" s="252">
        <v>0</v>
      </c>
      <c r="W54" s="252"/>
      <c r="X54" s="252"/>
      <c r="Y54" s="252"/>
      <c r="Z54" s="252">
        <v>36</v>
      </c>
      <c r="AA54" s="252"/>
      <c r="AB54" s="252"/>
      <c r="AC54" s="252"/>
      <c r="AD54" s="252">
        <v>377</v>
      </c>
      <c r="AE54" s="252"/>
      <c r="AF54" s="252"/>
      <c r="AG54" s="252"/>
      <c r="AH54" s="252">
        <v>176</v>
      </c>
      <c r="AI54" s="252"/>
      <c r="AJ54" s="252"/>
      <c r="AK54" s="252"/>
      <c r="AL54" s="252">
        <v>5511</v>
      </c>
      <c r="AM54" s="252"/>
      <c r="AN54" s="252"/>
      <c r="AO54" s="252"/>
      <c r="AP54" s="252">
        <v>22</v>
      </c>
      <c r="AQ54" s="252"/>
      <c r="AR54" s="252"/>
      <c r="AS54" s="252"/>
      <c r="AT54" s="252">
        <v>285</v>
      </c>
      <c r="AU54" s="252"/>
      <c r="AV54" s="252"/>
      <c r="AW54" s="252"/>
    </row>
    <row r="55" spans="1:49" ht="20.25" customHeight="1">
      <c r="A55" s="344" t="s">
        <v>4</v>
      </c>
      <c r="B55" s="344"/>
      <c r="C55" s="344"/>
      <c r="D55" s="344"/>
      <c r="E55" s="345"/>
      <c r="F55" s="297">
        <v>110</v>
      </c>
      <c r="G55" s="298"/>
      <c r="H55" s="298">
        <v>2673</v>
      </c>
      <c r="I55" s="298"/>
      <c r="J55" s="252">
        <v>0</v>
      </c>
      <c r="K55" s="252"/>
      <c r="L55" s="252"/>
      <c r="M55" s="252"/>
      <c r="N55" s="252">
        <v>0</v>
      </c>
      <c r="O55" s="252"/>
      <c r="P55" s="252"/>
      <c r="Q55" s="252"/>
      <c r="R55" s="252">
        <v>0</v>
      </c>
      <c r="S55" s="252"/>
      <c r="T55" s="252"/>
      <c r="U55" s="252"/>
      <c r="V55" s="252">
        <v>0</v>
      </c>
      <c r="W55" s="252"/>
      <c r="X55" s="252"/>
      <c r="Y55" s="252"/>
      <c r="Z55" s="252">
        <v>45</v>
      </c>
      <c r="AA55" s="252"/>
      <c r="AB55" s="252"/>
      <c r="AC55" s="252"/>
      <c r="AD55" s="252">
        <v>410</v>
      </c>
      <c r="AE55" s="252"/>
      <c r="AF55" s="252"/>
      <c r="AG55" s="252"/>
      <c r="AH55" s="252">
        <v>52</v>
      </c>
      <c r="AI55" s="252"/>
      <c r="AJ55" s="252"/>
      <c r="AK55" s="252"/>
      <c r="AL55" s="252">
        <v>2082</v>
      </c>
      <c r="AM55" s="252"/>
      <c r="AN55" s="252"/>
      <c r="AO55" s="252"/>
      <c r="AP55" s="252">
        <v>13</v>
      </c>
      <c r="AQ55" s="252"/>
      <c r="AR55" s="252"/>
      <c r="AS55" s="252"/>
      <c r="AT55" s="252">
        <v>181</v>
      </c>
      <c r="AU55" s="252"/>
      <c r="AV55" s="252"/>
      <c r="AW55" s="252"/>
    </row>
    <row r="56" spans="1:49" ht="20.25" customHeight="1">
      <c r="A56" s="344" t="s">
        <v>5</v>
      </c>
      <c r="B56" s="344"/>
      <c r="C56" s="344"/>
      <c r="D56" s="344"/>
      <c r="E56" s="345"/>
      <c r="F56" s="297">
        <v>268</v>
      </c>
      <c r="G56" s="298"/>
      <c r="H56" s="298">
        <v>7790</v>
      </c>
      <c r="I56" s="298"/>
      <c r="J56" s="252">
        <v>1</v>
      </c>
      <c r="K56" s="252"/>
      <c r="L56" s="252"/>
      <c r="M56" s="252"/>
      <c r="N56" s="252">
        <v>131</v>
      </c>
      <c r="O56" s="252"/>
      <c r="P56" s="252"/>
      <c r="Q56" s="252"/>
      <c r="R56" s="252">
        <v>0</v>
      </c>
      <c r="S56" s="252"/>
      <c r="T56" s="252"/>
      <c r="U56" s="252"/>
      <c r="V56" s="252">
        <v>0</v>
      </c>
      <c r="W56" s="252"/>
      <c r="X56" s="252"/>
      <c r="Y56" s="252"/>
      <c r="Z56" s="252">
        <v>37</v>
      </c>
      <c r="AA56" s="252"/>
      <c r="AB56" s="252"/>
      <c r="AC56" s="252"/>
      <c r="AD56" s="252">
        <v>289</v>
      </c>
      <c r="AE56" s="252"/>
      <c r="AF56" s="252"/>
      <c r="AG56" s="252"/>
      <c r="AH56" s="252">
        <v>190</v>
      </c>
      <c r="AI56" s="252"/>
      <c r="AJ56" s="252"/>
      <c r="AK56" s="252"/>
      <c r="AL56" s="252">
        <v>6889</v>
      </c>
      <c r="AM56" s="252"/>
      <c r="AN56" s="252"/>
      <c r="AO56" s="252"/>
      <c r="AP56" s="252">
        <v>40</v>
      </c>
      <c r="AQ56" s="252"/>
      <c r="AR56" s="252"/>
      <c r="AS56" s="252"/>
      <c r="AT56" s="252">
        <v>481</v>
      </c>
      <c r="AU56" s="252"/>
      <c r="AV56" s="252"/>
      <c r="AW56" s="252"/>
    </row>
    <row r="57" spans="1:49" ht="20.25" customHeight="1" thickBot="1">
      <c r="A57" s="346" t="s">
        <v>6</v>
      </c>
      <c r="B57" s="346"/>
      <c r="C57" s="346"/>
      <c r="D57" s="346"/>
      <c r="E57" s="347"/>
      <c r="F57" s="304">
        <v>209</v>
      </c>
      <c r="G57" s="305"/>
      <c r="H57" s="305">
        <v>4797</v>
      </c>
      <c r="I57" s="305"/>
      <c r="J57" s="264">
        <v>2</v>
      </c>
      <c r="K57" s="264"/>
      <c r="L57" s="264"/>
      <c r="M57" s="264"/>
      <c r="N57" s="264">
        <v>298</v>
      </c>
      <c r="O57" s="264"/>
      <c r="P57" s="264"/>
      <c r="Q57" s="264"/>
      <c r="R57" s="264">
        <v>0</v>
      </c>
      <c r="S57" s="264"/>
      <c r="T57" s="264"/>
      <c r="U57" s="264"/>
      <c r="V57" s="264">
        <v>0</v>
      </c>
      <c r="W57" s="264"/>
      <c r="X57" s="264"/>
      <c r="Y57" s="264"/>
      <c r="Z57" s="264">
        <v>37</v>
      </c>
      <c r="AA57" s="264"/>
      <c r="AB57" s="264"/>
      <c r="AC57" s="264"/>
      <c r="AD57" s="264">
        <v>421</v>
      </c>
      <c r="AE57" s="264"/>
      <c r="AF57" s="264"/>
      <c r="AG57" s="264"/>
      <c r="AH57" s="264">
        <v>142</v>
      </c>
      <c r="AI57" s="264"/>
      <c r="AJ57" s="264"/>
      <c r="AK57" s="264"/>
      <c r="AL57" s="264">
        <v>3801</v>
      </c>
      <c r="AM57" s="264"/>
      <c r="AN57" s="264"/>
      <c r="AO57" s="264"/>
      <c r="AP57" s="264">
        <v>28</v>
      </c>
      <c r="AQ57" s="264"/>
      <c r="AR57" s="264"/>
      <c r="AS57" s="264"/>
      <c r="AT57" s="264">
        <v>277</v>
      </c>
      <c r="AU57" s="264"/>
      <c r="AV57" s="264"/>
      <c r="AW57" s="264"/>
    </row>
    <row r="58" spans="1:49">
      <c r="AG58" s="257" t="s">
        <v>27</v>
      </c>
      <c r="AH58" s="257"/>
      <c r="AI58" s="257"/>
      <c r="AJ58" s="257"/>
      <c r="AK58" s="257"/>
      <c r="AL58" s="257"/>
      <c r="AM58" s="257"/>
      <c r="AN58" s="257"/>
      <c r="AO58" s="257"/>
      <c r="AP58" s="257"/>
      <c r="AQ58" s="257"/>
      <c r="AR58" s="257"/>
      <c r="AS58" s="257"/>
      <c r="AT58" s="257"/>
      <c r="AU58" s="257"/>
      <c r="AV58" s="257"/>
      <c r="AW58" s="257"/>
    </row>
  </sheetData>
  <mergeCells count="510">
    <mergeCell ref="AP50:AS50"/>
    <mergeCell ref="AT50:AW50"/>
    <mergeCell ref="Z50:AC50"/>
    <mergeCell ref="AD50:AG50"/>
    <mergeCell ref="AH50:AK50"/>
    <mergeCell ref="AL50:AO50"/>
    <mergeCell ref="J50:M50"/>
    <mergeCell ref="N50:Q50"/>
    <mergeCell ref="R50:U50"/>
    <mergeCell ref="V50:Y50"/>
    <mergeCell ref="AT57:AW57"/>
    <mergeCell ref="N51:Q51"/>
    <mergeCell ref="R51:U51"/>
    <mergeCell ref="V51:Y51"/>
    <mergeCell ref="Z51:AC51"/>
    <mergeCell ref="AD51:AG51"/>
    <mergeCell ref="AL51:AO51"/>
    <mergeCell ref="AP51:AS51"/>
    <mergeCell ref="AT51:AW51"/>
    <mergeCell ref="AT56:AW56"/>
    <mergeCell ref="AT55:AW55"/>
    <mergeCell ref="AT54:AW54"/>
    <mergeCell ref="V52:Y52"/>
    <mergeCell ref="Z52:AC52"/>
    <mergeCell ref="AD52:AG52"/>
    <mergeCell ref="AH52:AK52"/>
    <mergeCell ref="J57:M57"/>
    <mergeCell ref="N57:Q57"/>
    <mergeCell ref="R57:U57"/>
    <mergeCell ref="V57:Y57"/>
    <mergeCell ref="Z57:AC57"/>
    <mergeCell ref="AD57:AG57"/>
    <mergeCell ref="AH57:AK57"/>
    <mergeCell ref="AL57:AO57"/>
    <mergeCell ref="AP57:AS57"/>
    <mergeCell ref="J56:M56"/>
    <mergeCell ref="N56:Q56"/>
    <mergeCell ref="R56:U56"/>
    <mergeCell ref="V56:Y56"/>
    <mergeCell ref="Z56:AC56"/>
    <mergeCell ref="AD56:AG56"/>
    <mergeCell ref="AH56:AK56"/>
    <mergeCell ref="AL56:AO56"/>
    <mergeCell ref="AP56:AS56"/>
    <mergeCell ref="J55:M55"/>
    <mergeCell ref="N55:Q55"/>
    <mergeCell ref="R55:U55"/>
    <mergeCell ref="V55:Y55"/>
    <mergeCell ref="Z55:AC55"/>
    <mergeCell ref="AD55:AG55"/>
    <mergeCell ref="AH55:AK55"/>
    <mergeCell ref="AL55:AO55"/>
    <mergeCell ref="AP55:AS55"/>
    <mergeCell ref="AL54:AO54"/>
    <mergeCell ref="Z53:AC53"/>
    <mergeCell ref="AD53:AG53"/>
    <mergeCell ref="AH53:AK53"/>
    <mergeCell ref="AL53:AO53"/>
    <mergeCell ref="J53:M53"/>
    <mergeCell ref="N53:Q53"/>
    <mergeCell ref="R53:U53"/>
    <mergeCell ref="V53:Y53"/>
    <mergeCell ref="J51:M51"/>
    <mergeCell ref="J52:M52"/>
    <mergeCell ref="N52:Q52"/>
    <mergeCell ref="R52:U52"/>
    <mergeCell ref="AH51:AK51"/>
    <mergeCell ref="H57:I57"/>
    <mergeCell ref="F51:G51"/>
    <mergeCell ref="F52:G52"/>
    <mergeCell ref="F53:G53"/>
    <mergeCell ref="F54:G54"/>
    <mergeCell ref="F55:G55"/>
    <mergeCell ref="F56:G56"/>
    <mergeCell ref="F57:G57"/>
    <mergeCell ref="H53:I53"/>
    <mergeCell ref="H54:I54"/>
    <mergeCell ref="H55:I55"/>
    <mergeCell ref="H56:I56"/>
    <mergeCell ref="J54:M54"/>
    <mergeCell ref="N54:Q54"/>
    <mergeCell ref="R54:U54"/>
    <mergeCell ref="V54:Y54"/>
    <mergeCell ref="Z54:AC54"/>
    <mergeCell ref="AD54:AG54"/>
    <mergeCell ref="AH54:AK54"/>
    <mergeCell ref="F50:G50"/>
    <mergeCell ref="H50:I50"/>
    <mergeCell ref="H51:I51"/>
    <mergeCell ref="H52:I52"/>
    <mergeCell ref="AP48:AW48"/>
    <mergeCell ref="AG58:AW58"/>
    <mergeCell ref="AL52:AO52"/>
    <mergeCell ref="AP52:AS52"/>
    <mergeCell ref="AT52:AW52"/>
    <mergeCell ref="AP53:AS53"/>
    <mergeCell ref="AT53:AW53"/>
    <mergeCell ref="AP49:AS49"/>
    <mergeCell ref="AT49:AW49"/>
    <mergeCell ref="AP54:AS54"/>
    <mergeCell ref="J48:Q48"/>
    <mergeCell ref="R48:Y48"/>
    <mergeCell ref="Z48:AG48"/>
    <mergeCell ref="AH48:AO48"/>
    <mergeCell ref="J49:M49"/>
    <mergeCell ref="N49:Q49"/>
    <mergeCell ref="R49:U49"/>
    <mergeCell ref="V49:Y49"/>
    <mergeCell ref="Z49:AC49"/>
    <mergeCell ref="AD49:AG49"/>
    <mergeCell ref="AH49:AK49"/>
    <mergeCell ref="AL49:AO49"/>
    <mergeCell ref="AQ47:AW47"/>
    <mergeCell ref="A47:AM47"/>
    <mergeCell ref="D18:H18"/>
    <mergeCell ref="D19:H19"/>
    <mergeCell ref="G20:H20"/>
    <mergeCell ref="G21:H21"/>
    <mergeCell ref="G22:H22"/>
    <mergeCell ref="G23:H23"/>
    <mergeCell ref="AN18:AR18"/>
    <mergeCell ref="C20:C25"/>
    <mergeCell ref="D28:H28"/>
    <mergeCell ref="I26:N26"/>
    <mergeCell ref="I27:N27"/>
    <mergeCell ref="I28:N28"/>
    <mergeCell ref="C26:H26"/>
    <mergeCell ref="D27:H27"/>
    <mergeCell ref="AI28:AM28"/>
    <mergeCell ref="AN28:AR28"/>
    <mergeCell ref="AS28:AW28"/>
    <mergeCell ref="AI26:AM26"/>
    <mergeCell ref="AN26:AR26"/>
    <mergeCell ref="AS26:AW26"/>
    <mergeCell ref="I2:N2"/>
    <mergeCell ref="D3:H3"/>
    <mergeCell ref="D4:H4"/>
    <mergeCell ref="I3:N3"/>
    <mergeCell ref="I4:N4"/>
    <mergeCell ref="G10:H10"/>
    <mergeCell ref="I5:N5"/>
    <mergeCell ref="I6:N6"/>
    <mergeCell ref="C11:H11"/>
    <mergeCell ref="G5:H5"/>
    <mergeCell ref="G6:H6"/>
    <mergeCell ref="I10:N10"/>
    <mergeCell ref="I7:N7"/>
    <mergeCell ref="G7:H7"/>
    <mergeCell ref="G8:H8"/>
    <mergeCell ref="I8:N8"/>
    <mergeCell ref="C3:C4"/>
    <mergeCell ref="D12:H12"/>
    <mergeCell ref="D13:H13"/>
    <mergeCell ref="I13:N13"/>
    <mergeCell ref="I11:N11"/>
    <mergeCell ref="I9:N9"/>
    <mergeCell ref="D22:F23"/>
    <mergeCell ref="D24:F25"/>
    <mergeCell ref="C12:C14"/>
    <mergeCell ref="D14:H14"/>
    <mergeCell ref="G24:H24"/>
    <mergeCell ref="G9:H9"/>
    <mergeCell ref="I14:N14"/>
    <mergeCell ref="I12:N12"/>
    <mergeCell ref="I23:N23"/>
    <mergeCell ref="I24:N24"/>
    <mergeCell ref="I25:N25"/>
    <mergeCell ref="I22:N22"/>
    <mergeCell ref="G25:H25"/>
    <mergeCell ref="C5:C10"/>
    <mergeCell ref="AI14:AM14"/>
    <mergeCell ref="AN14:AR14"/>
    <mergeCell ref="AS14:AW14"/>
    <mergeCell ref="O14:S14"/>
    <mergeCell ref="T14:X14"/>
    <mergeCell ref="Y14:AC14"/>
    <mergeCell ref="AD14:AH14"/>
    <mergeCell ref="AD13:AH13"/>
    <mergeCell ref="AI13:AM13"/>
    <mergeCell ref="AN13:AR13"/>
    <mergeCell ref="AS13:AW13"/>
    <mergeCell ref="O13:S13"/>
    <mergeCell ref="T13:X13"/>
    <mergeCell ref="Y13:AC13"/>
    <mergeCell ref="AI12:AM12"/>
    <mergeCell ref="AN12:AR12"/>
    <mergeCell ref="AS12:AW12"/>
    <mergeCell ref="O12:S12"/>
    <mergeCell ref="T12:X12"/>
    <mergeCell ref="Y12:AC12"/>
    <mergeCell ref="AD12:AH12"/>
    <mergeCell ref="AD11:AH11"/>
    <mergeCell ref="AI11:AM11"/>
    <mergeCell ref="AN11:AR11"/>
    <mergeCell ref="AS11:AW11"/>
    <mergeCell ref="O11:S11"/>
    <mergeCell ref="T11:X11"/>
    <mergeCell ref="Y11:AC11"/>
    <mergeCell ref="AN10:AR10"/>
    <mergeCell ref="AS10:AW10"/>
    <mergeCell ref="O10:S10"/>
    <mergeCell ref="T10:X10"/>
    <mergeCell ref="Y10:AC10"/>
    <mergeCell ref="AD10:AH10"/>
    <mergeCell ref="AS8:AW8"/>
    <mergeCell ref="O8:S8"/>
    <mergeCell ref="T8:X8"/>
    <mergeCell ref="Y8:AC8"/>
    <mergeCell ref="AD9:AH9"/>
    <mergeCell ref="AI9:AM9"/>
    <mergeCell ref="AN9:AR9"/>
    <mergeCell ref="AS9:AW9"/>
    <mergeCell ref="O9:S9"/>
    <mergeCell ref="T9:X9"/>
    <mergeCell ref="O6:S6"/>
    <mergeCell ref="T6:X6"/>
    <mergeCell ref="Y6:AC6"/>
    <mergeCell ref="I18:N18"/>
    <mergeCell ref="I19:N19"/>
    <mergeCell ref="I20:N20"/>
    <mergeCell ref="I21:N21"/>
    <mergeCell ref="O20:S20"/>
    <mergeCell ref="T20:X20"/>
    <mergeCell ref="Y20:AC20"/>
    <mergeCell ref="O17:S17"/>
    <mergeCell ref="T17:X17"/>
    <mergeCell ref="I17:N17"/>
    <mergeCell ref="O18:S18"/>
    <mergeCell ref="T18:X18"/>
    <mergeCell ref="O7:S7"/>
    <mergeCell ref="T7:X7"/>
    <mergeCell ref="Y7:AC7"/>
    <mergeCell ref="Y9:AC9"/>
    <mergeCell ref="Y18:AC18"/>
    <mergeCell ref="AS18:AW18"/>
    <mergeCell ref="AD6:AH6"/>
    <mergeCell ref="AN7:AR7"/>
    <mergeCell ref="AS7:AW7"/>
    <mergeCell ref="AN8:AR8"/>
    <mergeCell ref="AI3:AM3"/>
    <mergeCell ref="AN3:AR3"/>
    <mergeCell ref="AI4:AM4"/>
    <mergeCell ref="AI5:AM5"/>
    <mergeCell ref="AN5:AR5"/>
    <mergeCell ref="AN4:AR4"/>
    <mergeCell ref="Y3:AC3"/>
    <mergeCell ref="AD3:AH3"/>
    <mergeCell ref="AD5:AH5"/>
    <mergeCell ref="AN6:AR6"/>
    <mergeCell ref="AS6:AW6"/>
    <mergeCell ref="AD7:AH7"/>
    <mergeCell ref="AI7:AM7"/>
    <mergeCell ref="AD8:AH8"/>
    <mergeCell ref="AD18:AH18"/>
    <mergeCell ref="AI18:AM18"/>
    <mergeCell ref="AI8:AM8"/>
    <mergeCell ref="AI10:AM10"/>
    <mergeCell ref="AI27:AM27"/>
    <mergeCell ref="AN27:AR27"/>
    <mergeCell ref="AN29:AR29"/>
    <mergeCell ref="AS29:AW29"/>
    <mergeCell ref="AD29:AH29"/>
    <mergeCell ref="O28:S28"/>
    <mergeCell ref="T28:X28"/>
    <mergeCell ref="Y28:AC28"/>
    <mergeCell ref="AD28:AH28"/>
    <mergeCell ref="O29:S29"/>
    <mergeCell ref="T29:X29"/>
    <mergeCell ref="Y29:AC29"/>
    <mergeCell ref="O27:S27"/>
    <mergeCell ref="T27:X27"/>
    <mergeCell ref="Y27:AC27"/>
    <mergeCell ref="AS27:AW27"/>
    <mergeCell ref="AD27:AH27"/>
    <mergeCell ref="O26:S26"/>
    <mergeCell ref="T26:X26"/>
    <mergeCell ref="Y26:AC26"/>
    <mergeCell ref="AD26:AH26"/>
    <mergeCell ref="AD25:AH25"/>
    <mergeCell ref="AI23:AM23"/>
    <mergeCell ref="O24:S24"/>
    <mergeCell ref="T24:X24"/>
    <mergeCell ref="Y24:AC24"/>
    <mergeCell ref="AD24:AH24"/>
    <mergeCell ref="AI25:AM25"/>
    <mergeCell ref="O25:S25"/>
    <mergeCell ref="T25:X25"/>
    <mergeCell ref="Y25:AC25"/>
    <mergeCell ref="AN25:AR25"/>
    <mergeCell ref="AS23:AW23"/>
    <mergeCell ref="AI24:AM24"/>
    <mergeCell ref="AN24:AR24"/>
    <mergeCell ref="AS24:AW24"/>
    <mergeCell ref="AS25:AW25"/>
    <mergeCell ref="AN23:AR23"/>
    <mergeCell ref="O23:S23"/>
    <mergeCell ref="T23:X23"/>
    <mergeCell ref="Y23:AC23"/>
    <mergeCell ref="AD23:AH23"/>
    <mergeCell ref="AI22:AM22"/>
    <mergeCell ref="AN22:AR22"/>
    <mergeCell ref="AS22:AW22"/>
    <mergeCell ref="AD21:AH21"/>
    <mergeCell ref="AI21:AM21"/>
    <mergeCell ref="AN21:AR21"/>
    <mergeCell ref="AS21:AW21"/>
    <mergeCell ref="AN19:AR19"/>
    <mergeCell ref="AS19:AW19"/>
    <mergeCell ref="AD20:AH20"/>
    <mergeCell ref="AI20:AM20"/>
    <mergeCell ref="AN20:AR20"/>
    <mergeCell ref="AS20:AW20"/>
    <mergeCell ref="AD19:AH19"/>
    <mergeCell ref="AI19:AM19"/>
    <mergeCell ref="O19:S19"/>
    <mergeCell ref="T19:X19"/>
    <mergeCell ref="Y19:AC19"/>
    <mergeCell ref="O21:S21"/>
    <mergeCell ref="T21:X21"/>
    <mergeCell ref="Y21:AC21"/>
    <mergeCell ref="O22:S22"/>
    <mergeCell ref="T22:X22"/>
    <mergeCell ref="AD22:AH22"/>
    <mergeCell ref="I29:N29"/>
    <mergeCell ref="AS33:AW33"/>
    <mergeCell ref="Y36:AC36"/>
    <mergeCell ref="AD36:AH36"/>
    <mergeCell ref="AN35:AR35"/>
    <mergeCell ref="O33:S33"/>
    <mergeCell ref="O34:S34"/>
    <mergeCell ref="T34:X34"/>
    <mergeCell ref="AI29:AM29"/>
    <mergeCell ref="AN36:AR36"/>
    <mergeCell ref="AD32:AH32"/>
    <mergeCell ref="AI32:AM32"/>
    <mergeCell ref="AS32:AW32"/>
    <mergeCell ref="Y33:AC33"/>
    <mergeCell ref="O45:S45"/>
    <mergeCell ref="T45:X45"/>
    <mergeCell ref="Y45:AC45"/>
    <mergeCell ref="AD45:AH45"/>
    <mergeCell ref="AI45:AM45"/>
    <mergeCell ref="AN45:AR45"/>
    <mergeCell ref="AS45:AW45"/>
    <mergeCell ref="AI39:AM39"/>
    <mergeCell ref="AN39:AR39"/>
    <mergeCell ref="AI41:AM41"/>
    <mergeCell ref="AN41:AR41"/>
    <mergeCell ref="AS41:AW41"/>
    <mergeCell ref="AS42:AW42"/>
    <mergeCell ref="AI43:AM43"/>
    <mergeCell ref="AI42:AM42"/>
    <mergeCell ref="AN42:AR42"/>
    <mergeCell ref="AD44:AH44"/>
    <mergeCell ref="T43:X43"/>
    <mergeCell ref="Y43:AC43"/>
    <mergeCell ref="AD43:AH43"/>
    <mergeCell ref="O43:S43"/>
    <mergeCell ref="O44:S44"/>
    <mergeCell ref="T44:X44"/>
    <mergeCell ref="Y44:AC44"/>
    <mergeCell ref="AN44:AR44"/>
    <mergeCell ref="AS44:AW44"/>
    <mergeCell ref="AI44:AM44"/>
    <mergeCell ref="AS43:AW43"/>
    <mergeCell ref="AN43:AR43"/>
    <mergeCell ref="AS38:AW38"/>
    <mergeCell ref="AN40:AR40"/>
    <mergeCell ref="AS39:AW39"/>
    <mergeCell ref="AS40:AW40"/>
    <mergeCell ref="AN38:AR38"/>
    <mergeCell ref="O42:S42"/>
    <mergeCell ref="T42:X42"/>
    <mergeCell ref="Y42:AC42"/>
    <mergeCell ref="AD42:AH42"/>
    <mergeCell ref="Y39:AC39"/>
    <mergeCell ref="AI40:AM40"/>
    <mergeCell ref="AD41:AH41"/>
    <mergeCell ref="AD40:AH40"/>
    <mergeCell ref="AD39:AH39"/>
    <mergeCell ref="AI33:AM33"/>
    <mergeCell ref="Y38:AC38"/>
    <mergeCell ref="AD38:AH38"/>
    <mergeCell ref="AI38:AM38"/>
    <mergeCell ref="AS36:AW36"/>
    <mergeCell ref="AI37:AM37"/>
    <mergeCell ref="AS37:AW37"/>
    <mergeCell ref="Y37:AC37"/>
    <mergeCell ref="AD37:AH37"/>
    <mergeCell ref="AN33:AR33"/>
    <mergeCell ref="AD34:AH34"/>
    <mergeCell ref="AI34:AM34"/>
    <mergeCell ref="AD33:AH33"/>
    <mergeCell ref="AN37:AR37"/>
    <mergeCell ref="Y35:AC35"/>
    <mergeCell ref="AD35:AH35"/>
    <mergeCell ref="AS34:AW34"/>
    <mergeCell ref="AS35:AW35"/>
    <mergeCell ref="AI36:AM36"/>
    <mergeCell ref="D34:H34"/>
    <mergeCell ref="C35:H35"/>
    <mergeCell ref="C36:H36"/>
    <mergeCell ref="D37:H37"/>
    <mergeCell ref="C38:H38"/>
    <mergeCell ref="C39:H39"/>
    <mergeCell ref="O40:S40"/>
    <mergeCell ref="T40:X40"/>
    <mergeCell ref="Y40:AC40"/>
    <mergeCell ref="O39:S39"/>
    <mergeCell ref="T39:X39"/>
    <mergeCell ref="I40:N40"/>
    <mergeCell ref="I39:N39"/>
    <mergeCell ref="O37:S37"/>
    <mergeCell ref="T37:X37"/>
    <mergeCell ref="AS2:AW2"/>
    <mergeCell ref="AI17:AM17"/>
    <mergeCell ref="AN17:AR17"/>
    <mergeCell ref="AS17:AW17"/>
    <mergeCell ref="AN16:AW16"/>
    <mergeCell ref="Y2:AC2"/>
    <mergeCell ref="AI2:AM2"/>
    <mergeCell ref="AD2:AH2"/>
    <mergeCell ref="AS3:AW3"/>
    <mergeCell ref="AI6:AM6"/>
    <mergeCell ref="Y17:AC17"/>
    <mergeCell ref="AD17:AH17"/>
    <mergeCell ref="Y5:AC5"/>
    <mergeCell ref="A16:Y16"/>
    <mergeCell ref="AS4:AW4"/>
    <mergeCell ref="AS5:AW5"/>
    <mergeCell ref="Y4:AC4"/>
    <mergeCell ref="AD4:AH4"/>
    <mergeCell ref="O3:S3"/>
    <mergeCell ref="T3:X3"/>
    <mergeCell ref="O4:S4"/>
    <mergeCell ref="T4:X4"/>
    <mergeCell ref="O5:S5"/>
    <mergeCell ref="T5:X5"/>
    <mergeCell ref="A50:E50"/>
    <mergeCell ref="A51:E51"/>
    <mergeCell ref="A52:E52"/>
    <mergeCell ref="A53:E53"/>
    <mergeCell ref="A56:E56"/>
    <mergeCell ref="A57:E57"/>
    <mergeCell ref="A54:E54"/>
    <mergeCell ref="A55:E55"/>
    <mergeCell ref="AN1:AW1"/>
    <mergeCell ref="A3:B10"/>
    <mergeCell ref="A11:B14"/>
    <mergeCell ref="D5:F6"/>
    <mergeCell ref="D7:F8"/>
    <mergeCell ref="D9:F10"/>
    <mergeCell ref="A1:Y1"/>
    <mergeCell ref="O2:S2"/>
    <mergeCell ref="T2:X2"/>
    <mergeCell ref="AN2:AR2"/>
    <mergeCell ref="F48:I48"/>
    <mergeCell ref="F49:G49"/>
    <mergeCell ref="H49:I49"/>
    <mergeCell ref="D29:H29"/>
    <mergeCell ref="C33:H33"/>
    <mergeCell ref="A45:H45"/>
    <mergeCell ref="A18:B25"/>
    <mergeCell ref="A26:B29"/>
    <mergeCell ref="C18:C19"/>
    <mergeCell ref="D20:F21"/>
    <mergeCell ref="A42:B44"/>
    <mergeCell ref="D43:H43"/>
    <mergeCell ref="C44:H44"/>
    <mergeCell ref="C42:H42"/>
    <mergeCell ref="A31:Y31"/>
    <mergeCell ref="C27:C29"/>
    <mergeCell ref="I37:N37"/>
    <mergeCell ref="I38:N38"/>
    <mergeCell ref="Y22:AC22"/>
    <mergeCell ref="O32:S32"/>
    <mergeCell ref="A33:B35"/>
    <mergeCell ref="Y32:AC32"/>
    <mergeCell ref="A36:B38"/>
    <mergeCell ref="A39:B41"/>
    <mergeCell ref="D40:H40"/>
    <mergeCell ref="C41:H41"/>
    <mergeCell ref="Y41:AC41"/>
    <mergeCell ref="T32:X32"/>
    <mergeCell ref="T33:X33"/>
    <mergeCell ref="I34:N34"/>
    <mergeCell ref="U46:AS46"/>
    <mergeCell ref="I35:N35"/>
    <mergeCell ref="AI35:AM35"/>
    <mergeCell ref="O35:S35"/>
    <mergeCell ref="T35:X35"/>
    <mergeCell ref="AN30:AW30"/>
    <mergeCell ref="I43:N43"/>
    <mergeCell ref="AN34:AR34"/>
    <mergeCell ref="AN31:AW31"/>
    <mergeCell ref="AN32:AR32"/>
    <mergeCell ref="I45:N45"/>
    <mergeCell ref="O38:S38"/>
    <mergeCell ref="T38:X38"/>
    <mergeCell ref="I32:N32"/>
    <mergeCell ref="I33:N33"/>
    <mergeCell ref="I36:N36"/>
    <mergeCell ref="O36:S36"/>
    <mergeCell ref="T36:X36"/>
    <mergeCell ref="I44:N44"/>
    <mergeCell ref="I42:N42"/>
    <mergeCell ref="Y34:AC34"/>
    <mergeCell ref="I41:N41"/>
    <mergeCell ref="T41:X41"/>
    <mergeCell ref="O41:S41"/>
  </mergeCells>
  <phoneticPr fontId="2"/>
  <printOptions horizontalCentered="1"/>
  <pageMargins left="0.39370078740157483" right="0.39370078740157483" top="0.59055118110236227" bottom="0.78740157480314965" header="0.51181102362204722" footer="0.39370078740157483"/>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T59"/>
  <sheetViews>
    <sheetView showGridLines="0" zoomScale="70" zoomScaleNormal="70" workbookViewId="0">
      <selection activeCell="R19" sqref="R19"/>
    </sheetView>
  </sheetViews>
  <sheetFormatPr defaultRowHeight="17.25"/>
  <cols>
    <col min="1" max="1" width="2.3984375" style="23" customWidth="1"/>
    <col min="2" max="2" width="4.3984375" style="23" bestFit="1" customWidth="1"/>
    <col min="3" max="7" width="7.19921875" style="23" customWidth="1"/>
    <col min="8" max="8" width="7.796875" style="23" customWidth="1"/>
    <col min="9" max="15" width="7.19921875" style="23" customWidth="1"/>
    <col min="16" max="17" width="8.69921875" style="23" customWidth="1"/>
    <col min="18" max="16384" width="8.796875" style="23"/>
  </cols>
  <sheetData>
    <row r="1" spans="1:20" ht="22.5" customHeight="1" thickBot="1">
      <c r="A1" s="247" t="s">
        <v>227</v>
      </c>
      <c r="B1" s="247"/>
      <c r="C1" s="247"/>
      <c r="D1" s="247"/>
      <c r="E1" s="247"/>
      <c r="F1" s="247"/>
      <c r="G1" s="247"/>
      <c r="H1" s="247"/>
      <c r="I1" s="247"/>
      <c r="J1" s="247"/>
      <c r="K1" s="24"/>
      <c r="L1" s="24"/>
      <c r="N1" s="248" t="s">
        <v>226</v>
      </c>
      <c r="O1" s="397"/>
    </row>
    <row r="2" spans="1:20" ht="30.75" customHeight="1">
      <c r="A2" s="25"/>
      <c r="B2" s="25"/>
      <c r="D2" s="385" t="s">
        <v>40</v>
      </c>
      <c r="E2" s="386"/>
      <c r="F2" s="385" t="s">
        <v>44</v>
      </c>
      <c r="G2" s="386"/>
      <c r="H2" s="387" t="s">
        <v>225</v>
      </c>
      <c r="I2" s="388"/>
      <c r="J2" s="385" t="s">
        <v>48</v>
      </c>
      <c r="K2" s="386"/>
      <c r="L2" s="387" t="s">
        <v>224</v>
      </c>
      <c r="M2" s="388"/>
      <c r="N2" s="385" t="s">
        <v>36</v>
      </c>
      <c r="O2" s="394"/>
    </row>
    <row r="3" spans="1:20" ht="20.25" customHeight="1">
      <c r="A3" s="183"/>
      <c r="B3" s="182"/>
      <c r="C3" s="181"/>
      <c r="D3" s="179" t="s">
        <v>41</v>
      </c>
      <c r="E3" s="179" t="s">
        <v>43</v>
      </c>
      <c r="F3" s="179" t="s">
        <v>41</v>
      </c>
      <c r="G3" s="179" t="s">
        <v>43</v>
      </c>
      <c r="H3" s="179" t="s">
        <v>41</v>
      </c>
      <c r="I3" s="179" t="s">
        <v>43</v>
      </c>
      <c r="J3" s="179" t="s">
        <v>41</v>
      </c>
      <c r="K3" s="180" t="s">
        <v>43</v>
      </c>
      <c r="L3" s="179" t="s">
        <v>41</v>
      </c>
      <c r="M3" s="179" t="s">
        <v>43</v>
      </c>
      <c r="N3" s="179" t="s">
        <v>41</v>
      </c>
      <c r="O3" s="179" t="s">
        <v>43</v>
      </c>
    </row>
    <row r="4" spans="1:20" ht="19.5" customHeight="1">
      <c r="A4" s="401" t="s">
        <v>25</v>
      </c>
      <c r="B4" s="401"/>
      <c r="C4" s="402"/>
      <c r="D4" s="46">
        <f t="shared" ref="D4:O4" si="0">SUM(D6:D12)</f>
        <v>352</v>
      </c>
      <c r="E4" s="47">
        <f t="shared" si="0"/>
        <v>474</v>
      </c>
      <c r="F4" s="47">
        <f t="shared" si="0"/>
        <v>11201</v>
      </c>
      <c r="G4" s="47">
        <f t="shared" si="0"/>
        <v>13346</v>
      </c>
      <c r="H4" s="47">
        <f t="shared" si="0"/>
        <v>337</v>
      </c>
      <c r="I4" s="47">
        <f t="shared" si="0"/>
        <v>411</v>
      </c>
      <c r="J4" s="47">
        <f t="shared" si="0"/>
        <v>1127</v>
      </c>
      <c r="K4" s="47">
        <f t="shared" si="0"/>
        <v>1813</v>
      </c>
      <c r="L4" s="47">
        <f t="shared" si="0"/>
        <v>11495</v>
      </c>
      <c r="M4" s="47">
        <f t="shared" si="0"/>
        <v>12937</v>
      </c>
      <c r="N4" s="47">
        <f t="shared" si="0"/>
        <v>991</v>
      </c>
      <c r="O4" s="47">
        <f t="shared" si="0"/>
        <v>1791</v>
      </c>
    </row>
    <row r="5" spans="1:20" ht="7.5" customHeight="1">
      <c r="A5" s="178"/>
      <c r="B5" s="178"/>
      <c r="C5" s="177"/>
      <c r="D5" s="38"/>
      <c r="E5" s="39"/>
      <c r="F5" s="39"/>
      <c r="G5" s="39"/>
      <c r="H5" s="39"/>
      <c r="I5" s="39"/>
      <c r="J5" s="39"/>
      <c r="K5" s="39"/>
      <c r="L5" s="39"/>
      <c r="M5" s="39"/>
      <c r="N5" s="39"/>
      <c r="O5" s="39"/>
    </row>
    <row r="6" spans="1:20" ht="19.5" customHeight="1">
      <c r="A6" s="389" t="s">
        <v>0</v>
      </c>
      <c r="B6" s="389"/>
      <c r="C6" s="390"/>
      <c r="D6" s="38">
        <v>119</v>
      </c>
      <c r="E6" s="39">
        <v>173</v>
      </c>
      <c r="F6" s="39">
        <v>2331</v>
      </c>
      <c r="G6" s="39">
        <v>2860</v>
      </c>
      <c r="H6" s="39">
        <v>95</v>
      </c>
      <c r="I6" s="39">
        <v>122</v>
      </c>
      <c r="J6" s="39">
        <v>226</v>
      </c>
      <c r="K6" s="39">
        <v>380</v>
      </c>
      <c r="L6" s="39">
        <v>2719</v>
      </c>
      <c r="M6" s="39">
        <v>3065</v>
      </c>
      <c r="N6" s="39">
        <v>249</v>
      </c>
      <c r="O6" s="39">
        <v>504</v>
      </c>
    </row>
    <row r="7" spans="1:20" ht="19.5" customHeight="1">
      <c r="A7" s="389" t="s">
        <v>1</v>
      </c>
      <c r="B7" s="389"/>
      <c r="C7" s="390"/>
      <c r="D7" s="38">
        <v>44</v>
      </c>
      <c r="E7" s="39">
        <v>52</v>
      </c>
      <c r="F7" s="39">
        <v>1850</v>
      </c>
      <c r="G7" s="39">
        <v>2223</v>
      </c>
      <c r="H7" s="39">
        <v>55</v>
      </c>
      <c r="I7" s="39">
        <v>70</v>
      </c>
      <c r="J7" s="39">
        <v>205</v>
      </c>
      <c r="K7" s="39">
        <v>335</v>
      </c>
      <c r="L7" s="39">
        <v>1630</v>
      </c>
      <c r="M7" s="39">
        <v>1878</v>
      </c>
      <c r="N7" s="39">
        <v>133</v>
      </c>
      <c r="O7" s="39">
        <v>221</v>
      </c>
      <c r="P7" s="39"/>
    </row>
    <row r="8" spans="1:20" ht="19.5" customHeight="1">
      <c r="A8" s="389" t="s">
        <v>2</v>
      </c>
      <c r="B8" s="389"/>
      <c r="C8" s="390"/>
      <c r="D8" s="38">
        <v>35</v>
      </c>
      <c r="E8" s="39">
        <v>48</v>
      </c>
      <c r="F8" s="39">
        <v>1146</v>
      </c>
      <c r="G8" s="39">
        <v>1345</v>
      </c>
      <c r="H8" s="39">
        <v>34</v>
      </c>
      <c r="I8" s="39">
        <v>39</v>
      </c>
      <c r="J8" s="39">
        <v>125</v>
      </c>
      <c r="K8" s="39">
        <v>197</v>
      </c>
      <c r="L8" s="39">
        <v>1024</v>
      </c>
      <c r="M8" s="39">
        <v>1136</v>
      </c>
      <c r="N8" s="39">
        <v>99</v>
      </c>
      <c r="O8" s="39">
        <v>162</v>
      </c>
    </row>
    <row r="9" spans="1:20" ht="19.5" customHeight="1">
      <c r="A9" s="389" t="s">
        <v>3</v>
      </c>
      <c r="B9" s="389"/>
      <c r="C9" s="390"/>
      <c r="D9" s="38">
        <v>65</v>
      </c>
      <c r="E9" s="39">
        <v>92</v>
      </c>
      <c r="F9" s="39">
        <v>2208</v>
      </c>
      <c r="G9" s="39">
        <v>2693</v>
      </c>
      <c r="H9" s="39">
        <v>60</v>
      </c>
      <c r="I9" s="39">
        <v>71</v>
      </c>
      <c r="J9" s="39">
        <v>180</v>
      </c>
      <c r="K9" s="39">
        <v>308</v>
      </c>
      <c r="L9" s="39">
        <v>2020</v>
      </c>
      <c r="M9" s="39">
        <v>2364</v>
      </c>
      <c r="N9" s="39">
        <v>144</v>
      </c>
      <c r="O9" s="39">
        <v>278</v>
      </c>
    </row>
    <row r="10" spans="1:20" ht="19.5" customHeight="1">
      <c r="A10" s="389" t="s">
        <v>4</v>
      </c>
      <c r="B10" s="389"/>
      <c r="C10" s="390"/>
      <c r="D10" s="38">
        <v>26</v>
      </c>
      <c r="E10" s="39">
        <v>34</v>
      </c>
      <c r="F10" s="39">
        <v>666</v>
      </c>
      <c r="G10" s="39">
        <v>687</v>
      </c>
      <c r="H10" s="39">
        <v>19</v>
      </c>
      <c r="I10" s="39">
        <v>25</v>
      </c>
      <c r="J10" s="39">
        <v>97</v>
      </c>
      <c r="K10" s="39">
        <v>155</v>
      </c>
      <c r="L10" s="39">
        <v>798</v>
      </c>
      <c r="M10" s="39">
        <v>878</v>
      </c>
      <c r="N10" s="39">
        <v>108</v>
      </c>
      <c r="O10" s="39">
        <v>182</v>
      </c>
    </row>
    <row r="11" spans="1:20" ht="19.5" customHeight="1">
      <c r="A11" s="389" t="s">
        <v>5</v>
      </c>
      <c r="B11" s="389"/>
      <c r="C11" s="390"/>
      <c r="D11" s="38">
        <v>32</v>
      </c>
      <c r="E11" s="39">
        <v>38</v>
      </c>
      <c r="F11" s="39">
        <v>1503</v>
      </c>
      <c r="G11" s="39">
        <v>1722</v>
      </c>
      <c r="H11" s="39">
        <v>35</v>
      </c>
      <c r="I11" s="39">
        <v>38</v>
      </c>
      <c r="J11" s="39">
        <v>140</v>
      </c>
      <c r="K11" s="39">
        <v>199</v>
      </c>
      <c r="L11" s="39">
        <v>1362</v>
      </c>
      <c r="M11" s="39">
        <v>1507</v>
      </c>
      <c r="N11" s="39">
        <v>142</v>
      </c>
      <c r="O11" s="39">
        <v>274</v>
      </c>
    </row>
    <row r="12" spans="1:20" ht="19.5" customHeight="1" thickBot="1">
      <c r="A12" s="395" t="s">
        <v>6</v>
      </c>
      <c r="B12" s="395"/>
      <c r="C12" s="396"/>
      <c r="D12" s="40">
        <v>31</v>
      </c>
      <c r="E12" s="41">
        <v>37</v>
      </c>
      <c r="F12" s="41">
        <v>1497</v>
      </c>
      <c r="G12" s="41">
        <v>1816</v>
      </c>
      <c r="H12" s="41">
        <v>39</v>
      </c>
      <c r="I12" s="41">
        <v>46</v>
      </c>
      <c r="J12" s="41">
        <v>154</v>
      </c>
      <c r="K12" s="41">
        <v>239</v>
      </c>
      <c r="L12" s="41">
        <v>1942</v>
      </c>
      <c r="M12" s="41">
        <v>2109</v>
      </c>
      <c r="N12" s="41">
        <v>116</v>
      </c>
      <c r="O12" s="41">
        <v>170</v>
      </c>
      <c r="P12" s="18"/>
      <c r="Q12" s="18"/>
      <c r="R12" s="18"/>
      <c r="S12" s="18"/>
      <c r="T12" s="18"/>
    </row>
    <row r="13" spans="1:20" ht="7.5" customHeight="1">
      <c r="A13" s="25"/>
      <c r="B13" s="25"/>
      <c r="C13" s="25"/>
      <c r="D13" s="25"/>
      <c r="E13" s="25"/>
      <c r="F13" s="25"/>
      <c r="G13" s="25"/>
      <c r="H13" s="25"/>
      <c r="I13" s="25"/>
      <c r="J13" s="25"/>
      <c r="K13" s="25"/>
      <c r="L13" s="25"/>
      <c r="M13" s="25"/>
      <c r="N13" s="25"/>
      <c r="O13" s="18"/>
      <c r="P13" s="18"/>
      <c r="Q13" s="18"/>
      <c r="R13" s="18"/>
      <c r="S13" s="18"/>
      <c r="T13" s="18"/>
    </row>
    <row r="14" spans="1:20" ht="31.5" customHeight="1">
      <c r="A14" s="18"/>
      <c r="B14" s="18"/>
      <c r="C14" s="18"/>
      <c r="D14" s="18"/>
      <c r="E14" s="18"/>
      <c r="F14" s="18"/>
      <c r="G14" s="18"/>
      <c r="H14" s="18"/>
      <c r="I14" s="18"/>
      <c r="J14" s="18"/>
      <c r="K14" s="18"/>
      <c r="L14" s="18"/>
      <c r="M14" s="18"/>
      <c r="N14" s="18"/>
      <c r="O14" s="18"/>
      <c r="P14" s="18"/>
      <c r="Q14" s="18"/>
      <c r="R14" s="18"/>
      <c r="S14" s="18"/>
      <c r="T14" s="18"/>
    </row>
    <row r="15" spans="1:20" ht="22.5" customHeight="1" thickBot="1">
      <c r="A15" s="247" t="s">
        <v>223</v>
      </c>
      <c r="B15" s="247"/>
      <c r="C15" s="247"/>
      <c r="D15" s="247"/>
      <c r="E15" s="247"/>
      <c r="F15" s="247"/>
      <c r="G15" s="247"/>
      <c r="H15" s="247"/>
      <c r="I15" s="247"/>
      <c r="J15" s="247"/>
      <c r="K15" s="247"/>
      <c r="L15" s="247"/>
      <c r="M15" s="24"/>
      <c r="N15" s="248" t="str">
        <f>N1</f>
        <v>平成28年度</v>
      </c>
      <c r="O15" s="248"/>
      <c r="P15" s="18"/>
      <c r="Q15" s="18"/>
      <c r="R15" s="18"/>
      <c r="S15" s="18"/>
      <c r="T15" s="18"/>
    </row>
    <row r="16" spans="1:20" ht="24.75" customHeight="1">
      <c r="A16" s="25"/>
      <c r="B16" s="26"/>
      <c r="C16" s="385" t="s">
        <v>49</v>
      </c>
      <c r="D16" s="398"/>
      <c r="E16" s="398"/>
      <c r="F16" s="398"/>
      <c r="G16" s="398"/>
      <c r="H16" s="398"/>
      <c r="I16" s="399"/>
      <c r="J16" s="391" t="s">
        <v>50</v>
      </c>
      <c r="K16" s="392"/>
      <c r="L16" s="392"/>
      <c r="M16" s="392"/>
      <c r="N16" s="392"/>
      <c r="O16" s="392"/>
      <c r="P16" s="18"/>
      <c r="Q16" s="18"/>
      <c r="R16" s="18"/>
      <c r="S16" s="18"/>
      <c r="T16" s="18"/>
    </row>
    <row r="17" spans="1:20" ht="3.95" customHeight="1">
      <c r="A17" s="18"/>
      <c r="B17" s="27"/>
      <c r="C17" s="266" t="s">
        <v>222</v>
      </c>
      <c r="D17" s="42"/>
      <c r="E17" s="43"/>
      <c r="F17" s="266" t="s">
        <v>221</v>
      </c>
      <c r="G17" s="43"/>
      <c r="H17" s="266" t="s">
        <v>220</v>
      </c>
      <c r="I17" s="266" t="s">
        <v>219</v>
      </c>
      <c r="J17" s="266" t="s">
        <v>222</v>
      </c>
      <c r="K17" s="43"/>
      <c r="L17" s="266" t="s">
        <v>221</v>
      </c>
      <c r="M17" s="43"/>
      <c r="N17" s="266" t="s">
        <v>220</v>
      </c>
      <c r="O17" s="266" t="s">
        <v>219</v>
      </c>
      <c r="P17" s="18"/>
      <c r="Q17" s="18"/>
      <c r="R17" s="18"/>
      <c r="S17" s="18"/>
      <c r="T17" s="18"/>
    </row>
    <row r="18" spans="1:20" ht="47.25" customHeight="1">
      <c r="A18" s="29"/>
      <c r="B18" s="30"/>
      <c r="C18" s="393"/>
      <c r="D18" s="44" t="s">
        <v>217</v>
      </c>
      <c r="E18" s="44" t="s">
        <v>218</v>
      </c>
      <c r="F18" s="393"/>
      <c r="G18" s="44" t="s">
        <v>216</v>
      </c>
      <c r="H18" s="393"/>
      <c r="I18" s="393"/>
      <c r="J18" s="393"/>
      <c r="K18" s="44" t="s">
        <v>217</v>
      </c>
      <c r="L18" s="393"/>
      <c r="M18" s="44" t="s">
        <v>216</v>
      </c>
      <c r="N18" s="393"/>
      <c r="O18" s="268"/>
      <c r="P18" s="18"/>
      <c r="Q18" s="18"/>
      <c r="R18" s="18"/>
      <c r="S18" s="18"/>
      <c r="T18" s="18"/>
    </row>
    <row r="19" spans="1:20" ht="21.95" customHeight="1">
      <c r="A19" s="407" t="s">
        <v>215</v>
      </c>
      <c r="B19" s="45" t="s">
        <v>51</v>
      </c>
      <c r="C19" s="46">
        <f>SUM(C21+C22+C23+C24+C25+C26+C27)</f>
        <v>102</v>
      </c>
      <c r="D19" s="47">
        <f>SUM(D21:D27)</f>
        <v>0</v>
      </c>
      <c r="E19" s="47">
        <f>SUM(E21:E27)</f>
        <v>0</v>
      </c>
      <c r="F19" s="47">
        <f>SUM(F21:F27)</f>
        <v>0</v>
      </c>
      <c r="G19" s="47">
        <f>SUM(G21+G22+G23+G24+G25+G26+G27)</f>
        <v>0</v>
      </c>
      <c r="H19" s="47">
        <f>SUM(H21+H22+H23+H24+H25+H26+H27)</f>
        <v>0</v>
      </c>
      <c r="I19" s="47">
        <f>SUM(I21:I27)</f>
        <v>21</v>
      </c>
      <c r="J19" s="47">
        <f>SUM(J21+J22+J23+J24+J25+J26+J27)</f>
        <v>830</v>
      </c>
      <c r="K19" s="47">
        <f>SUM(K21:K27)</f>
        <v>0</v>
      </c>
      <c r="L19" s="47">
        <f>SUM(L21:L27)</f>
        <v>0</v>
      </c>
      <c r="M19" s="47">
        <f>SUM(M21:M27)</f>
        <v>0</v>
      </c>
      <c r="N19" s="47">
        <f>SUM(N21:N27)</f>
        <v>0</v>
      </c>
      <c r="O19" s="47">
        <f>SUM(O21:O27)</f>
        <v>0</v>
      </c>
    </row>
    <row r="20" spans="1:20" ht="6.75" customHeight="1">
      <c r="A20" s="408"/>
      <c r="B20" s="48"/>
      <c r="C20" s="38"/>
      <c r="D20" s="39"/>
      <c r="E20" s="39"/>
      <c r="F20" s="39"/>
      <c r="G20" s="39"/>
      <c r="H20" s="39"/>
      <c r="I20" s="39"/>
      <c r="J20" s="39"/>
      <c r="K20" s="39"/>
      <c r="L20" s="39"/>
      <c r="M20" s="39"/>
      <c r="N20" s="39"/>
      <c r="O20" s="39"/>
    </row>
    <row r="21" spans="1:20" ht="21.95" customHeight="1">
      <c r="A21" s="408"/>
      <c r="B21" s="49" t="s">
        <v>0</v>
      </c>
      <c r="C21" s="38">
        <v>2</v>
      </c>
      <c r="D21" s="50">
        <v>0</v>
      </c>
      <c r="E21" s="50">
        <v>0</v>
      </c>
      <c r="F21" s="50">
        <v>0</v>
      </c>
      <c r="G21" s="50">
        <v>0</v>
      </c>
      <c r="H21" s="50">
        <v>0</v>
      </c>
      <c r="I21" s="50">
        <v>21</v>
      </c>
      <c r="J21" s="39">
        <v>68</v>
      </c>
      <c r="K21" s="50">
        <v>0</v>
      </c>
      <c r="L21" s="50">
        <v>0</v>
      </c>
      <c r="M21" s="50">
        <v>0</v>
      </c>
      <c r="N21" s="50">
        <v>0</v>
      </c>
      <c r="O21" s="50">
        <v>0</v>
      </c>
    </row>
    <row r="22" spans="1:20" ht="21.95" customHeight="1">
      <c r="A22" s="408"/>
      <c r="B22" s="49" t="s">
        <v>1</v>
      </c>
      <c r="C22" s="38">
        <v>1</v>
      </c>
      <c r="D22" s="50">
        <v>0</v>
      </c>
      <c r="E22" s="50">
        <v>0</v>
      </c>
      <c r="F22" s="50">
        <v>0</v>
      </c>
      <c r="G22" s="50">
        <v>0</v>
      </c>
      <c r="H22" s="50">
        <v>0</v>
      </c>
      <c r="I22" s="50">
        <v>0</v>
      </c>
      <c r="J22" s="39">
        <v>147</v>
      </c>
      <c r="K22" s="50">
        <v>0</v>
      </c>
      <c r="L22" s="50">
        <v>0</v>
      </c>
      <c r="M22" s="50">
        <v>0</v>
      </c>
      <c r="N22" s="50">
        <v>0</v>
      </c>
      <c r="O22" s="50">
        <v>0</v>
      </c>
    </row>
    <row r="23" spans="1:20" ht="21.95" customHeight="1">
      <c r="A23" s="408"/>
      <c r="B23" s="49" t="s">
        <v>2</v>
      </c>
      <c r="C23" s="38">
        <v>5</v>
      </c>
      <c r="D23" s="50">
        <v>0</v>
      </c>
      <c r="E23" s="50">
        <v>0</v>
      </c>
      <c r="F23" s="50">
        <v>0</v>
      </c>
      <c r="G23" s="50">
        <v>0</v>
      </c>
      <c r="H23" s="50">
        <v>0</v>
      </c>
      <c r="I23" s="50">
        <v>0</v>
      </c>
      <c r="J23" s="39">
        <v>71</v>
      </c>
      <c r="K23" s="50">
        <v>0</v>
      </c>
      <c r="L23" s="50">
        <v>0</v>
      </c>
      <c r="M23" s="50">
        <v>0</v>
      </c>
      <c r="N23" s="50">
        <v>0</v>
      </c>
      <c r="O23" s="50">
        <v>0</v>
      </c>
    </row>
    <row r="24" spans="1:20" ht="21.95" customHeight="1">
      <c r="A24" s="408"/>
      <c r="B24" s="49" t="s">
        <v>3</v>
      </c>
      <c r="C24" s="38">
        <v>14</v>
      </c>
      <c r="D24" s="39">
        <v>0</v>
      </c>
      <c r="E24" s="50">
        <v>0</v>
      </c>
      <c r="F24" s="50">
        <v>0</v>
      </c>
      <c r="G24" s="50">
        <v>0</v>
      </c>
      <c r="H24" s="50">
        <v>0</v>
      </c>
      <c r="I24" s="50">
        <v>0</v>
      </c>
      <c r="J24" s="39">
        <v>83</v>
      </c>
      <c r="K24" s="50">
        <v>0</v>
      </c>
      <c r="L24" s="50">
        <v>0</v>
      </c>
      <c r="M24" s="50">
        <v>0</v>
      </c>
      <c r="N24" s="50">
        <v>0</v>
      </c>
      <c r="O24" s="50">
        <v>0</v>
      </c>
    </row>
    <row r="25" spans="1:20" ht="21.95" customHeight="1">
      <c r="A25" s="408"/>
      <c r="B25" s="49" t="s">
        <v>4</v>
      </c>
      <c r="C25" s="38">
        <v>7</v>
      </c>
      <c r="D25" s="50">
        <v>0</v>
      </c>
      <c r="E25" s="39">
        <v>0</v>
      </c>
      <c r="F25" s="50">
        <v>0</v>
      </c>
      <c r="G25" s="50">
        <v>0</v>
      </c>
      <c r="H25" s="50">
        <v>0</v>
      </c>
      <c r="I25" s="50">
        <v>0</v>
      </c>
      <c r="J25" s="39">
        <v>55</v>
      </c>
      <c r="K25" s="50">
        <v>0</v>
      </c>
      <c r="L25" s="50">
        <v>0</v>
      </c>
      <c r="M25" s="50">
        <v>0</v>
      </c>
      <c r="N25" s="50">
        <v>0</v>
      </c>
      <c r="O25" s="50">
        <v>0</v>
      </c>
    </row>
    <row r="26" spans="1:20" ht="21.95" customHeight="1">
      <c r="A26" s="408"/>
      <c r="B26" s="49" t="s">
        <v>5</v>
      </c>
      <c r="C26" s="38">
        <v>71</v>
      </c>
      <c r="D26" s="50">
        <v>0</v>
      </c>
      <c r="E26" s="50">
        <v>0</v>
      </c>
      <c r="F26" s="50">
        <v>0</v>
      </c>
      <c r="G26" s="50">
        <v>0</v>
      </c>
      <c r="H26" s="50">
        <v>0</v>
      </c>
      <c r="I26" s="50">
        <v>0</v>
      </c>
      <c r="J26" s="39">
        <v>317</v>
      </c>
      <c r="K26" s="50">
        <v>0</v>
      </c>
      <c r="L26" s="50">
        <v>0</v>
      </c>
      <c r="M26" s="50">
        <v>0</v>
      </c>
      <c r="N26" s="50">
        <v>0</v>
      </c>
      <c r="O26" s="50">
        <v>0</v>
      </c>
    </row>
    <row r="27" spans="1:20" ht="21.95" customHeight="1">
      <c r="A27" s="409"/>
      <c r="B27" s="51" t="s">
        <v>6</v>
      </c>
      <c r="C27" s="38">
        <v>2</v>
      </c>
      <c r="D27" s="50">
        <v>0</v>
      </c>
      <c r="E27" s="50">
        <v>0</v>
      </c>
      <c r="F27" s="39">
        <v>0</v>
      </c>
      <c r="G27" s="50">
        <v>0</v>
      </c>
      <c r="H27" s="50">
        <v>0</v>
      </c>
      <c r="I27" s="50">
        <v>0</v>
      </c>
      <c r="J27" s="39">
        <v>89</v>
      </c>
      <c r="K27" s="50">
        <v>0</v>
      </c>
      <c r="L27" s="39">
        <v>0</v>
      </c>
      <c r="M27" s="50">
        <v>0</v>
      </c>
      <c r="N27" s="50">
        <v>0</v>
      </c>
      <c r="O27" s="50">
        <v>0</v>
      </c>
    </row>
    <row r="28" spans="1:20" ht="21.95" customHeight="1">
      <c r="A28" s="407" t="s">
        <v>214</v>
      </c>
      <c r="B28" s="45" t="s">
        <v>51</v>
      </c>
      <c r="C28" s="46">
        <f>SUM(C30:C36)</f>
        <v>6238</v>
      </c>
      <c r="D28" s="47">
        <f>SUM(D30:D36)</f>
        <v>18</v>
      </c>
      <c r="E28" s="47">
        <f>SUM(E30:E36)</f>
        <v>0</v>
      </c>
      <c r="F28" s="52" t="s">
        <v>52</v>
      </c>
      <c r="G28" s="52" t="s">
        <v>52</v>
      </c>
      <c r="H28" s="52" t="s">
        <v>52</v>
      </c>
      <c r="I28" s="52" t="s">
        <v>52</v>
      </c>
      <c r="J28" s="222">
        <f>SUM(J30:J36)</f>
        <v>22652</v>
      </c>
      <c r="K28" s="47">
        <f>SUM(K30:K36)</f>
        <v>0</v>
      </c>
      <c r="L28" s="52" t="s">
        <v>52</v>
      </c>
      <c r="M28" s="52" t="s">
        <v>52</v>
      </c>
      <c r="N28" s="52" t="s">
        <v>52</v>
      </c>
      <c r="O28" s="52" t="s">
        <v>52</v>
      </c>
    </row>
    <row r="29" spans="1:20" ht="7.5" customHeight="1">
      <c r="A29" s="408"/>
      <c r="B29" s="48"/>
      <c r="C29" s="38"/>
      <c r="D29" s="39"/>
      <c r="E29" s="39"/>
      <c r="F29" s="53"/>
      <c r="G29" s="53"/>
      <c r="H29" s="53"/>
      <c r="I29" s="53"/>
      <c r="J29" s="39"/>
      <c r="K29" s="39"/>
      <c r="L29" s="53"/>
      <c r="M29" s="53"/>
      <c r="N29" s="53"/>
      <c r="O29" s="53"/>
    </row>
    <row r="30" spans="1:20" ht="21.95" customHeight="1">
      <c r="A30" s="408"/>
      <c r="B30" s="49" t="s">
        <v>0</v>
      </c>
      <c r="C30" s="38">
        <v>224</v>
      </c>
      <c r="D30" s="50">
        <v>0</v>
      </c>
      <c r="E30" s="50">
        <v>0</v>
      </c>
      <c r="F30" s="53" t="s">
        <v>52</v>
      </c>
      <c r="G30" s="53" t="s">
        <v>52</v>
      </c>
      <c r="H30" s="53" t="s">
        <v>52</v>
      </c>
      <c r="I30" s="53" t="s">
        <v>52</v>
      </c>
      <c r="J30" s="39">
        <v>4055</v>
      </c>
      <c r="K30" s="50">
        <v>0</v>
      </c>
      <c r="L30" s="53" t="s">
        <v>52</v>
      </c>
      <c r="M30" s="53" t="s">
        <v>52</v>
      </c>
      <c r="N30" s="53" t="s">
        <v>52</v>
      </c>
      <c r="O30" s="53" t="s">
        <v>52</v>
      </c>
    </row>
    <row r="31" spans="1:20" ht="21.95" customHeight="1">
      <c r="A31" s="408"/>
      <c r="B31" s="49" t="s">
        <v>1</v>
      </c>
      <c r="C31" s="38">
        <v>328</v>
      </c>
      <c r="D31" s="50">
        <v>15</v>
      </c>
      <c r="E31" s="50">
        <v>0</v>
      </c>
      <c r="F31" s="53" t="s">
        <v>52</v>
      </c>
      <c r="G31" s="53" t="s">
        <v>52</v>
      </c>
      <c r="H31" s="53" t="s">
        <v>52</v>
      </c>
      <c r="I31" s="53" t="s">
        <v>52</v>
      </c>
      <c r="J31" s="39">
        <v>3744</v>
      </c>
      <c r="K31" s="39">
        <v>0</v>
      </c>
      <c r="L31" s="53" t="s">
        <v>52</v>
      </c>
      <c r="M31" s="53" t="s">
        <v>52</v>
      </c>
      <c r="N31" s="53" t="s">
        <v>52</v>
      </c>
      <c r="O31" s="53" t="s">
        <v>52</v>
      </c>
    </row>
    <row r="32" spans="1:20" ht="21.95" customHeight="1">
      <c r="A32" s="408"/>
      <c r="B32" s="49" t="s">
        <v>2</v>
      </c>
      <c r="C32" s="38">
        <v>322</v>
      </c>
      <c r="D32" s="50">
        <v>0</v>
      </c>
      <c r="E32" s="50">
        <v>0</v>
      </c>
      <c r="F32" s="53" t="s">
        <v>52</v>
      </c>
      <c r="G32" s="53" t="s">
        <v>52</v>
      </c>
      <c r="H32" s="53" t="s">
        <v>52</v>
      </c>
      <c r="I32" s="53" t="s">
        <v>52</v>
      </c>
      <c r="J32" s="39">
        <v>2206</v>
      </c>
      <c r="K32" s="50">
        <v>0</v>
      </c>
      <c r="L32" s="53" t="s">
        <v>52</v>
      </c>
      <c r="M32" s="53" t="s">
        <v>52</v>
      </c>
      <c r="N32" s="53" t="s">
        <v>52</v>
      </c>
      <c r="O32" s="53" t="s">
        <v>52</v>
      </c>
    </row>
    <row r="33" spans="1:15" ht="21.95" customHeight="1">
      <c r="A33" s="408"/>
      <c r="B33" s="49" t="s">
        <v>3</v>
      </c>
      <c r="C33" s="38">
        <v>263</v>
      </c>
      <c r="D33" s="39">
        <v>3</v>
      </c>
      <c r="E33" s="50">
        <v>0</v>
      </c>
      <c r="F33" s="53" t="s">
        <v>52</v>
      </c>
      <c r="G33" s="53" t="s">
        <v>52</v>
      </c>
      <c r="H33" s="53" t="s">
        <v>52</v>
      </c>
      <c r="I33" s="53" t="s">
        <v>52</v>
      </c>
      <c r="J33" s="39">
        <v>2827</v>
      </c>
      <c r="K33" s="50">
        <v>0</v>
      </c>
      <c r="L33" s="53" t="s">
        <v>52</v>
      </c>
      <c r="M33" s="53" t="s">
        <v>52</v>
      </c>
      <c r="N33" s="53" t="s">
        <v>52</v>
      </c>
      <c r="O33" s="53" t="s">
        <v>52</v>
      </c>
    </row>
    <row r="34" spans="1:15" ht="21.95" customHeight="1">
      <c r="A34" s="408"/>
      <c r="B34" s="49" t="s">
        <v>4</v>
      </c>
      <c r="C34" s="38">
        <v>412</v>
      </c>
      <c r="D34" s="39">
        <v>0</v>
      </c>
      <c r="E34" s="39">
        <v>0</v>
      </c>
      <c r="F34" s="53" t="s">
        <v>52</v>
      </c>
      <c r="G34" s="53" t="s">
        <v>52</v>
      </c>
      <c r="H34" s="53" t="s">
        <v>52</v>
      </c>
      <c r="I34" s="53" t="s">
        <v>52</v>
      </c>
      <c r="J34" s="39">
        <v>2732</v>
      </c>
      <c r="K34" s="50">
        <v>0</v>
      </c>
      <c r="L34" s="53" t="s">
        <v>52</v>
      </c>
      <c r="M34" s="53" t="s">
        <v>52</v>
      </c>
      <c r="N34" s="53" t="s">
        <v>52</v>
      </c>
      <c r="O34" s="53" t="s">
        <v>52</v>
      </c>
    </row>
    <row r="35" spans="1:15" ht="21.95" customHeight="1">
      <c r="A35" s="408"/>
      <c r="B35" s="49" t="s">
        <v>5</v>
      </c>
      <c r="C35" s="38">
        <v>4458</v>
      </c>
      <c r="D35" s="39">
        <v>0</v>
      </c>
      <c r="E35" s="50">
        <v>0</v>
      </c>
      <c r="F35" s="53" t="s">
        <v>52</v>
      </c>
      <c r="G35" s="53" t="s">
        <v>52</v>
      </c>
      <c r="H35" s="53" t="s">
        <v>52</v>
      </c>
      <c r="I35" s="53" t="s">
        <v>52</v>
      </c>
      <c r="J35" s="39">
        <v>4175</v>
      </c>
      <c r="K35" s="39">
        <v>0</v>
      </c>
      <c r="L35" s="53" t="s">
        <v>52</v>
      </c>
      <c r="M35" s="53" t="s">
        <v>52</v>
      </c>
      <c r="N35" s="53" t="s">
        <v>52</v>
      </c>
      <c r="O35" s="53" t="s">
        <v>52</v>
      </c>
    </row>
    <row r="36" spans="1:15" ht="21.95" customHeight="1">
      <c r="A36" s="409"/>
      <c r="B36" s="51" t="s">
        <v>6</v>
      </c>
      <c r="C36" s="54">
        <v>231</v>
      </c>
      <c r="D36" s="55">
        <v>0</v>
      </c>
      <c r="E36" s="56">
        <v>0</v>
      </c>
      <c r="F36" s="57" t="s">
        <v>52</v>
      </c>
      <c r="G36" s="57" t="s">
        <v>52</v>
      </c>
      <c r="H36" s="57" t="s">
        <v>52</v>
      </c>
      <c r="I36" s="57" t="s">
        <v>52</v>
      </c>
      <c r="J36" s="55">
        <v>2913</v>
      </c>
      <c r="K36" s="55">
        <v>0</v>
      </c>
      <c r="L36" s="57" t="s">
        <v>52</v>
      </c>
      <c r="M36" s="57" t="s">
        <v>52</v>
      </c>
      <c r="N36" s="57" t="s">
        <v>52</v>
      </c>
      <c r="O36" s="57" t="s">
        <v>52</v>
      </c>
    </row>
    <row r="37" spans="1:15" ht="21.95" customHeight="1">
      <c r="A37" s="58">
        <v>20</v>
      </c>
      <c r="B37" s="45" t="s">
        <v>51</v>
      </c>
      <c r="C37" s="38">
        <f t="shared" ref="C37:O37" si="1">SUM(C39:C45)</f>
        <v>6</v>
      </c>
      <c r="D37" s="39">
        <f t="shared" si="1"/>
        <v>0</v>
      </c>
      <c r="E37" s="39">
        <f t="shared" si="1"/>
        <v>0</v>
      </c>
      <c r="F37" s="39">
        <f t="shared" si="1"/>
        <v>0</v>
      </c>
      <c r="G37" s="39">
        <f t="shared" si="1"/>
        <v>0</v>
      </c>
      <c r="H37" s="39">
        <f t="shared" si="1"/>
        <v>0</v>
      </c>
      <c r="I37" s="39">
        <f t="shared" si="1"/>
        <v>0</v>
      </c>
      <c r="J37" s="39">
        <f t="shared" si="1"/>
        <v>588</v>
      </c>
      <c r="K37" s="39">
        <f t="shared" si="1"/>
        <v>0</v>
      </c>
      <c r="L37" s="39">
        <f t="shared" si="1"/>
        <v>0</v>
      </c>
      <c r="M37" s="39">
        <f t="shared" si="1"/>
        <v>0</v>
      </c>
      <c r="N37" s="39">
        <f t="shared" si="1"/>
        <v>0</v>
      </c>
      <c r="O37" s="39">
        <f t="shared" si="1"/>
        <v>0</v>
      </c>
    </row>
    <row r="38" spans="1:15" ht="7.5" customHeight="1">
      <c r="A38" s="59"/>
      <c r="B38" s="48"/>
      <c r="C38" s="38"/>
      <c r="D38" s="39"/>
      <c r="E38" s="39"/>
      <c r="F38" s="39"/>
      <c r="G38" s="39"/>
      <c r="H38" s="39"/>
      <c r="I38" s="39"/>
      <c r="J38" s="39"/>
      <c r="K38" s="39"/>
      <c r="L38" s="39"/>
      <c r="M38" s="39"/>
      <c r="N38" s="39"/>
      <c r="O38" s="39"/>
    </row>
    <row r="39" spans="1:15" ht="21.95" customHeight="1">
      <c r="A39" s="403" t="s">
        <v>213</v>
      </c>
      <c r="B39" s="49" t="s">
        <v>0</v>
      </c>
      <c r="C39" s="38">
        <v>0</v>
      </c>
      <c r="D39" s="50">
        <v>0</v>
      </c>
      <c r="E39" s="50">
        <v>0</v>
      </c>
      <c r="F39" s="50">
        <v>0</v>
      </c>
      <c r="G39" s="50">
        <v>0</v>
      </c>
      <c r="H39" s="50">
        <v>0</v>
      </c>
      <c r="I39" s="50">
        <v>0</v>
      </c>
      <c r="J39" s="50">
        <v>85</v>
      </c>
      <c r="K39" s="50">
        <v>0</v>
      </c>
      <c r="L39" s="50">
        <v>0</v>
      </c>
      <c r="M39" s="50">
        <v>0</v>
      </c>
      <c r="N39" s="50">
        <v>0</v>
      </c>
      <c r="O39" s="39">
        <v>0</v>
      </c>
    </row>
    <row r="40" spans="1:15" ht="21.95" customHeight="1">
      <c r="A40" s="404"/>
      <c r="B40" s="49" t="s">
        <v>1</v>
      </c>
      <c r="C40" s="38">
        <v>0</v>
      </c>
      <c r="D40" s="39">
        <v>0</v>
      </c>
      <c r="E40" s="50">
        <v>0</v>
      </c>
      <c r="F40" s="50">
        <v>0</v>
      </c>
      <c r="G40" s="50">
        <v>0</v>
      </c>
      <c r="H40" s="50">
        <v>0</v>
      </c>
      <c r="I40" s="50">
        <v>0</v>
      </c>
      <c r="J40" s="39">
        <v>25</v>
      </c>
      <c r="K40" s="50">
        <v>0</v>
      </c>
      <c r="L40" s="50">
        <v>0</v>
      </c>
      <c r="M40" s="50">
        <v>0</v>
      </c>
      <c r="N40" s="50">
        <v>0</v>
      </c>
      <c r="O40" s="39">
        <v>0</v>
      </c>
    </row>
    <row r="41" spans="1:15" ht="21.95" customHeight="1">
      <c r="A41" s="404"/>
      <c r="B41" s="49" t="s">
        <v>2</v>
      </c>
      <c r="C41" s="60">
        <v>0</v>
      </c>
      <c r="D41" s="50">
        <v>0</v>
      </c>
      <c r="E41" s="50">
        <v>0</v>
      </c>
      <c r="F41" s="50">
        <v>0</v>
      </c>
      <c r="G41" s="50">
        <v>0</v>
      </c>
      <c r="H41" s="50">
        <v>0</v>
      </c>
      <c r="I41" s="50">
        <v>0</v>
      </c>
      <c r="J41" s="50">
        <v>50</v>
      </c>
      <c r="K41" s="50">
        <v>0</v>
      </c>
      <c r="L41" s="39">
        <v>0</v>
      </c>
      <c r="M41" s="50">
        <v>0</v>
      </c>
      <c r="N41" s="39">
        <v>0</v>
      </c>
      <c r="O41" s="39">
        <v>0</v>
      </c>
    </row>
    <row r="42" spans="1:15" ht="21.95" customHeight="1">
      <c r="A42" s="404"/>
      <c r="B42" s="49" t="s">
        <v>53</v>
      </c>
      <c r="C42" s="38">
        <v>0</v>
      </c>
      <c r="D42" s="39">
        <v>0</v>
      </c>
      <c r="E42" s="50">
        <v>0</v>
      </c>
      <c r="F42" s="50">
        <v>0</v>
      </c>
      <c r="G42" s="50">
        <v>0</v>
      </c>
      <c r="H42" s="50">
        <v>0</v>
      </c>
      <c r="I42" s="50">
        <v>0</v>
      </c>
      <c r="J42" s="39">
        <v>34</v>
      </c>
      <c r="K42" s="50">
        <v>0</v>
      </c>
      <c r="L42" s="50">
        <v>0</v>
      </c>
      <c r="M42" s="50">
        <v>0</v>
      </c>
      <c r="N42" s="50">
        <v>0</v>
      </c>
      <c r="O42" s="50">
        <v>0</v>
      </c>
    </row>
    <row r="43" spans="1:15" ht="21.95" customHeight="1">
      <c r="A43" s="404"/>
      <c r="B43" s="49" t="s">
        <v>4</v>
      </c>
      <c r="C43" s="60">
        <v>0</v>
      </c>
      <c r="D43" s="50">
        <v>0</v>
      </c>
      <c r="E43" s="50">
        <v>0</v>
      </c>
      <c r="F43" s="50">
        <v>0</v>
      </c>
      <c r="G43" s="50">
        <v>0</v>
      </c>
      <c r="H43" s="50">
        <v>0</v>
      </c>
      <c r="I43" s="50">
        <v>0</v>
      </c>
      <c r="J43" s="50">
        <v>44</v>
      </c>
      <c r="K43" s="50">
        <v>0</v>
      </c>
      <c r="L43" s="39">
        <v>0</v>
      </c>
      <c r="M43" s="50">
        <v>0</v>
      </c>
      <c r="N43" s="39">
        <v>0</v>
      </c>
      <c r="O43" s="39">
        <v>0</v>
      </c>
    </row>
    <row r="44" spans="1:15" ht="21.95" customHeight="1">
      <c r="A44" s="404"/>
      <c r="B44" s="49" t="s">
        <v>54</v>
      </c>
      <c r="C44" s="50">
        <v>0</v>
      </c>
      <c r="D44" s="50">
        <v>0</v>
      </c>
      <c r="E44" s="50">
        <v>0</v>
      </c>
      <c r="F44" s="50">
        <v>0</v>
      </c>
      <c r="G44" s="50">
        <v>0</v>
      </c>
      <c r="H44" s="50">
        <v>0</v>
      </c>
      <c r="I44" s="50">
        <v>0</v>
      </c>
      <c r="J44" s="39">
        <v>148</v>
      </c>
      <c r="K44" s="50">
        <v>0</v>
      </c>
      <c r="L44" s="39">
        <v>0</v>
      </c>
      <c r="M44" s="50">
        <v>0</v>
      </c>
      <c r="N44" s="39">
        <v>0</v>
      </c>
      <c r="O44" s="39">
        <v>0</v>
      </c>
    </row>
    <row r="45" spans="1:15" ht="21.95" customHeight="1">
      <c r="A45" s="406"/>
      <c r="B45" s="51" t="s">
        <v>6</v>
      </c>
      <c r="C45" s="60">
        <v>6</v>
      </c>
      <c r="D45" s="50">
        <v>0</v>
      </c>
      <c r="E45" s="50">
        <v>0</v>
      </c>
      <c r="F45" s="50">
        <v>0</v>
      </c>
      <c r="G45" s="50">
        <v>0</v>
      </c>
      <c r="H45" s="50">
        <v>0</v>
      </c>
      <c r="I45" s="50">
        <v>0</v>
      </c>
      <c r="J45" s="39">
        <v>202</v>
      </c>
      <c r="K45" s="50">
        <v>0</v>
      </c>
      <c r="L45" s="50">
        <v>0</v>
      </c>
      <c r="M45" s="50">
        <v>0</v>
      </c>
      <c r="N45" s="50">
        <v>0</v>
      </c>
      <c r="O45" s="39">
        <v>0</v>
      </c>
    </row>
    <row r="46" spans="1:15" ht="21.95" customHeight="1">
      <c r="A46" s="58">
        <v>20</v>
      </c>
      <c r="B46" s="45" t="s">
        <v>51</v>
      </c>
      <c r="C46" s="46">
        <f t="shared" ref="C46:O46" si="2">SUM(C48:C54)</f>
        <v>368</v>
      </c>
      <c r="D46" s="47">
        <f t="shared" si="2"/>
        <v>105</v>
      </c>
      <c r="E46" s="47">
        <f t="shared" si="2"/>
        <v>0</v>
      </c>
      <c r="F46" s="47">
        <f t="shared" si="2"/>
        <v>162</v>
      </c>
      <c r="G46" s="47">
        <f t="shared" si="2"/>
        <v>0</v>
      </c>
      <c r="H46" s="47">
        <f t="shared" si="2"/>
        <v>0</v>
      </c>
      <c r="I46" s="47">
        <f t="shared" si="2"/>
        <v>0</v>
      </c>
      <c r="J46" s="47">
        <f t="shared" si="2"/>
        <v>9021</v>
      </c>
      <c r="K46" s="47">
        <f t="shared" si="2"/>
        <v>0</v>
      </c>
      <c r="L46" s="47">
        <f t="shared" si="2"/>
        <v>891</v>
      </c>
      <c r="M46" s="47">
        <f t="shared" si="2"/>
        <v>0</v>
      </c>
      <c r="N46" s="47">
        <f t="shared" si="2"/>
        <v>0</v>
      </c>
      <c r="O46" s="47">
        <f t="shared" si="2"/>
        <v>0</v>
      </c>
    </row>
    <row r="47" spans="1:15" ht="7.5" customHeight="1">
      <c r="A47" s="59"/>
      <c r="B47" s="48"/>
      <c r="C47" s="38"/>
      <c r="D47" s="39"/>
      <c r="E47" s="39"/>
      <c r="F47" s="39"/>
      <c r="G47" s="39"/>
      <c r="H47" s="39"/>
      <c r="I47" s="39"/>
      <c r="J47" s="39"/>
      <c r="K47" s="39"/>
      <c r="L47" s="39"/>
      <c r="M47" s="39"/>
      <c r="N47" s="39"/>
      <c r="O47" s="39"/>
    </row>
    <row r="48" spans="1:15" ht="21.95" customHeight="1">
      <c r="A48" s="403" t="s">
        <v>212</v>
      </c>
      <c r="B48" s="49" t="s">
        <v>0</v>
      </c>
      <c r="C48" s="38">
        <v>2</v>
      </c>
      <c r="D48" s="50">
        <v>0</v>
      </c>
      <c r="E48" s="50">
        <v>0</v>
      </c>
      <c r="F48" s="50">
        <v>0</v>
      </c>
      <c r="G48" s="39">
        <v>0</v>
      </c>
      <c r="H48" s="39">
        <v>0</v>
      </c>
      <c r="I48" s="50">
        <v>0</v>
      </c>
      <c r="J48" s="39">
        <v>1363</v>
      </c>
      <c r="K48" s="39">
        <v>0</v>
      </c>
      <c r="L48" s="39">
        <v>146</v>
      </c>
      <c r="M48" s="50">
        <v>0</v>
      </c>
      <c r="N48" s="39">
        <v>0</v>
      </c>
      <c r="O48" s="39">
        <v>0</v>
      </c>
    </row>
    <row r="49" spans="1:16" ht="21.95" customHeight="1">
      <c r="A49" s="404"/>
      <c r="B49" s="49" t="s">
        <v>1</v>
      </c>
      <c r="C49" s="38">
        <v>12</v>
      </c>
      <c r="D49" s="39">
        <v>1</v>
      </c>
      <c r="E49" s="50">
        <v>0</v>
      </c>
      <c r="F49" s="39">
        <v>5</v>
      </c>
      <c r="G49" s="39">
        <v>0</v>
      </c>
      <c r="H49" s="39">
        <v>0</v>
      </c>
      <c r="I49" s="50">
        <v>0</v>
      </c>
      <c r="J49" s="39">
        <v>1492</v>
      </c>
      <c r="K49" s="39">
        <v>0</v>
      </c>
      <c r="L49" s="39">
        <v>32</v>
      </c>
      <c r="M49" s="50">
        <v>0</v>
      </c>
      <c r="N49" s="39">
        <v>0</v>
      </c>
      <c r="O49" s="39">
        <v>0</v>
      </c>
    </row>
    <row r="50" spans="1:16" ht="21.95" customHeight="1">
      <c r="A50" s="404"/>
      <c r="B50" s="49" t="s">
        <v>2</v>
      </c>
      <c r="C50" s="38">
        <v>96</v>
      </c>
      <c r="D50" s="39">
        <v>5</v>
      </c>
      <c r="E50" s="50">
        <v>0</v>
      </c>
      <c r="F50" s="39">
        <v>10</v>
      </c>
      <c r="G50" s="39">
        <v>0</v>
      </c>
      <c r="H50" s="50">
        <v>0</v>
      </c>
      <c r="I50" s="50">
        <v>0</v>
      </c>
      <c r="J50" s="39">
        <v>1374</v>
      </c>
      <c r="K50" s="50">
        <v>0</v>
      </c>
      <c r="L50" s="39">
        <v>65</v>
      </c>
      <c r="M50" s="50">
        <v>0</v>
      </c>
      <c r="N50" s="39">
        <v>0</v>
      </c>
      <c r="O50" s="50">
        <v>0</v>
      </c>
    </row>
    <row r="51" spans="1:16" ht="21.95" customHeight="1">
      <c r="A51" s="404"/>
      <c r="B51" s="49" t="s">
        <v>3</v>
      </c>
      <c r="C51" s="38">
        <v>116</v>
      </c>
      <c r="D51" s="39">
        <v>53</v>
      </c>
      <c r="E51" s="50">
        <v>0</v>
      </c>
      <c r="F51" s="39">
        <v>12</v>
      </c>
      <c r="G51" s="39">
        <v>0</v>
      </c>
      <c r="H51" s="50">
        <v>0</v>
      </c>
      <c r="I51" s="50">
        <v>0</v>
      </c>
      <c r="J51" s="39">
        <v>1422</v>
      </c>
      <c r="K51" s="39">
        <v>0</v>
      </c>
      <c r="L51" s="39">
        <v>60</v>
      </c>
      <c r="M51" s="50">
        <v>0</v>
      </c>
      <c r="N51" s="39">
        <v>0</v>
      </c>
      <c r="O51" s="39">
        <v>0</v>
      </c>
    </row>
    <row r="52" spans="1:16" ht="21.95" customHeight="1">
      <c r="A52" s="404"/>
      <c r="B52" s="49" t="s">
        <v>4</v>
      </c>
      <c r="C52" s="38">
        <v>52</v>
      </c>
      <c r="D52" s="39">
        <v>17</v>
      </c>
      <c r="E52" s="39">
        <v>0</v>
      </c>
      <c r="F52" s="39">
        <v>135</v>
      </c>
      <c r="G52" s="39">
        <v>0</v>
      </c>
      <c r="H52" s="39">
        <v>0</v>
      </c>
      <c r="I52" s="50">
        <v>0</v>
      </c>
      <c r="J52" s="39">
        <v>1029</v>
      </c>
      <c r="K52" s="50">
        <v>0</v>
      </c>
      <c r="L52" s="39">
        <v>404</v>
      </c>
      <c r="M52" s="39">
        <v>0</v>
      </c>
      <c r="N52" s="39">
        <v>0</v>
      </c>
      <c r="O52" s="39">
        <v>0</v>
      </c>
    </row>
    <row r="53" spans="1:16" ht="21.95" customHeight="1">
      <c r="A53" s="404"/>
      <c r="B53" s="49" t="s">
        <v>5</v>
      </c>
      <c r="C53" s="38">
        <v>58</v>
      </c>
      <c r="D53" s="39">
        <v>26</v>
      </c>
      <c r="E53" s="50">
        <v>0</v>
      </c>
      <c r="F53" s="50">
        <v>0</v>
      </c>
      <c r="G53" s="39">
        <v>0</v>
      </c>
      <c r="H53" s="39">
        <v>0</v>
      </c>
      <c r="I53" s="50">
        <v>0</v>
      </c>
      <c r="J53" s="39">
        <v>1417</v>
      </c>
      <c r="K53" s="39">
        <v>0</v>
      </c>
      <c r="L53" s="39">
        <v>184</v>
      </c>
      <c r="M53" s="50">
        <v>0</v>
      </c>
      <c r="N53" s="39">
        <v>0</v>
      </c>
      <c r="O53" s="50">
        <v>0</v>
      </c>
    </row>
    <row r="54" spans="1:16" ht="21.95" customHeight="1" thickBot="1">
      <c r="A54" s="405"/>
      <c r="B54" s="49" t="s">
        <v>6</v>
      </c>
      <c r="C54" s="38">
        <v>32</v>
      </c>
      <c r="D54" s="39">
        <v>3</v>
      </c>
      <c r="E54" s="50">
        <v>0</v>
      </c>
      <c r="F54" s="39">
        <v>0</v>
      </c>
      <c r="G54" s="39">
        <v>0</v>
      </c>
      <c r="H54" s="39">
        <v>0</v>
      </c>
      <c r="I54" s="50">
        <v>0</v>
      </c>
      <c r="J54" s="39">
        <v>924</v>
      </c>
      <c r="K54" s="39">
        <v>0</v>
      </c>
      <c r="L54" s="39">
        <v>0</v>
      </c>
      <c r="M54" s="50">
        <v>0</v>
      </c>
      <c r="N54" s="39">
        <v>0</v>
      </c>
      <c r="O54" s="39">
        <v>0</v>
      </c>
    </row>
    <row r="55" spans="1:16" ht="22.5" customHeight="1">
      <c r="A55" s="383" t="s">
        <v>55</v>
      </c>
      <c r="B55" s="384"/>
      <c r="C55" s="384"/>
      <c r="D55" s="384"/>
      <c r="E55" s="384"/>
      <c r="F55" s="384"/>
      <c r="G55" s="384"/>
      <c r="H55" s="25"/>
      <c r="I55" s="25"/>
      <c r="J55" s="25"/>
      <c r="K55" s="400" t="s">
        <v>27</v>
      </c>
      <c r="L55" s="400"/>
      <c r="M55" s="400"/>
      <c r="N55" s="400"/>
      <c r="O55" s="400"/>
      <c r="P55" s="18"/>
    </row>
    <row r="56" spans="1:16">
      <c r="A56" s="18"/>
      <c r="B56" s="18"/>
      <c r="C56" s="18"/>
      <c r="D56" s="18"/>
      <c r="E56" s="18"/>
      <c r="F56" s="18"/>
      <c r="G56" s="18"/>
      <c r="H56" s="18"/>
      <c r="I56" s="18"/>
      <c r="J56" s="18"/>
      <c r="K56" s="18"/>
      <c r="L56" s="18"/>
      <c r="M56" s="18"/>
      <c r="N56" s="18"/>
      <c r="O56" s="18"/>
    </row>
    <row r="57" spans="1:16">
      <c r="A57" s="18"/>
      <c r="B57" s="18"/>
      <c r="C57" s="18"/>
      <c r="D57" s="18"/>
      <c r="E57" s="18"/>
      <c r="F57" s="18"/>
      <c r="G57" s="18"/>
      <c r="H57" s="18"/>
      <c r="I57" s="18"/>
      <c r="J57" s="18"/>
      <c r="K57" s="18"/>
      <c r="L57" s="18"/>
      <c r="M57" s="18"/>
      <c r="N57" s="18"/>
      <c r="O57" s="18"/>
    </row>
    <row r="58" spans="1:16">
      <c r="A58" s="18"/>
      <c r="B58" s="18"/>
      <c r="C58" s="18"/>
      <c r="D58" s="18"/>
      <c r="E58" s="18"/>
      <c r="F58" s="18"/>
      <c r="G58" s="18"/>
      <c r="H58" s="18"/>
      <c r="I58" s="18"/>
      <c r="J58" s="18"/>
      <c r="K58" s="18"/>
      <c r="L58" s="18"/>
      <c r="M58" s="18"/>
      <c r="N58" s="18"/>
      <c r="O58" s="18"/>
    </row>
    <row r="59" spans="1:16">
      <c r="A59" s="18"/>
      <c r="B59" s="18"/>
      <c r="C59" s="18"/>
      <c r="D59" s="18"/>
      <c r="E59" s="18"/>
      <c r="F59" s="18"/>
      <c r="G59" s="18"/>
      <c r="H59" s="18"/>
      <c r="I59" s="18"/>
      <c r="J59" s="18"/>
      <c r="K59" s="18"/>
      <c r="L59" s="18"/>
      <c r="M59" s="18"/>
      <c r="N59" s="18"/>
      <c r="O59" s="18"/>
    </row>
  </sheetData>
  <mergeCells count="34">
    <mergeCell ref="N17:N18"/>
    <mergeCell ref="O17:O18"/>
    <mergeCell ref="L17:L18"/>
    <mergeCell ref="C17:C18"/>
    <mergeCell ref="F17:F18"/>
    <mergeCell ref="A48:A54"/>
    <mergeCell ref="A39:A45"/>
    <mergeCell ref="A19:A27"/>
    <mergeCell ref="A28:A36"/>
    <mergeCell ref="A1:J1"/>
    <mergeCell ref="N15:O15"/>
    <mergeCell ref="L2:M2"/>
    <mergeCell ref="N1:O1"/>
    <mergeCell ref="C16:I16"/>
    <mergeCell ref="A4:C4"/>
    <mergeCell ref="A6:C6"/>
    <mergeCell ref="A7:C7"/>
    <mergeCell ref="A8:C8"/>
    <mergeCell ref="A55:G55"/>
    <mergeCell ref="D2:E2"/>
    <mergeCell ref="F2:G2"/>
    <mergeCell ref="H2:I2"/>
    <mergeCell ref="A9:C9"/>
    <mergeCell ref="A10:C10"/>
    <mergeCell ref="A11:C11"/>
    <mergeCell ref="A15:L15"/>
    <mergeCell ref="J16:O16"/>
    <mergeCell ref="H17:H18"/>
    <mergeCell ref="J17:J18"/>
    <mergeCell ref="N2:O2"/>
    <mergeCell ref="J2:K2"/>
    <mergeCell ref="A12:C12"/>
    <mergeCell ref="K55:O55"/>
    <mergeCell ref="I17:I18"/>
  </mergeCells>
  <phoneticPr fontId="2"/>
  <printOptions horizontalCentered="1"/>
  <pageMargins left="0.39370078740157483" right="0.39370078740157483" top="0.59055118110236227" bottom="0.78740157480314965" header="0.51181102362204722" footer="0.39370078740157483"/>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F135"/>
  <sheetViews>
    <sheetView showGridLines="0" zoomScaleNormal="100" workbookViewId="0">
      <selection activeCell="I3" sqref="I3:P3"/>
    </sheetView>
  </sheetViews>
  <sheetFormatPr defaultColWidth="8.796875" defaultRowHeight="17.25"/>
  <cols>
    <col min="1" max="1" width="13.19921875" customWidth="1"/>
    <col min="2" max="31" width="2.796875" customWidth="1"/>
  </cols>
  <sheetData>
    <row r="1" spans="1:32" ht="22.5" customHeight="1" thickBot="1">
      <c r="A1" s="284" t="s">
        <v>236</v>
      </c>
      <c r="B1" s="284"/>
      <c r="C1" s="284"/>
      <c r="D1" s="284"/>
      <c r="E1" s="284"/>
      <c r="F1" s="284"/>
      <c r="G1" s="284"/>
      <c r="H1" s="284"/>
      <c r="I1" s="284"/>
      <c r="J1" s="284"/>
      <c r="K1" s="284"/>
      <c r="L1" s="284"/>
      <c r="M1" s="284"/>
      <c r="N1" s="284"/>
      <c r="O1" s="284"/>
      <c r="P1" s="284"/>
      <c r="Q1" s="284"/>
      <c r="R1" s="284"/>
      <c r="S1" s="284"/>
      <c r="T1" s="284"/>
      <c r="U1" s="284"/>
      <c r="V1" s="284"/>
      <c r="W1" s="284"/>
      <c r="X1" s="284"/>
      <c r="Y1" s="293" t="s">
        <v>187</v>
      </c>
      <c r="Z1" s="293"/>
      <c r="AA1" s="293"/>
      <c r="AB1" s="293"/>
      <c r="AC1" s="293"/>
      <c r="AD1" s="293"/>
      <c r="AE1" s="293"/>
    </row>
    <row r="2" spans="1:32" ht="22.5" customHeight="1">
      <c r="A2" s="26"/>
      <c r="B2" s="418" t="s">
        <v>7</v>
      </c>
      <c r="C2" s="419"/>
      <c r="D2" s="419"/>
      <c r="E2" s="419"/>
      <c r="F2" s="419"/>
      <c r="G2" s="419"/>
      <c r="H2" s="420"/>
      <c r="I2" s="418" t="s">
        <v>235</v>
      </c>
      <c r="J2" s="426"/>
      <c r="K2" s="426"/>
      <c r="L2" s="426"/>
      <c r="M2" s="426"/>
      <c r="N2" s="426"/>
      <c r="O2" s="426"/>
      <c r="P2" s="426"/>
      <c r="Q2" s="426"/>
      <c r="R2" s="426"/>
      <c r="S2" s="426"/>
      <c r="T2" s="426"/>
      <c r="U2" s="426"/>
      <c r="V2" s="426"/>
      <c r="W2" s="426"/>
      <c r="X2" s="427"/>
      <c r="Y2" s="411" t="s">
        <v>56</v>
      </c>
      <c r="Z2" s="412"/>
      <c r="AA2" s="412"/>
      <c r="AB2" s="412"/>
      <c r="AC2" s="412"/>
      <c r="AD2" s="412"/>
      <c r="AE2" s="412"/>
      <c r="AF2" s="23"/>
    </row>
    <row r="3" spans="1:32" ht="22.5" customHeight="1">
      <c r="A3" s="27"/>
      <c r="B3" s="421"/>
      <c r="C3" s="422"/>
      <c r="D3" s="422"/>
      <c r="E3" s="422"/>
      <c r="F3" s="422"/>
      <c r="G3" s="422"/>
      <c r="H3" s="423"/>
      <c r="I3" s="428" t="s">
        <v>234</v>
      </c>
      <c r="J3" s="429"/>
      <c r="K3" s="429"/>
      <c r="L3" s="429"/>
      <c r="M3" s="429"/>
      <c r="N3" s="429"/>
      <c r="O3" s="429"/>
      <c r="P3" s="430"/>
      <c r="Q3" s="428" t="s">
        <v>233</v>
      </c>
      <c r="R3" s="431"/>
      <c r="S3" s="431"/>
      <c r="T3" s="431"/>
      <c r="U3" s="431"/>
      <c r="V3" s="431"/>
      <c r="W3" s="431"/>
      <c r="X3" s="430"/>
      <c r="Y3" s="413"/>
      <c r="Z3" s="414"/>
      <c r="AA3" s="414"/>
      <c r="AB3" s="414"/>
      <c r="AC3" s="414"/>
      <c r="AD3" s="414"/>
      <c r="AE3" s="414"/>
      <c r="AF3" s="23"/>
    </row>
    <row r="4" spans="1:32" ht="22.5" customHeight="1">
      <c r="A4" s="30"/>
      <c r="B4" s="424"/>
      <c r="C4" s="425"/>
      <c r="D4" s="425"/>
      <c r="E4" s="425"/>
      <c r="F4" s="425"/>
      <c r="G4" s="425"/>
      <c r="H4" s="417"/>
      <c r="I4" s="415" t="s">
        <v>57</v>
      </c>
      <c r="J4" s="416"/>
      <c r="K4" s="416"/>
      <c r="L4" s="416"/>
      <c r="M4" s="416"/>
      <c r="N4" s="416"/>
      <c r="O4" s="416"/>
      <c r="P4" s="417"/>
      <c r="Q4" s="415" t="s">
        <v>58</v>
      </c>
      <c r="R4" s="425"/>
      <c r="S4" s="425"/>
      <c r="T4" s="425"/>
      <c r="U4" s="425"/>
      <c r="V4" s="425"/>
      <c r="W4" s="425"/>
      <c r="X4" s="417"/>
      <c r="Y4" s="268"/>
      <c r="Z4" s="271"/>
      <c r="AA4" s="271"/>
      <c r="AB4" s="271"/>
      <c r="AC4" s="271"/>
      <c r="AD4" s="271"/>
      <c r="AE4" s="271"/>
      <c r="AF4" s="23"/>
    </row>
    <row r="5" spans="1:32" s="13" customFormat="1" ht="22.5" customHeight="1">
      <c r="A5" s="61" t="s">
        <v>59</v>
      </c>
      <c r="B5" s="280">
        <f>SUM(B7:B13)</f>
        <v>1038</v>
      </c>
      <c r="C5" s="251"/>
      <c r="D5" s="251"/>
      <c r="E5" s="251"/>
      <c r="F5" s="251"/>
      <c r="G5" s="251"/>
      <c r="H5" s="251"/>
      <c r="I5" s="251">
        <f>+SUM(I7:P13)</f>
        <v>514</v>
      </c>
      <c r="J5" s="251"/>
      <c r="K5" s="251"/>
      <c r="L5" s="251"/>
      <c r="M5" s="251"/>
      <c r="N5" s="251"/>
      <c r="O5" s="251"/>
      <c r="P5" s="251"/>
      <c r="Q5" s="251">
        <f>+SUM(Q7:X13)</f>
        <v>131</v>
      </c>
      <c r="R5" s="251"/>
      <c r="S5" s="251"/>
      <c r="T5" s="251"/>
      <c r="U5" s="251"/>
      <c r="V5" s="251"/>
      <c r="W5" s="251"/>
      <c r="X5" s="251"/>
      <c r="Y5" s="251">
        <f>+SUM(Y7:AE13)</f>
        <v>393</v>
      </c>
      <c r="Z5" s="251"/>
      <c r="AA5" s="251"/>
      <c r="AB5" s="251"/>
      <c r="AC5" s="251"/>
      <c r="AD5" s="251"/>
      <c r="AE5" s="251"/>
      <c r="AF5" s="31"/>
    </row>
    <row r="6" spans="1:32" s="13" customFormat="1" ht="6.75" customHeight="1">
      <c r="A6" s="62"/>
      <c r="B6" s="63"/>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31"/>
    </row>
    <row r="7" spans="1:32" ht="22.5" customHeight="1">
      <c r="A7" s="211" t="s">
        <v>0</v>
      </c>
      <c r="B7" s="265">
        <f t="shared" ref="B7:B13" si="0">SUM(I7:Y7)</f>
        <v>166</v>
      </c>
      <c r="C7" s="252"/>
      <c r="D7" s="252"/>
      <c r="E7" s="252"/>
      <c r="F7" s="252"/>
      <c r="G7" s="252"/>
      <c r="H7" s="252"/>
      <c r="I7" s="252">
        <v>98</v>
      </c>
      <c r="J7" s="252"/>
      <c r="K7" s="252"/>
      <c r="L7" s="252"/>
      <c r="M7" s="252"/>
      <c r="N7" s="252"/>
      <c r="O7" s="252"/>
      <c r="P7" s="252"/>
      <c r="Q7" s="252">
        <v>32</v>
      </c>
      <c r="R7" s="252"/>
      <c r="S7" s="252"/>
      <c r="T7" s="252"/>
      <c r="U7" s="252"/>
      <c r="V7" s="252"/>
      <c r="W7" s="252"/>
      <c r="X7" s="252"/>
      <c r="Y7" s="252">
        <v>36</v>
      </c>
      <c r="Z7" s="252"/>
      <c r="AA7" s="252"/>
      <c r="AB7" s="252"/>
      <c r="AC7" s="252"/>
      <c r="AD7" s="252"/>
      <c r="AE7" s="252"/>
      <c r="AF7" s="23"/>
    </row>
    <row r="8" spans="1:32" ht="22.5" customHeight="1">
      <c r="A8" s="211" t="s">
        <v>1</v>
      </c>
      <c r="B8" s="265">
        <f t="shared" si="0"/>
        <v>128</v>
      </c>
      <c r="C8" s="252"/>
      <c r="D8" s="252"/>
      <c r="E8" s="252"/>
      <c r="F8" s="252"/>
      <c r="G8" s="252"/>
      <c r="H8" s="252"/>
      <c r="I8" s="252">
        <v>49</v>
      </c>
      <c r="J8" s="252"/>
      <c r="K8" s="252"/>
      <c r="L8" s="252"/>
      <c r="M8" s="252"/>
      <c r="N8" s="252"/>
      <c r="O8" s="252"/>
      <c r="P8" s="252"/>
      <c r="Q8" s="252">
        <v>19</v>
      </c>
      <c r="R8" s="252"/>
      <c r="S8" s="252"/>
      <c r="T8" s="252"/>
      <c r="U8" s="252"/>
      <c r="V8" s="252"/>
      <c r="W8" s="252"/>
      <c r="X8" s="252"/>
      <c r="Y8" s="252">
        <v>60</v>
      </c>
      <c r="Z8" s="252"/>
      <c r="AA8" s="252"/>
      <c r="AB8" s="252"/>
      <c r="AC8" s="252"/>
      <c r="AD8" s="252"/>
      <c r="AE8" s="252"/>
      <c r="AF8" s="23"/>
    </row>
    <row r="9" spans="1:32" ht="22.5" customHeight="1">
      <c r="A9" s="211" t="s">
        <v>2</v>
      </c>
      <c r="B9" s="265">
        <f t="shared" si="0"/>
        <v>114</v>
      </c>
      <c r="C9" s="252"/>
      <c r="D9" s="252"/>
      <c r="E9" s="252"/>
      <c r="F9" s="252"/>
      <c r="G9" s="252"/>
      <c r="H9" s="252"/>
      <c r="I9" s="252">
        <v>48</v>
      </c>
      <c r="J9" s="252"/>
      <c r="K9" s="252"/>
      <c r="L9" s="252"/>
      <c r="M9" s="252"/>
      <c r="N9" s="252"/>
      <c r="O9" s="252"/>
      <c r="P9" s="252"/>
      <c r="Q9" s="252">
        <v>14</v>
      </c>
      <c r="R9" s="252"/>
      <c r="S9" s="252"/>
      <c r="T9" s="252"/>
      <c r="U9" s="252"/>
      <c r="V9" s="252"/>
      <c r="W9" s="252"/>
      <c r="X9" s="252"/>
      <c r="Y9" s="252">
        <v>52</v>
      </c>
      <c r="Z9" s="252"/>
      <c r="AA9" s="252"/>
      <c r="AB9" s="252"/>
      <c r="AC9" s="252"/>
      <c r="AD9" s="252"/>
      <c r="AE9" s="252"/>
      <c r="AF9" s="23"/>
    </row>
    <row r="10" spans="1:32" ht="22.5" customHeight="1">
      <c r="A10" s="211" t="s">
        <v>3</v>
      </c>
      <c r="B10" s="265">
        <f t="shared" si="0"/>
        <v>182</v>
      </c>
      <c r="C10" s="252"/>
      <c r="D10" s="252"/>
      <c r="E10" s="252"/>
      <c r="F10" s="252"/>
      <c r="G10" s="252"/>
      <c r="H10" s="252"/>
      <c r="I10" s="252">
        <v>89</v>
      </c>
      <c r="J10" s="252"/>
      <c r="K10" s="252"/>
      <c r="L10" s="252"/>
      <c r="M10" s="252"/>
      <c r="N10" s="252"/>
      <c r="O10" s="252"/>
      <c r="P10" s="252"/>
      <c r="Q10" s="252">
        <v>23</v>
      </c>
      <c r="R10" s="252"/>
      <c r="S10" s="252"/>
      <c r="T10" s="252"/>
      <c r="U10" s="252"/>
      <c r="V10" s="252"/>
      <c r="W10" s="252"/>
      <c r="X10" s="252"/>
      <c r="Y10" s="252">
        <v>70</v>
      </c>
      <c r="Z10" s="252"/>
      <c r="AA10" s="252"/>
      <c r="AB10" s="252"/>
      <c r="AC10" s="252"/>
      <c r="AD10" s="252"/>
      <c r="AE10" s="252"/>
      <c r="AF10" s="23"/>
    </row>
    <row r="11" spans="1:32" ht="22.5" customHeight="1">
      <c r="A11" s="211" t="s">
        <v>4</v>
      </c>
      <c r="B11" s="265">
        <f t="shared" si="0"/>
        <v>73</v>
      </c>
      <c r="C11" s="252"/>
      <c r="D11" s="252"/>
      <c r="E11" s="252"/>
      <c r="F11" s="252"/>
      <c r="G11" s="252"/>
      <c r="H11" s="252"/>
      <c r="I11" s="252">
        <v>30</v>
      </c>
      <c r="J11" s="252"/>
      <c r="K11" s="252"/>
      <c r="L11" s="252"/>
      <c r="M11" s="252"/>
      <c r="N11" s="252"/>
      <c r="O11" s="252"/>
      <c r="P11" s="252"/>
      <c r="Q11" s="252">
        <v>7</v>
      </c>
      <c r="R11" s="252"/>
      <c r="S11" s="252"/>
      <c r="T11" s="252"/>
      <c r="U11" s="252"/>
      <c r="V11" s="252"/>
      <c r="W11" s="252"/>
      <c r="X11" s="252"/>
      <c r="Y11" s="252">
        <v>36</v>
      </c>
      <c r="Z11" s="252"/>
      <c r="AA11" s="252"/>
      <c r="AB11" s="252"/>
      <c r="AC11" s="252"/>
      <c r="AD11" s="252"/>
      <c r="AE11" s="252"/>
      <c r="AF11" s="23"/>
    </row>
    <row r="12" spans="1:32" ht="22.5" customHeight="1">
      <c r="A12" s="211" t="s">
        <v>5</v>
      </c>
      <c r="B12" s="265">
        <f t="shared" si="0"/>
        <v>155</v>
      </c>
      <c r="C12" s="252"/>
      <c r="D12" s="252"/>
      <c r="E12" s="252"/>
      <c r="F12" s="252"/>
      <c r="G12" s="252"/>
      <c r="H12" s="252"/>
      <c r="I12" s="252">
        <v>73</v>
      </c>
      <c r="J12" s="252"/>
      <c r="K12" s="252"/>
      <c r="L12" s="252"/>
      <c r="M12" s="252"/>
      <c r="N12" s="252"/>
      <c r="O12" s="252"/>
      <c r="P12" s="252"/>
      <c r="Q12" s="252">
        <v>15</v>
      </c>
      <c r="R12" s="252"/>
      <c r="S12" s="252"/>
      <c r="T12" s="252"/>
      <c r="U12" s="252"/>
      <c r="V12" s="252"/>
      <c r="W12" s="252"/>
      <c r="X12" s="252"/>
      <c r="Y12" s="252">
        <v>67</v>
      </c>
      <c r="Z12" s="252"/>
      <c r="AA12" s="252"/>
      <c r="AB12" s="252"/>
      <c r="AC12" s="252"/>
      <c r="AD12" s="252"/>
      <c r="AE12" s="252"/>
      <c r="AF12" s="23"/>
    </row>
    <row r="13" spans="1:32" ht="22.5" customHeight="1" thickBot="1">
      <c r="A13" s="212" t="s">
        <v>6</v>
      </c>
      <c r="B13" s="283">
        <f t="shared" si="0"/>
        <v>220</v>
      </c>
      <c r="C13" s="264"/>
      <c r="D13" s="264"/>
      <c r="E13" s="264"/>
      <c r="F13" s="264"/>
      <c r="G13" s="264"/>
      <c r="H13" s="264"/>
      <c r="I13" s="264">
        <v>127</v>
      </c>
      <c r="J13" s="264"/>
      <c r="K13" s="264"/>
      <c r="L13" s="264"/>
      <c r="M13" s="264"/>
      <c r="N13" s="264"/>
      <c r="O13" s="264"/>
      <c r="P13" s="264"/>
      <c r="Q13" s="264">
        <v>21</v>
      </c>
      <c r="R13" s="264"/>
      <c r="S13" s="264"/>
      <c r="T13" s="264"/>
      <c r="U13" s="264"/>
      <c r="V13" s="264"/>
      <c r="W13" s="264"/>
      <c r="X13" s="264"/>
      <c r="Y13" s="264">
        <v>72</v>
      </c>
      <c r="Z13" s="264"/>
      <c r="AA13" s="264"/>
      <c r="AB13" s="264"/>
      <c r="AC13" s="264"/>
      <c r="AD13" s="264"/>
      <c r="AE13" s="264"/>
      <c r="AF13" s="23"/>
    </row>
    <row r="14" spans="1:32" ht="7.5" customHeigh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23"/>
    </row>
    <row r="15" spans="1:32" ht="18.75" customHeight="1">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23"/>
    </row>
    <row r="16" spans="1:32" ht="22.5" customHeight="1" thickBot="1">
      <c r="A16" s="247" t="s">
        <v>232</v>
      </c>
      <c r="B16" s="247"/>
      <c r="C16" s="247"/>
      <c r="D16" s="247"/>
      <c r="E16" s="247"/>
      <c r="F16" s="247"/>
      <c r="G16" s="247"/>
      <c r="H16" s="247"/>
      <c r="I16" s="247"/>
      <c r="J16" s="247"/>
      <c r="K16" s="247"/>
      <c r="L16" s="247"/>
      <c r="M16" s="247"/>
      <c r="N16" s="247"/>
      <c r="O16" s="247"/>
      <c r="P16" s="247"/>
      <c r="Q16" s="247"/>
      <c r="R16" s="247"/>
      <c r="S16" s="247"/>
      <c r="T16" s="247"/>
      <c r="U16" s="247"/>
      <c r="V16" s="247"/>
      <c r="W16" s="247"/>
      <c r="X16" s="24"/>
      <c r="Y16" s="24"/>
      <c r="Z16" s="248" t="str">
        <f>Y1</f>
        <v>平成28年度</v>
      </c>
      <c r="AA16" s="248"/>
      <c r="AB16" s="248"/>
      <c r="AC16" s="248"/>
      <c r="AD16" s="248"/>
      <c r="AE16" s="248"/>
      <c r="AF16" s="23"/>
    </row>
    <row r="17" spans="1:32" ht="22.5" customHeight="1">
      <c r="A17" s="26"/>
      <c r="B17" s="246" t="s">
        <v>60</v>
      </c>
      <c r="C17" s="273"/>
      <c r="D17" s="273"/>
      <c r="E17" s="273"/>
      <c r="F17" s="273"/>
      <c r="G17" s="273"/>
      <c r="H17" s="273"/>
      <c r="I17" s="273"/>
      <c r="J17" s="273"/>
      <c r="K17" s="273"/>
      <c r="L17" s="273"/>
      <c r="M17" s="434"/>
      <c r="N17" s="246" t="s">
        <v>61</v>
      </c>
      <c r="O17" s="273"/>
      <c r="P17" s="273"/>
      <c r="Q17" s="273"/>
      <c r="R17" s="273"/>
      <c r="S17" s="273"/>
      <c r="T17" s="273"/>
      <c r="U17" s="273"/>
      <c r="V17" s="273"/>
      <c r="W17" s="273"/>
      <c r="X17" s="273"/>
      <c r="Y17" s="434"/>
      <c r="Z17" s="432" t="s">
        <v>62</v>
      </c>
      <c r="AA17" s="433"/>
      <c r="AB17" s="433"/>
      <c r="AC17" s="433"/>
      <c r="AD17" s="433"/>
      <c r="AE17" s="433"/>
      <c r="AF17" s="23"/>
    </row>
    <row r="18" spans="1:32" ht="22.5" customHeight="1">
      <c r="A18" s="30"/>
      <c r="B18" s="238" t="s">
        <v>63</v>
      </c>
      <c r="C18" s="272"/>
      <c r="D18" s="272"/>
      <c r="E18" s="272"/>
      <c r="F18" s="272"/>
      <c r="G18" s="441"/>
      <c r="H18" s="238" t="s">
        <v>64</v>
      </c>
      <c r="I18" s="272"/>
      <c r="J18" s="272"/>
      <c r="K18" s="272"/>
      <c r="L18" s="272"/>
      <c r="M18" s="441"/>
      <c r="N18" s="238" t="s">
        <v>231</v>
      </c>
      <c r="O18" s="272"/>
      <c r="P18" s="272"/>
      <c r="Q18" s="272"/>
      <c r="R18" s="272"/>
      <c r="S18" s="441"/>
      <c r="T18" s="238" t="s">
        <v>65</v>
      </c>
      <c r="U18" s="272"/>
      <c r="V18" s="272"/>
      <c r="W18" s="272"/>
      <c r="X18" s="272"/>
      <c r="Y18" s="441"/>
      <c r="Z18" s="276"/>
      <c r="AA18" s="279"/>
      <c r="AB18" s="279"/>
      <c r="AC18" s="279"/>
      <c r="AD18" s="279"/>
      <c r="AE18" s="279"/>
      <c r="AF18" s="23"/>
    </row>
    <row r="19" spans="1:32" s="13" customFormat="1" ht="22.5" customHeight="1">
      <c r="A19" s="61" t="s">
        <v>59</v>
      </c>
      <c r="B19" s="280">
        <f>SUM(B21:G27)</f>
        <v>1216</v>
      </c>
      <c r="C19" s="251"/>
      <c r="D19" s="251"/>
      <c r="E19" s="251"/>
      <c r="F19" s="251"/>
      <c r="G19" s="251"/>
      <c r="H19" s="251">
        <f>SUM(H21:M27)</f>
        <v>189</v>
      </c>
      <c r="I19" s="251"/>
      <c r="J19" s="251"/>
      <c r="K19" s="251"/>
      <c r="L19" s="251"/>
      <c r="M19" s="251"/>
      <c r="N19" s="251">
        <f>SUM(N21:S27)</f>
        <v>2435</v>
      </c>
      <c r="O19" s="251"/>
      <c r="P19" s="251"/>
      <c r="Q19" s="251"/>
      <c r="R19" s="251"/>
      <c r="S19" s="251"/>
      <c r="T19" s="251">
        <f>SUM(T21:Y27)</f>
        <v>20</v>
      </c>
      <c r="U19" s="251"/>
      <c r="V19" s="251"/>
      <c r="W19" s="251"/>
      <c r="X19" s="251"/>
      <c r="Y19" s="251"/>
      <c r="Z19" s="251">
        <f>SUM(Z21:AE27)</f>
        <v>20</v>
      </c>
      <c r="AA19" s="251"/>
      <c r="AB19" s="251"/>
      <c r="AC19" s="251"/>
      <c r="AD19" s="251"/>
      <c r="AE19" s="251"/>
      <c r="AF19" s="31"/>
    </row>
    <row r="20" spans="1:32" s="13" customFormat="1" ht="6" customHeight="1">
      <c r="A20" s="62"/>
      <c r="B20" s="63"/>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31"/>
    </row>
    <row r="21" spans="1:32" ht="22.5" customHeight="1">
      <c r="A21" s="211" t="s">
        <v>0</v>
      </c>
      <c r="B21" s="265">
        <v>230</v>
      </c>
      <c r="C21" s="252"/>
      <c r="D21" s="252"/>
      <c r="E21" s="252"/>
      <c r="F21" s="252"/>
      <c r="G21" s="252"/>
      <c r="H21" s="252">
        <v>10</v>
      </c>
      <c r="I21" s="252"/>
      <c r="J21" s="252"/>
      <c r="K21" s="252"/>
      <c r="L21" s="252"/>
      <c r="M21" s="252"/>
      <c r="N21" s="252">
        <v>322</v>
      </c>
      <c r="O21" s="252"/>
      <c r="P21" s="252"/>
      <c r="Q21" s="252"/>
      <c r="R21" s="252"/>
      <c r="S21" s="252"/>
      <c r="T21" s="252">
        <v>1</v>
      </c>
      <c r="U21" s="252"/>
      <c r="V21" s="252"/>
      <c r="W21" s="252"/>
      <c r="X21" s="252"/>
      <c r="Y21" s="252"/>
      <c r="Z21" s="252">
        <v>1</v>
      </c>
      <c r="AA21" s="252"/>
      <c r="AB21" s="252"/>
      <c r="AC21" s="252"/>
      <c r="AD21" s="252"/>
      <c r="AE21" s="252"/>
      <c r="AF21" s="23"/>
    </row>
    <row r="22" spans="1:32" ht="22.5" customHeight="1">
      <c r="A22" s="211" t="s">
        <v>1</v>
      </c>
      <c r="B22" s="265">
        <v>289</v>
      </c>
      <c r="C22" s="252"/>
      <c r="D22" s="252"/>
      <c r="E22" s="252"/>
      <c r="F22" s="252"/>
      <c r="G22" s="252"/>
      <c r="H22" s="252">
        <v>124</v>
      </c>
      <c r="I22" s="252"/>
      <c r="J22" s="252"/>
      <c r="K22" s="252"/>
      <c r="L22" s="252"/>
      <c r="M22" s="252"/>
      <c r="N22" s="252">
        <v>682</v>
      </c>
      <c r="O22" s="252"/>
      <c r="P22" s="252"/>
      <c r="Q22" s="252"/>
      <c r="R22" s="252"/>
      <c r="S22" s="252"/>
      <c r="T22" s="252">
        <v>4</v>
      </c>
      <c r="U22" s="252"/>
      <c r="V22" s="252"/>
      <c r="W22" s="252"/>
      <c r="X22" s="252"/>
      <c r="Y22" s="252"/>
      <c r="Z22" s="252">
        <v>4</v>
      </c>
      <c r="AA22" s="252"/>
      <c r="AB22" s="252"/>
      <c r="AC22" s="252"/>
      <c r="AD22" s="252"/>
      <c r="AE22" s="252"/>
      <c r="AF22" s="23"/>
    </row>
    <row r="23" spans="1:32" ht="22.5" customHeight="1">
      <c r="A23" s="211" t="s">
        <v>2</v>
      </c>
      <c r="B23" s="265">
        <v>281</v>
      </c>
      <c r="C23" s="252"/>
      <c r="D23" s="252"/>
      <c r="E23" s="252"/>
      <c r="F23" s="252"/>
      <c r="G23" s="252"/>
      <c r="H23" s="252">
        <v>4</v>
      </c>
      <c r="I23" s="252"/>
      <c r="J23" s="252"/>
      <c r="K23" s="252"/>
      <c r="L23" s="252"/>
      <c r="M23" s="252"/>
      <c r="N23" s="252">
        <v>739</v>
      </c>
      <c r="O23" s="252"/>
      <c r="P23" s="252"/>
      <c r="Q23" s="252"/>
      <c r="R23" s="252"/>
      <c r="S23" s="252"/>
      <c r="T23" s="252">
        <v>12</v>
      </c>
      <c r="U23" s="252"/>
      <c r="V23" s="252"/>
      <c r="W23" s="252"/>
      <c r="X23" s="252"/>
      <c r="Y23" s="252"/>
      <c r="Z23" s="252">
        <v>12</v>
      </c>
      <c r="AA23" s="252"/>
      <c r="AB23" s="252"/>
      <c r="AC23" s="252"/>
      <c r="AD23" s="252"/>
      <c r="AE23" s="252"/>
      <c r="AF23" s="23"/>
    </row>
    <row r="24" spans="1:32" ht="22.5" customHeight="1">
      <c r="A24" s="211" t="s">
        <v>3</v>
      </c>
      <c r="B24" s="265">
        <v>79</v>
      </c>
      <c r="C24" s="252"/>
      <c r="D24" s="252"/>
      <c r="E24" s="252"/>
      <c r="F24" s="252"/>
      <c r="G24" s="252"/>
      <c r="H24" s="252">
        <v>22</v>
      </c>
      <c r="I24" s="252"/>
      <c r="J24" s="252"/>
      <c r="K24" s="252"/>
      <c r="L24" s="252"/>
      <c r="M24" s="252"/>
      <c r="N24" s="252">
        <v>250</v>
      </c>
      <c r="O24" s="252"/>
      <c r="P24" s="252"/>
      <c r="Q24" s="252"/>
      <c r="R24" s="252"/>
      <c r="S24" s="252"/>
      <c r="T24" s="252">
        <v>2</v>
      </c>
      <c r="U24" s="252"/>
      <c r="V24" s="252"/>
      <c r="W24" s="252"/>
      <c r="X24" s="252"/>
      <c r="Y24" s="252"/>
      <c r="Z24" s="252">
        <v>2</v>
      </c>
      <c r="AA24" s="252"/>
      <c r="AB24" s="252"/>
      <c r="AC24" s="252"/>
      <c r="AD24" s="252"/>
      <c r="AE24" s="252"/>
      <c r="AF24" s="23"/>
    </row>
    <row r="25" spans="1:32" ht="22.5" customHeight="1">
      <c r="A25" s="211" t="s">
        <v>4</v>
      </c>
      <c r="B25" s="265">
        <v>60</v>
      </c>
      <c r="C25" s="252"/>
      <c r="D25" s="252"/>
      <c r="E25" s="252"/>
      <c r="F25" s="252"/>
      <c r="G25" s="252"/>
      <c r="H25" s="252">
        <v>28</v>
      </c>
      <c r="I25" s="252"/>
      <c r="J25" s="252"/>
      <c r="K25" s="252"/>
      <c r="L25" s="252"/>
      <c r="M25" s="252"/>
      <c r="N25" s="252">
        <v>125</v>
      </c>
      <c r="O25" s="252"/>
      <c r="P25" s="252"/>
      <c r="Q25" s="252"/>
      <c r="R25" s="252"/>
      <c r="S25" s="252"/>
      <c r="T25" s="252">
        <v>1</v>
      </c>
      <c r="U25" s="252"/>
      <c r="V25" s="252"/>
      <c r="W25" s="252"/>
      <c r="X25" s="252"/>
      <c r="Y25" s="252"/>
      <c r="Z25" s="252">
        <v>1</v>
      </c>
      <c r="AA25" s="252"/>
      <c r="AB25" s="252"/>
      <c r="AC25" s="252"/>
      <c r="AD25" s="252"/>
      <c r="AE25" s="252"/>
      <c r="AF25" s="23"/>
    </row>
    <row r="26" spans="1:32" ht="22.5" customHeight="1">
      <c r="A26" s="211" t="s">
        <v>5</v>
      </c>
      <c r="B26" s="265">
        <v>63</v>
      </c>
      <c r="C26" s="252"/>
      <c r="D26" s="252"/>
      <c r="E26" s="252"/>
      <c r="F26" s="252"/>
      <c r="G26" s="252"/>
      <c r="H26" s="252">
        <v>1</v>
      </c>
      <c r="I26" s="252"/>
      <c r="J26" s="252"/>
      <c r="K26" s="252"/>
      <c r="L26" s="252"/>
      <c r="M26" s="252"/>
      <c r="N26" s="252">
        <v>153</v>
      </c>
      <c r="O26" s="252"/>
      <c r="P26" s="252"/>
      <c r="Q26" s="252"/>
      <c r="R26" s="252"/>
      <c r="S26" s="252"/>
      <c r="T26" s="252">
        <v>0</v>
      </c>
      <c r="U26" s="252"/>
      <c r="V26" s="252"/>
      <c r="W26" s="252"/>
      <c r="X26" s="252"/>
      <c r="Y26" s="252"/>
      <c r="Z26" s="252">
        <v>0</v>
      </c>
      <c r="AA26" s="252"/>
      <c r="AB26" s="252"/>
      <c r="AC26" s="252"/>
      <c r="AD26" s="252"/>
      <c r="AE26" s="252"/>
      <c r="AF26" s="23"/>
    </row>
    <row r="27" spans="1:32" ht="22.5" customHeight="1" thickBot="1">
      <c r="A27" s="212" t="s">
        <v>6</v>
      </c>
      <c r="B27" s="283">
        <v>214</v>
      </c>
      <c r="C27" s="264"/>
      <c r="D27" s="264"/>
      <c r="E27" s="264"/>
      <c r="F27" s="264"/>
      <c r="G27" s="264"/>
      <c r="H27" s="264">
        <v>0</v>
      </c>
      <c r="I27" s="264"/>
      <c r="J27" s="264"/>
      <c r="K27" s="264"/>
      <c r="L27" s="264"/>
      <c r="M27" s="264"/>
      <c r="N27" s="264">
        <v>164</v>
      </c>
      <c r="O27" s="264"/>
      <c r="P27" s="264"/>
      <c r="Q27" s="264"/>
      <c r="R27" s="264"/>
      <c r="S27" s="264"/>
      <c r="T27" s="264">
        <v>0</v>
      </c>
      <c r="U27" s="264"/>
      <c r="V27" s="264"/>
      <c r="W27" s="264"/>
      <c r="X27" s="264"/>
      <c r="Y27" s="264"/>
      <c r="Z27" s="264">
        <v>0</v>
      </c>
      <c r="AA27" s="264"/>
      <c r="AB27" s="264"/>
      <c r="AC27" s="264"/>
      <c r="AD27" s="264"/>
      <c r="AE27" s="264"/>
      <c r="AF27" s="23"/>
    </row>
    <row r="28" spans="1:32" ht="7.5" customHeight="1">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23"/>
    </row>
    <row r="29" spans="1:32" ht="18.7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23"/>
    </row>
    <row r="30" spans="1:32" ht="22.5" customHeight="1" thickBot="1">
      <c r="A30" s="247" t="s">
        <v>230</v>
      </c>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8" t="str">
        <f>Y1</f>
        <v>平成28年度</v>
      </c>
      <c r="AA30" s="248"/>
      <c r="AB30" s="248"/>
      <c r="AC30" s="248"/>
      <c r="AD30" s="248"/>
      <c r="AE30" s="248"/>
      <c r="AF30" s="23"/>
    </row>
    <row r="31" spans="1:32" s="67" customFormat="1" ht="29.85" customHeight="1">
      <c r="A31" s="65"/>
      <c r="B31" s="246" t="s">
        <v>7</v>
      </c>
      <c r="C31" s="273"/>
      <c r="D31" s="273"/>
      <c r="E31" s="273"/>
      <c r="F31" s="434"/>
      <c r="G31" s="435" t="s">
        <v>66</v>
      </c>
      <c r="H31" s="436"/>
      <c r="I31" s="436"/>
      <c r="J31" s="436"/>
      <c r="K31" s="437"/>
      <c r="L31" s="435" t="s">
        <v>67</v>
      </c>
      <c r="M31" s="436"/>
      <c r="N31" s="436"/>
      <c r="O31" s="436"/>
      <c r="P31" s="437"/>
      <c r="Q31" s="438" t="s">
        <v>229</v>
      </c>
      <c r="R31" s="439"/>
      <c r="S31" s="439"/>
      <c r="T31" s="439"/>
      <c r="U31" s="440"/>
      <c r="V31" s="435" t="s">
        <v>68</v>
      </c>
      <c r="W31" s="436"/>
      <c r="X31" s="436" t="s">
        <v>69</v>
      </c>
      <c r="Y31" s="436"/>
      <c r="Z31" s="437" t="s">
        <v>70</v>
      </c>
      <c r="AA31" s="435" t="s">
        <v>47</v>
      </c>
      <c r="AB31" s="436" t="s">
        <v>71</v>
      </c>
      <c r="AC31" s="436"/>
      <c r="AD31" s="436"/>
      <c r="AE31" s="436"/>
      <c r="AF31" s="66"/>
    </row>
    <row r="32" spans="1:32" s="13" customFormat="1" ht="22.5" customHeight="1">
      <c r="A32" s="61" t="s">
        <v>59</v>
      </c>
      <c r="B32" s="280">
        <f>SUM(B34:F40)</f>
        <v>85</v>
      </c>
      <c r="C32" s="251"/>
      <c r="D32" s="251"/>
      <c r="E32" s="251"/>
      <c r="F32" s="251"/>
      <c r="G32" s="251">
        <f>SUM(G34:G40)</f>
        <v>0</v>
      </c>
      <c r="H32" s="251"/>
      <c r="I32" s="251"/>
      <c r="J32" s="251"/>
      <c r="K32" s="251"/>
      <c r="L32" s="251">
        <f>SUM(L34:L40)</f>
        <v>56</v>
      </c>
      <c r="M32" s="251"/>
      <c r="N32" s="251"/>
      <c r="O32" s="251"/>
      <c r="P32" s="251"/>
      <c r="Q32" s="251">
        <f>SUM(Q34:Q40)</f>
        <v>1</v>
      </c>
      <c r="R32" s="251"/>
      <c r="S32" s="251"/>
      <c r="T32" s="251"/>
      <c r="U32" s="251"/>
      <c r="V32" s="251">
        <f>SUM(V34:V40)</f>
        <v>0</v>
      </c>
      <c r="W32" s="251"/>
      <c r="X32" s="251"/>
      <c r="Y32" s="251"/>
      <c r="Z32" s="251"/>
      <c r="AA32" s="251">
        <f>SUM(AA34:AA40)</f>
        <v>28</v>
      </c>
      <c r="AB32" s="251"/>
      <c r="AC32" s="251"/>
      <c r="AD32" s="251"/>
      <c r="AE32" s="251"/>
      <c r="AF32" s="31"/>
    </row>
    <row r="33" spans="1:32" s="13" customFormat="1" ht="6.75" customHeight="1">
      <c r="A33" s="62"/>
      <c r="B33" s="6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31"/>
    </row>
    <row r="34" spans="1:32" ht="22.5" customHeight="1">
      <c r="A34" s="211" t="s">
        <v>0</v>
      </c>
      <c r="B34" s="265">
        <f t="shared" ref="B34:B40" si="1">+G34+L34+Q34+V34+AA34</f>
        <v>17</v>
      </c>
      <c r="C34" s="252"/>
      <c r="D34" s="252"/>
      <c r="E34" s="252"/>
      <c r="F34" s="252"/>
      <c r="G34" s="252">
        <v>0</v>
      </c>
      <c r="H34" s="252"/>
      <c r="I34" s="252"/>
      <c r="J34" s="252"/>
      <c r="K34" s="252"/>
      <c r="L34" s="252">
        <v>10</v>
      </c>
      <c r="M34" s="252"/>
      <c r="N34" s="252"/>
      <c r="O34" s="252"/>
      <c r="P34" s="252"/>
      <c r="Q34" s="252">
        <v>0</v>
      </c>
      <c r="R34" s="252"/>
      <c r="S34" s="252"/>
      <c r="T34" s="252"/>
      <c r="U34" s="252"/>
      <c r="V34" s="252">
        <v>0</v>
      </c>
      <c r="W34" s="252"/>
      <c r="X34" s="252"/>
      <c r="Y34" s="252"/>
      <c r="Z34" s="252"/>
      <c r="AA34" s="252">
        <v>7</v>
      </c>
      <c r="AB34" s="252"/>
      <c r="AC34" s="252"/>
      <c r="AD34" s="252"/>
      <c r="AE34" s="252"/>
      <c r="AF34" s="23"/>
    </row>
    <row r="35" spans="1:32" ht="22.5" customHeight="1">
      <c r="A35" s="211" t="s">
        <v>1</v>
      </c>
      <c r="B35" s="265">
        <f t="shared" si="1"/>
        <v>17</v>
      </c>
      <c r="C35" s="252"/>
      <c r="D35" s="252"/>
      <c r="E35" s="252"/>
      <c r="F35" s="252"/>
      <c r="G35" s="252">
        <v>0</v>
      </c>
      <c r="H35" s="252"/>
      <c r="I35" s="252"/>
      <c r="J35" s="252"/>
      <c r="K35" s="252"/>
      <c r="L35" s="252">
        <v>7</v>
      </c>
      <c r="M35" s="252"/>
      <c r="N35" s="252"/>
      <c r="O35" s="252"/>
      <c r="P35" s="252"/>
      <c r="Q35" s="252">
        <v>0</v>
      </c>
      <c r="R35" s="252"/>
      <c r="S35" s="252"/>
      <c r="T35" s="252"/>
      <c r="U35" s="252"/>
      <c r="V35" s="252">
        <v>0</v>
      </c>
      <c r="W35" s="252"/>
      <c r="X35" s="252"/>
      <c r="Y35" s="252"/>
      <c r="Z35" s="252"/>
      <c r="AA35" s="252">
        <v>10</v>
      </c>
      <c r="AB35" s="252"/>
      <c r="AC35" s="252"/>
      <c r="AD35" s="252"/>
      <c r="AE35" s="252"/>
      <c r="AF35" s="23"/>
    </row>
    <row r="36" spans="1:32" ht="22.5" customHeight="1">
      <c r="A36" s="211" t="s">
        <v>2</v>
      </c>
      <c r="B36" s="265">
        <f t="shared" si="1"/>
        <v>40</v>
      </c>
      <c r="C36" s="252"/>
      <c r="D36" s="252"/>
      <c r="E36" s="252"/>
      <c r="F36" s="252"/>
      <c r="G36" s="252">
        <v>0</v>
      </c>
      <c r="H36" s="252"/>
      <c r="I36" s="252"/>
      <c r="J36" s="252"/>
      <c r="K36" s="252"/>
      <c r="L36" s="252">
        <v>37</v>
      </c>
      <c r="M36" s="252"/>
      <c r="N36" s="252"/>
      <c r="O36" s="252"/>
      <c r="P36" s="252"/>
      <c r="Q36" s="252">
        <v>0</v>
      </c>
      <c r="R36" s="252"/>
      <c r="S36" s="252"/>
      <c r="T36" s="252"/>
      <c r="U36" s="252"/>
      <c r="V36" s="252">
        <v>0</v>
      </c>
      <c r="W36" s="252"/>
      <c r="X36" s="252"/>
      <c r="Y36" s="252"/>
      <c r="Z36" s="252"/>
      <c r="AA36" s="252">
        <v>3</v>
      </c>
      <c r="AB36" s="252"/>
      <c r="AC36" s="252"/>
      <c r="AD36" s="252"/>
      <c r="AE36" s="252"/>
      <c r="AF36" s="23"/>
    </row>
    <row r="37" spans="1:32" ht="22.5" customHeight="1">
      <c r="A37" s="211" t="s">
        <v>3</v>
      </c>
      <c r="B37" s="265">
        <f t="shared" si="1"/>
        <v>4</v>
      </c>
      <c r="C37" s="252"/>
      <c r="D37" s="252"/>
      <c r="E37" s="252"/>
      <c r="F37" s="252"/>
      <c r="G37" s="252">
        <v>0</v>
      </c>
      <c r="H37" s="252"/>
      <c r="I37" s="252"/>
      <c r="J37" s="252"/>
      <c r="K37" s="252"/>
      <c r="L37" s="252">
        <v>1</v>
      </c>
      <c r="M37" s="252"/>
      <c r="N37" s="252"/>
      <c r="O37" s="252"/>
      <c r="P37" s="252"/>
      <c r="Q37" s="252">
        <v>0</v>
      </c>
      <c r="R37" s="252"/>
      <c r="S37" s="252"/>
      <c r="T37" s="252"/>
      <c r="U37" s="252"/>
      <c r="V37" s="252">
        <v>0</v>
      </c>
      <c r="W37" s="252"/>
      <c r="X37" s="252"/>
      <c r="Y37" s="252"/>
      <c r="Z37" s="252"/>
      <c r="AA37" s="252">
        <v>3</v>
      </c>
      <c r="AB37" s="252"/>
      <c r="AC37" s="252"/>
      <c r="AD37" s="252"/>
      <c r="AE37" s="252"/>
      <c r="AF37" s="23"/>
    </row>
    <row r="38" spans="1:32" ht="22.5" customHeight="1">
      <c r="A38" s="211" t="s">
        <v>4</v>
      </c>
      <c r="B38" s="265">
        <f t="shared" si="1"/>
        <v>4</v>
      </c>
      <c r="C38" s="252"/>
      <c r="D38" s="252"/>
      <c r="E38" s="252"/>
      <c r="F38" s="252"/>
      <c r="G38" s="252">
        <v>0</v>
      </c>
      <c r="H38" s="252"/>
      <c r="I38" s="252"/>
      <c r="J38" s="252"/>
      <c r="K38" s="252"/>
      <c r="L38" s="252">
        <v>1</v>
      </c>
      <c r="M38" s="252"/>
      <c r="N38" s="252"/>
      <c r="O38" s="252"/>
      <c r="P38" s="252"/>
      <c r="Q38" s="252">
        <v>1</v>
      </c>
      <c r="R38" s="252"/>
      <c r="S38" s="252"/>
      <c r="T38" s="252"/>
      <c r="U38" s="252"/>
      <c r="V38" s="252">
        <v>0</v>
      </c>
      <c r="W38" s="252"/>
      <c r="X38" s="252"/>
      <c r="Y38" s="252"/>
      <c r="Z38" s="252"/>
      <c r="AA38" s="252">
        <v>2</v>
      </c>
      <c r="AB38" s="252"/>
      <c r="AC38" s="252"/>
      <c r="AD38" s="252"/>
      <c r="AE38" s="252"/>
      <c r="AF38" s="23"/>
    </row>
    <row r="39" spans="1:32" ht="22.5" customHeight="1">
      <c r="A39" s="211" t="s">
        <v>5</v>
      </c>
      <c r="B39" s="265">
        <f t="shared" si="1"/>
        <v>3</v>
      </c>
      <c r="C39" s="252"/>
      <c r="D39" s="252"/>
      <c r="E39" s="252"/>
      <c r="F39" s="252"/>
      <c r="G39" s="252">
        <v>0</v>
      </c>
      <c r="H39" s="252"/>
      <c r="I39" s="252"/>
      <c r="J39" s="252"/>
      <c r="K39" s="252"/>
      <c r="L39" s="252">
        <v>0</v>
      </c>
      <c r="M39" s="252"/>
      <c r="N39" s="252"/>
      <c r="O39" s="252"/>
      <c r="P39" s="252"/>
      <c r="Q39" s="252">
        <v>0</v>
      </c>
      <c r="R39" s="252"/>
      <c r="S39" s="252"/>
      <c r="T39" s="252"/>
      <c r="U39" s="252"/>
      <c r="V39" s="252">
        <v>0</v>
      </c>
      <c r="W39" s="252"/>
      <c r="X39" s="252"/>
      <c r="Y39" s="252"/>
      <c r="Z39" s="252"/>
      <c r="AA39" s="252">
        <v>3</v>
      </c>
      <c r="AB39" s="252"/>
      <c r="AC39" s="252"/>
      <c r="AD39" s="252"/>
      <c r="AE39" s="252"/>
      <c r="AF39" s="23"/>
    </row>
    <row r="40" spans="1:32" ht="22.5" customHeight="1" thickBot="1">
      <c r="A40" s="212" t="s">
        <v>6</v>
      </c>
      <c r="B40" s="283">
        <f t="shared" si="1"/>
        <v>0</v>
      </c>
      <c r="C40" s="264"/>
      <c r="D40" s="264"/>
      <c r="E40" s="264"/>
      <c r="F40" s="264"/>
      <c r="G40" s="264">
        <v>0</v>
      </c>
      <c r="H40" s="264"/>
      <c r="I40" s="264"/>
      <c r="J40" s="264"/>
      <c r="K40" s="264"/>
      <c r="L40" s="264">
        <v>0</v>
      </c>
      <c r="M40" s="264"/>
      <c r="N40" s="264"/>
      <c r="O40" s="264"/>
      <c r="P40" s="264"/>
      <c r="Q40" s="264">
        <v>0</v>
      </c>
      <c r="R40" s="264"/>
      <c r="S40" s="264"/>
      <c r="T40" s="264"/>
      <c r="U40" s="264"/>
      <c r="V40" s="264">
        <v>0</v>
      </c>
      <c r="W40" s="264"/>
      <c r="X40" s="264"/>
      <c r="Y40" s="264"/>
      <c r="Z40" s="264"/>
      <c r="AA40" s="264">
        <v>0</v>
      </c>
      <c r="AB40" s="264"/>
      <c r="AC40" s="264"/>
      <c r="AD40" s="264"/>
      <c r="AE40" s="264"/>
      <c r="AF40" s="23"/>
    </row>
    <row r="41" spans="1:32" ht="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23"/>
    </row>
    <row r="42" spans="1:32" ht="18.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23"/>
    </row>
    <row r="43" spans="1:32" ht="22.5" customHeight="1" thickBot="1">
      <c r="A43" s="243" t="s">
        <v>228</v>
      </c>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410" t="str">
        <f>Y1</f>
        <v>平成28年度</v>
      </c>
      <c r="AC43" s="410"/>
      <c r="AD43" s="410"/>
      <c r="AE43" s="410"/>
      <c r="AF43" s="23"/>
    </row>
    <row r="44" spans="1:32" s="67" customFormat="1" ht="22.5" customHeight="1">
      <c r="A44" s="68"/>
      <c r="B44" s="245" t="s">
        <v>72</v>
      </c>
      <c r="C44" s="245"/>
      <c r="D44" s="245"/>
      <c r="E44" s="245"/>
      <c r="F44" s="245"/>
      <c r="G44" s="245"/>
      <c r="H44" s="245"/>
      <c r="I44" s="245"/>
      <c r="J44" s="245"/>
      <c r="K44" s="245"/>
      <c r="L44" s="245"/>
      <c r="M44" s="245"/>
      <c r="N44" s="245"/>
      <c r="O44" s="245"/>
      <c r="P44" s="245"/>
      <c r="Q44" s="245" t="s">
        <v>73</v>
      </c>
      <c r="R44" s="245"/>
      <c r="S44" s="245"/>
      <c r="T44" s="245"/>
      <c r="U44" s="245"/>
      <c r="V44" s="245"/>
      <c r="W44" s="245"/>
      <c r="X44" s="245"/>
      <c r="Y44" s="245"/>
      <c r="Z44" s="245"/>
      <c r="AA44" s="245"/>
      <c r="AB44" s="245"/>
      <c r="AC44" s="245"/>
      <c r="AD44" s="245"/>
      <c r="AE44" s="246"/>
      <c r="AF44" s="66"/>
    </row>
    <row r="45" spans="1:32" s="67" customFormat="1" ht="22.5" customHeight="1">
      <c r="A45" s="69"/>
      <c r="B45" s="237" t="s">
        <v>74</v>
      </c>
      <c r="C45" s="237"/>
      <c r="D45" s="237"/>
      <c r="E45" s="237"/>
      <c r="F45" s="237"/>
      <c r="G45" s="237"/>
      <c r="H45" s="237"/>
      <c r="I45" s="237" t="s">
        <v>43</v>
      </c>
      <c r="J45" s="237"/>
      <c r="K45" s="237"/>
      <c r="L45" s="237"/>
      <c r="M45" s="237"/>
      <c r="N45" s="237"/>
      <c r="O45" s="237"/>
      <c r="P45" s="237"/>
      <c r="Q45" s="237" t="s">
        <v>74</v>
      </c>
      <c r="R45" s="237"/>
      <c r="S45" s="237"/>
      <c r="T45" s="237"/>
      <c r="U45" s="237"/>
      <c r="V45" s="237"/>
      <c r="W45" s="237"/>
      <c r="X45" s="237" t="s">
        <v>43</v>
      </c>
      <c r="Y45" s="237"/>
      <c r="Z45" s="237"/>
      <c r="AA45" s="237"/>
      <c r="AB45" s="237"/>
      <c r="AC45" s="237"/>
      <c r="AD45" s="237"/>
      <c r="AE45" s="238"/>
      <c r="AF45" s="66"/>
    </row>
    <row r="46" spans="1:32" ht="22.5" customHeight="1">
      <c r="A46" s="61" t="s">
        <v>59</v>
      </c>
      <c r="B46" s="280">
        <f>+SUM(B48:H54)</f>
        <v>75</v>
      </c>
      <c r="C46" s="251"/>
      <c r="D46" s="251"/>
      <c r="E46" s="251"/>
      <c r="F46" s="251"/>
      <c r="G46" s="251"/>
      <c r="H46" s="251"/>
      <c r="I46" s="251">
        <f>+SUM(I48:P54)</f>
        <v>1490</v>
      </c>
      <c r="J46" s="251"/>
      <c r="K46" s="251"/>
      <c r="L46" s="251"/>
      <c r="M46" s="251"/>
      <c r="N46" s="251"/>
      <c r="O46" s="251"/>
      <c r="P46" s="251"/>
      <c r="Q46" s="251">
        <f>+SUM(Q48:W54)</f>
        <v>6</v>
      </c>
      <c r="R46" s="251"/>
      <c r="S46" s="251"/>
      <c r="T46" s="251"/>
      <c r="U46" s="251"/>
      <c r="V46" s="251"/>
      <c r="W46" s="251"/>
      <c r="X46" s="251">
        <f>+SUM(X48:AE54)</f>
        <v>1040</v>
      </c>
      <c r="Y46" s="251"/>
      <c r="Z46" s="251"/>
      <c r="AA46" s="251"/>
      <c r="AB46" s="251"/>
      <c r="AC46" s="251"/>
      <c r="AD46" s="251"/>
      <c r="AE46" s="251"/>
      <c r="AF46" s="23"/>
    </row>
    <row r="47" spans="1:32" ht="7.5" customHeight="1">
      <c r="A47" s="62"/>
      <c r="B47" s="63"/>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23"/>
    </row>
    <row r="48" spans="1:32" ht="22.5" customHeight="1">
      <c r="A48" s="211" t="s">
        <v>0</v>
      </c>
      <c r="B48" s="265">
        <v>12</v>
      </c>
      <c r="C48" s="252"/>
      <c r="D48" s="252"/>
      <c r="E48" s="252"/>
      <c r="F48" s="252"/>
      <c r="G48" s="252"/>
      <c r="H48" s="252"/>
      <c r="I48" s="252">
        <v>217</v>
      </c>
      <c r="J48" s="252"/>
      <c r="K48" s="252"/>
      <c r="L48" s="252"/>
      <c r="M48" s="252"/>
      <c r="N48" s="252"/>
      <c r="O48" s="252"/>
      <c r="P48" s="252"/>
      <c r="Q48" s="252">
        <v>0</v>
      </c>
      <c r="R48" s="252"/>
      <c r="S48" s="252"/>
      <c r="T48" s="252"/>
      <c r="U48" s="252"/>
      <c r="V48" s="252"/>
      <c r="W48" s="252"/>
      <c r="X48" s="252">
        <v>0</v>
      </c>
      <c r="Y48" s="252"/>
      <c r="Z48" s="252"/>
      <c r="AA48" s="252"/>
      <c r="AB48" s="252"/>
      <c r="AC48" s="252"/>
      <c r="AD48" s="252"/>
      <c r="AE48" s="252"/>
      <c r="AF48" s="23"/>
    </row>
    <row r="49" spans="1:32" ht="22.5" customHeight="1">
      <c r="A49" s="211" t="s">
        <v>1</v>
      </c>
      <c r="B49" s="265">
        <v>8</v>
      </c>
      <c r="C49" s="252"/>
      <c r="D49" s="252"/>
      <c r="E49" s="252"/>
      <c r="F49" s="252"/>
      <c r="G49" s="252"/>
      <c r="H49" s="252"/>
      <c r="I49" s="252">
        <v>122</v>
      </c>
      <c r="J49" s="252"/>
      <c r="K49" s="252"/>
      <c r="L49" s="252"/>
      <c r="M49" s="252"/>
      <c r="N49" s="252"/>
      <c r="O49" s="252"/>
      <c r="P49" s="252"/>
      <c r="Q49" s="252">
        <v>1</v>
      </c>
      <c r="R49" s="252"/>
      <c r="S49" s="252"/>
      <c r="T49" s="252"/>
      <c r="U49" s="252"/>
      <c r="V49" s="252"/>
      <c r="W49" s="252"/>
      <c r="X49" s="252">
        <v>595</v>
      </c>
      <c r="Y49" s="252"/>
      <c r="Z49" s="252"/>
      <c r="AA49" s="252"/>
      <c r="AB49" s="252"/>
      <c r="AC49" s="252"/>
      <c r="AD49" s="252"/>
      <c r="AE49" s="252"/>
      <c r="AF49" s="23"/>
    </row>
    <row r="50" spans="1:32" ht="22.5" customHeight="1">
      <c r="A50" s="211" t="s">
        <v>2</v>
      </c>
      <c r="B50" s="265">
        <v>11</v>
      </c>
      <c r="C50" s="252"/>
      <c r="D50" s="252"/>
      <c r="E50" s="252"/>
      <c r="F50" s="252"/>
      <c r="G50" s="252"/>
      <c r="H50" s="252"/>
      <c r="I50" s="252">
        <v>318</v>
      </c>
      <c r="J50" s="252"/>
      <c r="K50" s="252"/>
      <c r="L50" s="252"/>
      <c r="M50" s="252"/>
      <c r="N50" s="252"/>
      <c r="O50" s="252"/>
      <c r="P50" s="252"/>
      <c r="Q50" s="252">
        <v>0</v>
      </c>
      <c r="R50" s="252"/>
      <c r="S50" s="252"/>
      <c r="T50" s="252"/>
      <c r="U50" s="252"/>
      <c r="V50" s="252"/>
      <c r="W50" s="252"/>
      <c r="X50" s="252">
        <v>0</v>
      </c>
      <c r="Y50" s="252"/>
      <c r="Z50" s="252"/>
      <c r="AA50" s="252"/>
      <c r="AB50" s="252"/>
      <c r="AC50" s="252"/>
      <c r="AD50" s="252"/>
      <c r="AE50" s="252"/>
      <c r="AF50" s="23"/>
    </row>
    <row r="51" spans="1:32" ht="22.5" customHeight="1">
      <c r="A51" s="211" t="s">
        <v>3</v>
      </c>
      <c r="B51" s="265">
        <v>9</v>
      </c>
      <c r="C51" s="252"/>
      <c r="D51" s="252"/>
      <c r="E51" s="252"/>
      <c r="F51" s="252"/>
      <c r="G51" s="252"/>
      <c r="H51" s="252"/>
      <c r="I51" s="252">
        <v>80</v>
      </c>
      <c r="J51" s="252"/>
      <c r="K51" s="252"/>
      <c r="L51" s="252"/>
      <c r="M51" s="252"/>
      <c r="N51" s="252"/>
      <c r="O51" s="252"/>
      <c r="P51" s="252"/>
      <c r="Q51" s="252">
        <v>1</v>
      </c>
      <c r="R51" s="252"/>
      <c r="S51" s="252"/>
      <c r="T51" s="252"/>
      <c r="U51" s="252"/>
      <c r="V51" s="252"/>
      <c r="W51" s="252"/>
      <c r="X51" s="252">
        <v>200</v>
      </c>
      <c r="Y51" s="252"/>
      <c r="Z51" s="252"/>
      <c r="AA51" s="252"/>
      <c r="AB51" s="252"/>
      <c r="AC51" s="252"/>
      <c r="AD51" s="252"/>
      <c r="AE51" s="252"/>
      <c r="AF51" s="23"/>
    </row>
    <row r="52" spans="1:32" ht="22.5" customHeight="1">
      <c r="A52" s="211" t="s">
        <v>4</v>
      </c>
      <c r="B52" s="265">
        <v>9</v>
      </c>
      <c r="C52" s="252"/>
      <c r="D52" s="252"/>
      <c r="E52" s="252"/>
      <c r="F52" s="252"/>
      <c r="G52" s="252"/>
      <c r="H52" s="252"/>
      <c r="I52" s="252">
        <v>408</v>
      </c>
      <c r="J52" s="252"/>
      <c r="K52" s="252"/>
      <c r="L52" s="252"/>
      <c r="M52" s="252"/>
      <c r="N52" s="252"/>
      <c r="O52" s="252"/>
      <c r="P52" s="252"/>
      <c r="Q52" s="252">
        <v>2</v>
      </c>
      <c r="R52" s="252"/>
      <c r="S52" s="252"/>
      <c r="T52" s="252"/>
      <c r="U52" s="252"/>
      <c r="V52" s="252"/>
      <c r="W52" s="252"/>
      <c r="X52" s="252">
        <v>25</v>
      </c>
      <c r="Y52" s="252"/>
      <c r="Z52" s="252"/>
      <c r="AA52" s="252"/>
      <c r="AB52" s="252"/>
      <c r="AC52" s="252"/>
      <c r="AD52" s="252"/>
      <c r="AE52" s="252"/>
      <c r="AF52" s="23"/>
    </row>
    <row r="53" spans="1:32" ht="22.5" customHeight="1">
      <c r="A53" s="211" t="s">
        <v>5</v>
      </c>
      <c r="B53" s="265">
        <v>12</v>
      </c>
      <c r="C53" s="252"/>
      <c r="D53" s="252"/>
      <c r="E53" s="252"/>
      <c r="F53" s="252"/>
      <c r="G53" s="252"/>
      <c r="H53" s="252"/>
      <c r="I53" s="252">
        <v>119</v>
      </c>
      <c r="J53" s="252"/>
      <c r="K53" s="252"/>
      <c r="L53" s="252"/>
      <c r="M53" s="252"/>
      <c r="N53" s="252"/>
      <c r="O53" s="252"/>
      <c r="P53" s="252"/>
      <c r="Q53" s="252">
        <v>1</v>
      </c>
      <c r="R53" s="252"/>
      <c r="S53" s="252"/>
      <c r="T53" s="252"/>
      <c r="U53" s="252"/>
      <c r="V53" s="252"/>
      <c r="W53" s="252"/>
      <c r="X53" s="252">
        <v>150</v>
      </c>
      <c r="Y53" s="252"/>
      <c r="Z53" s="252"/>
      <c r="AA53" s="252"/>
      <c r="AB53" s="252"/>
      <c r="AC53" s="252"/>
      <c r="AD53" s="252"/>
      <c r="AE53" s="252"/>
      <c r="AF53" s="23"/>
    </row>
    <row r="54" spans="1:32" ht="22.5" customHeight="1" thickBot="1">
      <c r="A54" s="212" t="s">
        <v>6</v>
      </c>
      <c r="B54" s="283">
        <v>14</v>
      </c>
      <c r="C54" s="264"/>
      <c r="D54" s="264"/>
      <c r="E54" s="264"/>
      <c r="F54" s="264"/>
      <c r="G54" s="264"/>
      <c r="H54" s="264"/>
      <c r="I54" s="264">
        <v>226</v>
      </c>
      <c r="J54" s="264"/>
      <c r="K54" s="264"/>
      <c r="L54" s="264"/>
      <c r="M54" s="264"/>
      <c r="N54" s="264"/>
      <c r="O54" s="264"/>
      <c r="P54" s="264"/>
      <c r="Q54" s="264">
        <v>1</v>
      </c>
      <c r="R54" s="264"/>
      <c r="S54" s="264"/>
      <c r="T54" s="264"/>
      <c r="U54" s="264"/>
      <c r="V54" s="264"/>
      <c r="W54" s="264"/>
      <c r="X54" s="264">
        <v>70</v>
      </c>
      <c r="Y54" s="264"/>
      <c r="Z54" s="264"/>
      <c r="AA54" s="264"/>
      <c r="AB54" s="264"/>
      <c r="AC54" s="264"/>
      <c r="AD54" s="264"/>
      <c r="AE54" s="264"/>
      <c r="AF54" s="23"/>
    </row>
    <row r="55" spans="1:32" ht="7.5" customHeight="1">
      <c r="A55" s="70"/>
      <c r="B55" s="71"/>
      <c r="C55" s="71"/>
      <c r="D55" s="71"/>
      <c r="E55" s="71"/>
      <c r="F55" s="71"/>
      <c r="G55" s="71"/>
      <c r="H55" s="71"/>
      <c r="I55" s="71"/>
      <c r="J55" s="71"/>
      <c r="K55" s="71"/>
      <c r="L55" s="71"/>
      <c r="M55" s="71"/>
      <c r="N55" s="71"/>
      <c r="O55" s="71"/>
      <c r="P55" s="71"/>
      <c r="Q55" s="71"/>
      <c r="R55" s="71"/>
      <c r="S55" s="71"/>
      <c r="T55" s="71"/>
      <c r="U55" s="71"/>
      <c r="V55" s="71"/>
      <c r="W55" s="202"/>
      <c r="X55" s="202"/>
      <c r="Y55" s="202"/>
      <c r="Z55" s="202"/>
      <c r="AA55" s="202"/>
      <c r="AB55" s="202"/>
      <c r="AC55" s="202"/>
      <c r="AD55" s="202"/>
      <c r="AE55" s="202"/>
      <c r="AF55" s="23"/>
    </row>
    <row r="56" spans="1:32">
      <c r="A56" s="18"/>
      <c r="B56" s="18"/>
      <c r="C56" s="18"/>
      <c r="D56" s="18"/>
      <c r="E56" s="18"/>
      <c r="F56" s="18"/>
      <c r="G56" s="18"/>
      <c r="H56" s="18"/>
      <c r="I56" s="18"/>
      <c r="J56" s="18"/>
      <c r="K56" s="18"/>
      <c r="L56" s="18"/>
      <c r="M56" s="18"/>
      <c r="N56" s="18"/>
      <c r="O56" s="18"/>
      <c r="P56" s="18"/>
      <c r="Q56" s="18"/>
      <c r="R56" s="410" t="s">
        <v>27</v>
      </c>
      <c r="S56" s="410"/>
      <c r="T56" s="410"/>
      <c r="U56" s="410"/>
      <c r="V56" s="410"/>
      <c r="W56" s="410"/>
      <c r="X56" s="410"/>
      <c r="Y56" s="410"/>
      <c r="Z56" s="410"/>
      <c r="AA56" s="410"/>
      <c r="AB56" s="410"/>
      <c r="AC56" s="410"/>
      <c r="AD56" s="410"/>
      <c r="AE56" s="410"/>
      <c r="AF56" s="18"/>
    </row>
    <row r="57" spans="1:3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row>
    <row r="58" spans="1:3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row>
    <row r="59" spans="1:3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row>
    <row r="60" spans="1:3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row>
    <row r="94" spans="1:3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row>
    <row r="95" spans="1:3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row>
    <row r="96" spans="1:3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row>
    <row r="97" spans="1:3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row>
    <row r="98" spans="1:3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row>
    <row r="99" spans="1:3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1:3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1:3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pans="1:3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row>
    <row r="104" spans="1:3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pans="1:3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row>
    <row r="106" spans="1:3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row>
    <row r="107" spans="1:3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row>
    <row r="108" spans="1:3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row>
    <row r="109" spans="1:3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row>
    <row r="110" spans="1:3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row>
    <row r="111" spans="1:3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row>
    <row r="112" spans="1:3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pans="1:3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row>
    <row r="114" spans="1:3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row>
    <row r="115" spans="1:3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pans="1:3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row>
    <row r="117" spans="1:3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row>
    <row r="118" spans="1:3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row>
    <row r="119" spans="1:3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row>
    <row r="120" spans="1:3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row>
    <row r="121" spans="1:3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row>
    <row r="122" spans="1:3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row>
    <row r="124" spans="1:3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row>
    <row r="125" spans="1:3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row>
    <row r="126" spans="1:3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row>
    <row r="127" spans="1:3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row>
    <row r="128" spans="1:3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row>
    <row r="129" spans="1:3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row>
    <row r="130" spans="1:3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row>
    <row r="131" spans="1:3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row>
    <row r="132" spans="1:3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row>
    <row r="133" spans="1:3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row>
    <row r="134" spans="1:3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row>
    <row r="135" spans="1:3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row>
  </sheetData>
  <mergeCells count="187">
    <mergeCell ref="X51:AE51"/>
    <mergeCell ref="X52:AE52"/>
    <mergeCell ref="X53:AE53"/>
    <mergeCell ref="X54:AE54"/>
    <mergeCell ref="X46:AE46"/>
    <mergeCell ref="X48:AE48"/>
    <mergeCell ref="X49:AE49"/>
    <mergeCell ref="X50:AE50"/>
    <mergeCell ref="Q46:W46"/>
    <mergeCell ref="Q48:W48"/>
    <mergeCell ref="Q49:W49"/>
    <mergeCell ref="Q50:W50"/>
    <mergeCell ref="I53:P53"/>
    <mergeCell ref="I54:P54"/>
    <mergeCell ref="I46:P46"/>
    <mergeCell ref="I48:P48"/>
    <mergeCell ref="I49:P49"/>
    <mergeCell ref="I50:P50"/>
    <mergeCell ref="Q51:W51"/>
    <mergeCell ref="Q52:W52"/>
    <mergeCell ref="Q53:W53"/>
    <mergeCell ref="Q54:W54"/>
    <mergeCell ref="B51:H51"/>
    <mergeCell ref="B52:H52"/>
    <mergeCell ref="B53:H53"/>
    <mergeCell ref="B54:H54"/>
    <mergeCell ref="B46:H46"/>
    <mergeCell ref="B48:H48"/>
    <mergeCell ref="B49:H49"/>
    <mergeCell ref="B50:H50"/>
    <mergeCell ref="B44:P44"/>
    <mergeCell ref="I51:P51"/>
    <mergeCell ref="I52:P52"/>
    <mergeCell ref="B45:H45"/>
    <mergeCell ref="I45:P45"/>
    <mergeCell ref="Q45:W45"/>
    <mergeCell ref="X45:AE45"/>
    <mergeCell ref="AB43:AE43"/>
    <mergeCell ref="A43:AA43"/>
    <mergeCell ref="L40:P40"/>
    <mergeCell ref="Q40:U40"/>
    <mergeCell ref="V40:Z40"/>
    <mergeCell ref="AA40:AE40"/>
    <mergeCell ref="L39:P39"/>
    <mergeCell ref="Q39:U39"/>
    <mergeCell ref="V39:Z39"/>
    <mergeCell ref="AA39:AE39"/>
    <mergeCell ref="L38:P38"/>
    <mergeCell ref="Q38:U38"/>
    <mergeCell ref="V38:Z38"/>
    <mergeCell ref="AA38:AE38"/>
    <mergeCell ref="Q44:AE44"/>
    <mergeCell ref="L32:P32"/>
    <mergeCell ref="Q32:U32"/>
    <mergeCell ref="V32:Z32"/>
    <mergeCell ref="AA32:AE32"/>
    <mergeCell ref="G37:K37"/>
    <mergeCell ref="G38:K38"/>
    <mergeCell ref="L35:P35"/>
    <mergeCell ref="Q35:U35"/>
    <mergeCell ref="V35:Z35"/>
    <mergeCell ref="AA35:AE35"/>
    <mergeCell ref="L34:P34"/>
    <mergeCell ref="Q34:U34"/>
    <mergeCell ref="V34:Z34"/>
    <mergeCell ref="AA34:AE34"/>
    <mergeCell ref="L37:P37"/>
    <mergeCell ref="Q37:U37"/>
    <mergeCell ref="V37:Z37"/>
    <mergeCell ref="AA37:AE37"/>
    <mergeCell ref="L36:P36"/>
    <mergeCell ref="Q36:U36"/>
    <mergeCell ref="V36:Z36"/>
    <mergeCell ref="AA36:AE36"/>
    <mergeCell ref="G39:K39"/>
    <mergeCell ref="G40:K40"/>
    <mergeCell ref="G32:K32"/>
    <mergeCell ref="G34:K34"/>
    <mergeCell ref="G35:K35"/>
    <mergeCell ref="G36:K36"/>
    <mergeCell ref="B37:F37"/>
    <mergeCell ref="B38:F38"/>
    <mergeCell ref="B39:F39"/>
    <mergeCell ref="B40:F40"/>
    <mergeCell ref="B32:F32"/>
    <mergeCell ref="B34:F34"/>
    <mergeCell ref="B35:F35"/>
    <mergeCell ref="B36:F36"/>
    <mergeCell ref="B31:F31"/>
    <mergeCell ref="G31:K31"/>
    <mergeCell ref="L31:P31"/>
    <mergeCell ref="Q31:U31"/>
    <mergeCell ref="V31:Z31"/>
    <mergeCell ref="AA31:AE31"/>
    <mergeCell ref="H18:M18"/>
    <mergeCell ref="N18:S18"/>
    <mergeCell ref="T18:Y18"/>
    <mergeCell ref="B18:G18"/>
    <mergeCell ref="H27:M27"/>
    <mergeCell ref="N27:S27"/>
    <mergeCell ref="T27:Y27"/>
    <mergeCell ref="T21:Y21"/>
    <mergeCell ref="B27:G27"/>
    <mergeCell ref="Z27:AE27"/>
    <mergeCell ref="H26:M26"/>
    <mergeCell ref="N26:S26"/>
    <mergeCell ref="T26:Y26"/>
    <mergeCell ref="Z21:AE21"/>
    <mergeCell ref="Z22:AE22"/>
    <mergeCell ref="H23:M23"/>
    <mergeCell ref="N23:S23"/>
    <mergeCell ref="T23:Y23"/>
    <mergeCell ref="Z23:AE23"/>
    <mergeCell ref="H21:M21"/>
    <mergeCell ref="Z17:AE18"/>
    <mergeCell ref="Z30:AE30"/>
    <mergeCell ref="A30:Y30"/>
    <mergeCell ref="B17:M17"/>
    <mergeCell ref="N17:Y17"/>
    <mergeCell ref="H24:M24"/>
    <mergeCell ref="N24:S24"/>
    <mergeCell ref="T24:Y24"/>
    <mergeCell ref="Z26:AE26"/>
    <mergeCell ref="Z24:AE24"/>
    <mergeCell ref="H25:M25"/>
    <mergeCell ref="N25:S25"/>
    <mergeCell ref="T25:Y25"/>
    <mergeCell ref="Z25:AE25"/>
    <mergeCell ref="B24:G24"/>
    <mergeCell ref="B25:G25"/>
    <mergeCell ref="B26:G26"/>
    <mergeCell ref="B19:G19"/>
    <mergeCell ref="B21:G21"/>
    <mergeCell ref="B22:G22"/>
    <mergeCell ref="A1:X1"/>
    <mergeCell ref="B13:H13"/>
    <mergeCell ref="I5:P5"/>
    <mergeCell ref="I7:P7"/>
    <mergeCell ref="I8:P8"/>
    <mergeCell ref="I9:P9"/>
    <mergeCell ref="I10:P10"/>
    <mergeCell ref="B10:H10"/>
    <mergeCell ref="B11:H11"/>
    <mergeCell ref="B5:H5"/>
    <mergeCell ref="B7:H7"/>
    <mergeCell ref="B8:H8"/>
    <mergeCell ref="Q3:X3"/>
    <mergeCell ref="Q4:X4"/>
    <mergeCell ref="H19:M19"/>
    <mergeCell ref="N19:S19"/>
    <mergeCell ref="T19:Y19"/>
    <mergeCell ref="H22:M22"/>
    <mergeCell ref="Q12:X12"/>
    <mergeCell ref="I12:P12"/>
    <mergeCell ref="I13:P13"/>
    <mergeCell ref="B2:H4"/>
    <mergeCell ref="I2:X2"/>
    <mergeCell ref="I3:P3"/>
    <mergeCell ref="I11:P11"/>
    <mergeCell ref="B9:H9"/>
    <mergeCell ref="B23:G23"/>
    <mergeCell ref="N22:S22"/>
    <mergeCell ref="T22:Y22"/>
    <mergeCell ref="R56:AE56"/>
    <mergeCell ref="Y2:AE4"/>
    <mergeCell ref="Z19:AE19"/>
    <mergeCell ref="N21:S21"/>
    <mergeCell ref="Q5:X5"/>
    <mergeCell ref="Q7:X7"/>
    <mergeCell ref="Q8:X8"/>
    <mergeCell ref="I4:P4"/>
    <mergeCell ref="Y1:AE1"/>
    <mergeCell ref="A16:W16"/>
    <mergeCell ref="Z16:AE16"/>
    <mergeCell ref="Q13:X13"/>
    <mergeCell ref="Y5:AE5"/>
    <mergeCell ref="Y7:AE7"/>
    <mergeCell ref="Y8:AE8"/>
    <mergeCell ref="Y9:AE9"/>
    <mergeCell ref="Y10:AE10"/>
    <mergeCell ref="Y11:AE11"/>
    <mergeCell ref="B12:H12"/>
    <mergeCell ref="Y12:AE12"/>
    <mergeCell ref="Y13:AE13"/>
    <mergeCell ref="Q9:X9"/>
    <mergeCell ref="Q10:X10"/>
    <mergeCell ref="Q11:X11"/>
  </mergeCells>
  <phoneticPr fontId="2"/>
  <printOptions horizontalCentered="1"/>
  <pageMargins left="0.39370078740157483" right="0.39370078740157483" top="0.59055118110236227" bottom="0.78740157480314965" header="0.51181102362204722" footer="0.39370078740157483"/>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R50"/>
  <sheetViews>
    <sheetView showGridLines="0" zoomScale="75" zoomScaleNormal="75" zoomScaleSheetLayoutView="85" workbookViewId="0">
      <pane xSplit="6" ySplit="1" topLeftCell="G17" activePane="bottomRight" state="frozen"/>
      <selection pane="topRight" activeCell="G1" sqref="G1"/>
      <selection pane="bottomLeft" activeCell="A2" sqref="A2"/>
      <selection pane="bottomRight" activeCell="I36" sqref="I36:J37"/>
    </sheetView>
  </sheetViews>
  <sheetFormatPr defaultColWidth="8.796875" defaultRowHeight="17.25"/>
  <cols>
    <col min="1" max="1" width="4.5" customWidth="1"/>
    <col min="2" max="2" width="2.59765625" customWidth="1"/>
    <col min="3" max="3" width="3.8984375" customWidth="1"/>
    <col min="4" max="4" width="4.296875" customWidth="1"/>
    <col min="5" max="6" width="3.8984375" customWidth="1"/>
    <col min="7" max="8" width="2.59765625" customWidth="1"/>
    <col min="9" max="11" width="3.796875" customWidth="1"/>
    <col min="12" max="12" width="4.5" customWidth="1"/>
    <col min="13" max="14" width="4.19921875" customWidth="1"/>
    <col min="15" max="30" width="2.59765625" customWidth="1"/>
    <col min="31" max="32" width="4.19921875" customWidth="1"/>
    <col min="33" max="36" width="2.59765625" customWidth="1"/>
    <col min="37" max="37" width="3.19921875" customWidth="1"/>
    <col min="38" max="38" width="4" customWidth="1"/>
    <col min="39" max="39" width="2.19921875" customWidth="1"/>
    <col min="40" max="43" width="8.69921875" customWidth="1"/>
  </cols>
  <sheetData>
    <row r="1" spans="1:39" ht="22.5" customHeight="1" thickBot="1">
      <c r="A1" s="284" t="s">
        <v>249</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456" t="s">
        <v>187</v>
      </c>
      <c r="AJ1" s="456"/>
      <c r="AK1" s="456"/>
      <c r="AL1" s="456"/>
    </row>
    <row r="2" spans="1:39" ht="19.5" customHeight="1">
      <c r="A2" s="72"/>
      <c r="B2" s="72"/>
      <c r="C2" s="72"/>
      <c r="D2" s="72"/>
      <c r="E2" s="72"/>
      <c r="F2" s="72"/>
      <c r="G2" s="474" t="s">
        <v>75</v>
      </c>
      <c r="H2" s="475"/>
      <c r="I2" s="475"/>
      <c r="J2" s="476"/>
      <c r="K2" s="468" t="s">
        <v>203</v>
      </c>
      <c r="L2" s="469"/>
      <c r="M2" s="469"/>
      <c r="N2" s="470"/>
      <c r="O2" s="468" t="s">
        <v>202</v>
      </c>
      <c r="P2" s="469"/>
      <c r="Q2" s="469"/>
      <c r="R2" s="470"/>
      <c r="S2" s="468" t="s">
        <v>201</v>
      </c>
      <c r="T2" s="469"/>
      <c r="U2" s="469"/>
      <c r="V2" s="470"/>
      <c r="W2" s="468" t="s">
        <v>200</v>
      </c>
      <c r="X2" s="469"/>
      <c r="Y2" s="469"/>
      <c r="Z2" s="470"/>
      <c r="AA2" s="468" t="s">
        <v>199</v>
      </c>
      <c r="AB2" s="469"/>
      <c r="AC2" s="469"/>
      <c r="AD2" s="470"/>
      <c r="AE2" s="468" t="s">
        <v>185</v>
      </c>
      <c r="AF2" s="469"/>
      <c r="AG2" s="469"/>
      <c r="AH2" s="470"/>
      <c r="AI2" s="468" t="s">
        <v>198</v>
      </c>
      <c r="AJ2" s="469"/>
      <c r="AK2" s="469"/>
      <c r="AL2" s="470"/>
    </row>
    <row r="3" spans="1:39" ht="51.95" customHeight="1">
      <c r="A3" s="457" t="s">
        <v>76</v>
      </c>
      <c r="B3" s="523" t="s">
        <v>41</v>
      </c>
      <c r="C3" s="524"/>
      <c r="D3" s="524"/>
      <c r="E3" s="524"/>
      <c r="F3" s="525"/>
      <c r="G3" s="477">
        <f t="shared" ref="G3:G31" si="0">SUM(K3:AL3)</f>
        <v>18043</v>
      </c>
      <c r="H3" s="478"/>
      <c r="I3" s="478"/>
      <c r="J3" s="478"/>
      <c r="K3" s="455">
        <v>5238</v>
      </c>
      <c r="L3" s="455"/>
      <c r="M3" s="455"/>
      <c r="N3" s="455"/>
      <c r="O3" s="455">
        <v>2778</v>
      </c>
      <c r="P3" s="455"/>
      <c r="Q3" s="455"/>
      <c r="R3" s="455"/>
      <c r="S3" s="455">
        <v>1069</v>
      </c>
      <c r="T3" s="455"/>
      <c r="U3" s="455"/>
      <c r="V3" s="455"/>
      <c r="W3" s="455">
        <v>2315</v>
      </c>
      <c r="X3" s="455"/>
      <c r="Y3" s="455"/>
      <c r="Z3" s="455"/>
      <c r="AA3" s="455">
        <v>2025</v>
      </c>
      <c r="AB3" s="455"/>
      <c r="AC3" s="455"/>
      <c r="AD3" s="455"/>
      <c r="AE3" s="455">
        <v>4189</v>
      </c>
      <c r="AF3" s="455"/>
      <c r="AG3" s="455"/>
      <c r="AH3" s="455"/>
      <c r="AI3" s="455">
        <v>429</v>
      </c>
      <c r="AJ3" s="455"/>
      <c r="AK3" s="455"/>
      <c r="AL3" s="455"/>
      <c r="AM3" s="23"/>
    </row>
    <row r="4" spans="1:39" ht="39.200000000000003" customHeight="1">
      <c r="A4" s="458"/>
      <c r="B4" s="462" t="s">
        <v>248</v>
      </c>
      <c r="C4" s="463"/>
      <c r="D4" s="464"/>
      <c r="E4" s="526" t="s">
        <v>238</v>
      </c>
      <c r="F4" s="527"/>
      <c r="G4" s="442">
        <f t="shared" si="0"/>
        <v>170</v>
      </c>
      <c r="H4" s="443"/>
      <c r="I4" s="443"/>
      <c r="J4" s="443"/>
      <c r="K4" s="455">
        <v>26</v>
      </c>
      <c r="L4" s="455"/>
      <c r="M4" s="455"/>
      <c r="N4" s="455"/>
      <c r="O4" s="455">
        <v>0</v>
      </c>
      <c r="P4" s="455"/>
      <c r="Q4" s="455"/>
      <c r="R4" s="455"/>
      <c r="S4" s="455">
        <v>64</v>
      </c>
      <c r="T4" s="455"/>
      <c r="U4" s="455"/>
      <c r="V4" s="455"/>
      <c r="W4" s="455">
        <v>2</v>
      </c>
      <c r="X4" s="455"/>
      <c r="Y4" s="455"/>
      <c r="Z4" s="455"/>
      <c r="AA4" s="455">
        <v>0</v>
      </c>
      <c r="AB4" s="455"/>
      <c r="AC4" s="455"/>
      <c r="AD4" s="455"/>
      <c r="AE4" s="455">
        <v>62</v>
      </c>
      <c r="AF4" s="455"/>
      <c r="AG4" s="455"/>
      <c r="AH4" s="455"/>
      <c r="AI4" s="455">
        <v>16</v>
      </c>
      <c r="AJ4" s="455"/>
      <c r="AK4" s="455"/>
      <c r="AL4" s="455"/>
      <c r="AM4" s="23"/>
    </row>
    <row r="5" spans="1:39" ht="39.200000000000003" customHeight="1">
      <c r="A5" s="459"/>
      <c r="B5" s="465"/>
      <c r="C5" s="466"/>
      <c r="D5" s="467"/>
      <c r="E5" s="460" t="s">
        <v>16</v>
      </c>
      <c r="F5" s="461"/>
      <c r="G5" s="442">
        <f t="shared" si="0"/>
        <v>3153</v>
      </c>
      <c r="H5" s="443"/>
      <c r="I5" s="443"/>
      <c r="J5" s="443"/>
      <c r="K5" s="455">
        <v>217</v>
      </c>
      <c r="L5" s="455"/>
      <c r="M5" s="455"/>
      <c r="N5" s="455"/>
      <c r="O5" s="455">
        <v>81</v>
      </c>
      <c r="P5" s="455"/>
      <c r="Q5" s="455"/>
      <c r="R5" s="455"/>
      <c r="S5" s="455">
        <v>886</v>
      </c>
      <c r="T5" s="455"/>
      <c r="U5" s="455"/>
      <c r="V5" s="455"/>
      <c r="W5" s="455">
        <v>126</v>
      </c>
      <c r="X5" s="455"/>
      <c r="Y5" s="455"/>
      <c r="Z5" s="455"/>
      <c r="AA5" s="455">
        <v>569</v>
      </c>
      <c r="AB5" s="455"/>
      <c r="AC5" s="455"/>
      <c r="AD5" s="455"/>
      <c r="AE5" s="455">
        <v>861</v>
      </c>
      <c r="AF5" s="455"/>
      <c r="AG5" s="455"/>
      <c r="AH5" s="455"/>
      <c r="AI5" s="455">
        <v>413</v>
      </c>
      <c r="AJ5" s="455"/>
      <c r="AK5" s="455"/>
      <c r="AL5" s="455"/>
      <c r="AM5" s="23"/>
    </row>
    <row r="6" spans="1:39" ht="24.95" customHeight="1">
      <c r="A6" s="407" t="s">
        <v>247</v>
      </c>
      <c r="B6" s="498" t="s">
        <v>41</v>
      </c>
      <c r="C6" s="499"/>
      <c r="D6" s="499"/>
      <c r="E6" s="499"/>
      <c r="F6" s="500"/>
      <c r="G6" s="477">
        <f t="shared" si="0"/>
        <v>17880</v>
      </c>
      <c r="H6" s="478"/>
      <c r="I6" s="478"/>
      <c r="J6" s="478"/>
      <c r="K6" s="455">
        <v>5224</v>
      </c>
      <c r="L6" s="455"/>
      <c r="M6" s="455"/>
      <c r="N6" s="455"/>
      <c r="O6" s="455">
        <v>2722</v>
      </c>
      <c r="P6" s="455"/>
      <c r="Q6" s="455"/>
      <c r="R6" s="455"/>
      <c r="S6" s="455">
        <v>1054</v>
      </c>
      <c r="T6" s="455"/>
      <c r="U6" s="455"/>
      <c r="V6" s="455"/>
      <c r="W6" s="455">
        <v>2290</v>
      </c>
      <c r="X6" s="455"/>
      <c r="Y6" s="455"/>
      <c r="Z6" s="455"/>
      <c r="AA6" s="455">
        <v>2025</v>
      </c>
      <c r="AB6" s="455"/>
      <c r="AC6" s="455"/>
      <c r="AD6" s="455"/>
      <c r="AE6" s="455">
        <v>4157</v>
      </c>
      <c r="AF6" s="455"/>
      <c r="AG6" s="455"/>
      <c r="AH6" s="455"/>
      <c r="AI6" s="455">
        <v>408</v>
      </c>
      <c r="AJ6" s="455"/>
      <c r="AK6" s="455"/>
      <c r="AL6" s="455"/>
      <c r="AM6" s="23"/>
    </row>
    <row r="7" spans="1:39" ht="24.95" customHeight="1">
      <c r="A7" s="408"/>
      <c r="B7" s="444" t="s">
        <v>43</v>
      </c>
      <c r="C7" s="528" t="s">
        <v>77</v>
      </c>
      <c r="D7" s="529"/>
      <c r="E7" s="529"/>
      <c r="F7" s="530"/>
      <c r="G7" s="442">
        <f t="shared" si="0"/>
        <v>49</v>
      </c>
      <c r="H7" s="443"/>
      <c r="I7" s="443"/>
      <c r="J7" s="443"/>
      <c r="K7" s="455">
        <v>3</v>
      </c>
      <c r="L7" s="455"/>
      <c r="M7" s="455"/>
      <c r="N7" s="455"/>
      <c r="O7" s="455">
        <v>6</v>
      </c>
      <c r="P7" s="455"/>
      <c r="Q7" s="455"/>
      <c r="R7" s="455"/>
      <c r="S7" s="455">
        <v>6</v>
      </c>
      <c r="T7" s="455"/>
      <c r="U7" s="455"/>
      <c r="V7" s="455"/>
      <c r="W7" s="455">
        <v>25</v>
      </c>
      <c r="X7" s="455"/>
      <c r="Y7" s="455"/>
      <c r="Z7" s="455"/>
      <c r="AA7" s="455">
        <v>7</v>
      </c>
      <c r="AB7" s="455"/>
      <c r="AC7" s="455"/>
      <c r="AD7" s="455"/>
      <c r="AE7" s="455">
        <v>0</v>
      </c>
      <c r="AF7" s="455"/>
      <c r="AG7" s="455"/>
      <c r="AH7" s="455"/>
      <c r="AI7" s="455">
        <v>2</v>
      </c>
      <c r="AJ7" s="455"/>
      <c r="AK7" s="455"/>
      <c r="AL7" s="455"/>
      <c r="AM7" s="23"/>
    </row>
    <row r="8" spans="1:39" ht="24.95" customHeight="1">
      <c r="A8" s="408"/>
      <c r="B8" s="445"/>
      <c r="C8" s="528" t="s">
        <v>78</v>
      </c>
      <c r="D8" s="529"/>
      <c r="E8" s="529"/>
      <c r="F8" s="530"/>
      <c r="G8" s="442">
        <f t="shared" si="0"/>
        <v>40469</v>
      </c>
      <c r="H8" s="443"/>
      <c r="I8" s="443"/>
      <c r="J8" s="443"/>
      <c r="K8" s="455">
        <v>6539</v>
      </c>
      <c r="L8" s="455"/>
      <c r="M8" s="455"/>
      <c r="N8" s="455"/>
      <c r="O8" s="455">
        <v>5787</v>
      </c>
      <c r="P8" s="455"/>
      <c r="Q8" s="455"/>
      <c r="R8" s="455"/>
      <c r="S8" s="455">
        <v>5240</v>
      </c>
      <c r="T8" s="455"/>
      <c r="U8" s="455"/>
      <c r="V8" s="455"/>
      <c r="W8" s="455">
        <v>6610</v>
      </c>
      <c r="X8" s="455"/>
      <c r="Y8" s="455"/>
      <c r="Z8" s="455"/>
      <c r="AA8" s="455">
        <v>4123</v>
      </c>
      <c r="AB8" s="455"/>
      <c r="AC8" s="455"/>
      <c r="AD8" s="455"/>
      <c r="AE8" s="455">
        <v>6294</v>
      </c>
      <c r="AF8" s="455"/>
      <c r="AG8" s="455"/>
      <c r="AH8" s="455"/>
      <c r="AI8" s="455">
        <v>5876</v>
      </c>
      <c r="AJ8" s="455"/>
      <c r="AK8" s="455"/>
      <c r="AL8" s="455"/>
      <c r="AM8" s="23"/>
    </row>
    <row r="9" spans="1:39" ht="24.95" customHeight="1">
      <c r="A9" s="408"/>
      <c r="B9" s="445"/>
      <c r="C9" s="528" t="s">
        <v>79</v>
      </c>
      <c r="D9" s="529"/>
      <c r="E9" s="529"/>
      <c r="F9" s="530"/>
      <c r="G9" s="442">
        <f t="shared" si="0"/>
        <v>143</v>
      </c>
      <c r="H9" s="443"/>
      <c r="I9" s="443"/>
      <c r="J9" s="443"/>
      <c r="K9" s="455">
        <v>18</v>
      </c>
      <c r="L9" s="455"/>
      <c r="M9" s="455"/>
      <c r="N9" s="455"/>
      <c r="O9" s="455">
        <v>6</v>
      </c>
      <c r="P9" s="455"/>
      <c r="Q9" s="455"/>
      <c r="R9" s="455"/>
      <c r="S9" s="455">
        <v>28</v>
      </c>
      <c r="T9" s="455"/>
      <c r="U9" s="455"/>
      <c r="V9" s="455"/>
      <c r="W9" s="455">
        <v>32</v>
      </c>
      <c r="X9" s="455"/>
      <c r="Y9" s="455"/>
      <c r="Z9" s="455"/>
      <c r="AA9" s="455">
        <v>22</v>
      </c>
      <c r="AB9" s="455"/>
      <c r="AC9" s="455"/>
      <c r="AD9" s="455"/>
      <c r="AE9" s="455">
        <v>32</v>
      </c>
      <c r="AF9" s="455"/>
      <c r="AG9" s="455"/>
      <c r="AH9" s="455"/>
      <c r="AI9" s="455">
        <v>5</v>
      </c>
      <c r="AJ9" s="455"/>
      <c r="AK9" s="455"/>
      <c r="AL9" s="455"/>
      <c r="AM9" s="23"/>
    </row>
    <row r="10" spans="1:39" ht="24.95" customHeight="1">
      <c r="A10" s="408"/>
      <c r="B10" s="445"/>
      <c r="C10" s="528" t="s">
        <v>80</v>
      </c>
      <c r="D10" s="529"/>
      <c r="E10" s="529"/>
      <c r="F10" s="530"/>
      <c r="G10" s="442">
        <f t="shared" si="0"/>
        <v>15</v>
      </c>
      <c r="H10" s="443"/>
      <c r="I10" s="443"/>
      <c r="J10" s="443"/>
      <c r="K10" s="455">
        <v>0</v>
      </c>
      <c r="L10" s="455"/>
      <c r="M10" s="455"/>
      <c r="N10" s="455"/>
      <c r="O10" s="455">
        <v>8</v>
      </c>
      <c r="P10" s="455"/>
      <c r="Q10" s="455"/>
      <c r="R10" s="455"/>
      <c r="S10" s="455">
        <v>2</v>
      </c>
      <c r="T10" s="455"/>
      <c r="U10" s="455"/>
      <c r="V10" s="455"/>
      <c r="W10" s="455">
        <v>1</v>
      </c>
      <c r="X10" s="455"/>
      <c r="Y10" s="455"/>
      <c r="Z10" s="455"/>
      <c r="AA10" s="455">
        <v>1</v>
      </c>
      <c r="AB10" s="455"/>
      <c r="AC10" s="455"/>
      <c r="AD10" s="455"/>
      <c r="AE10" s="455">
        <v>0</v>
      </c>
      <c r="AF10" s="455"/>
      <c r="AG10" s="455"/>
      <c r="AH10" s="455"/>
      <c r="AI10" s="455">
        <v>3</v>
      </c>
      <c r="AJ10" s="455"/>
      <c r="AK10" s="455"/>
      <c r="AL10" s="455"/>
      <c r="AM10" s="23"/>
    </row>
    <row r="11" spans="1:39" ht="24.95" customHeight="1">
      <c r="A11" s="408"/>
      <c r="B11" s="445"/>
      <c r="C11" s="528" t="s">
        <v>81</v>
      </c>
      <c r="D11" s="529"/>
      <c r="E11" s="529"/>
      <c r="F11" s="530"/>
      <c r="G11" s="442">
        <f t="shared" si="0"/>
        <v>16</v>
      </c>
      <c r="H11" s="443"/>
      <c r="I11" s="443"/>
      <c r="J11" s="443"/>
      <c r="K11" s="455">
        <v>0</v>
      </c>
      <c r="L11" s="455"/>
      <c r="M11" s="455"/>
      <c r="N11" s="455"/>
      <c r="O11" s="455">
        <v>0</v>
      </c>
      <c r="P11" s="455"/>
      <c r="Q11" s="455"/>
      <c r="R11" s="455"/>
      <c r="S11" s="455">
        <v>4</v>
      </c>
      <c r="T11" s="455"/>
      <c r="U11" s="455"/>
      <c r="V11" s="455"/>
      <c r="W11" s="455">
        <v>6</v>
      </c>
      <c r="X11" s="455"/>
      <c r="Y11" s="455"/>
      <c r="Z11" s="455"/>
      <c r="AA11" s="455">
        <v>2</v>
      </c>
      <c r="AB11" s="455"/>
      <c r="AC11" s="455"/>
      <c r="AD11" s="455"/>
      <c r="AE11" s="455">
        <v>1</v>
      </c>
      <c r="AF11" s="455"/>
      <c r="AG11" s="455"/>
      <c r="AH11" s="455"/>
      <c r="AI11" s="455">
        <v>3</v>
      </c>
      <c r="AJ11" s="455"/>
      <c r="AK11" s="455"/>
      <c r="AL11" s="455"/>
      <c r="AM11" s="23"/>
    </row>
    <row r="12" spans="1:39" ht="24.95" customHeight="1">
      <c r="A12" s="408"/>
      <c r="B12" s="445"/>
      <c r="C12" s="531" t="s">
        <v>82</v>
      </c>
      <c r="D12" s="532"/>
      <c r="E12" s="532"/>
      <c r="F12" s="533"/>
      <c r="G12" s="442">
        <f t="shared" si="0"/>
        <v>479</v>
      </c>
      <c r="H12" s="443"/>
      <c r="I12" s="443"/>
      <c r="J12" s="443"/>
      <c r="K12" s="455">
        <v>60</v>
      </c>
      <c r="L12" s="455"/>
      <c r="M12" s="455"/>
      <c r="N12" s="455"/>
      <c r="O12" s="455">
        <v>82</v>
      </c>
      <c r="P12" s="455"/>
      <c r="Q12" s="455"/>
      <c r="R12" s="455"/>
      <c r="S12" s="455">
        <v>52</v>
      </c>
      <c r="T12" s="455"/>
      <c r="U12" s="455"/>
      <c r="V12" s="455"/>
      <c r="W12" s="455">
        <v>44</v>
      </c>
      <c r="X12" s="455"/>
      <c r="Y12" s="455"/>
      <c r="Z12" s="455"/>
      <c r="AA12" s="455">
        <v>27</v>
      </c>
      <c r="AB12" s="455"/>
      <c r="AC12" s="455"/>
      <c r="AD12" s="455"/>
      <c r="AE12" s="455">
        <v>85</v>
      </c>
      <c r="AF12" s="455"/>
      <c r="AG12" s="455"/>
      <c r="AH12" s="455"/>
      <c r="AI12" s="455">
        <v>129</v>
      </c>
      <c r="AJ12" s="455"/>
      <c r="AK12" s="455"/>
      <c r="AL12" s="455"/>
      <c r="AM12" s="23"/>
    </row>
    <row r="13" spans="1:39" ht="24.95" customHeight="1">
      <c r="A13" s="408"/>
      <c r="B13" s="445"/>
      <c r="C13" s="528" t="s">
        <v>16</v>
      </c>
      <c r="D13" s="529"/>
      <c r="E13" s="529"/>
      <c r="F13" s="530"/>
      <c r="G13" s="442">
        <f t="shared" si="0"/>
        <v>1783</v>
      </c>
      <c r="H13" s="443"/>
      <c r="I13" s="443"/>
      <c r="J13" s="443"/>
      <c r="K13" s="455">
        <v>239</v>
      </c>
      <c r="L13" s="455"/>
      <c r="M13" s="455"/>
      <c r="N13" s="455"/>
      <c r="O13" s="455">
        <v>197</v>
      </c>
      <c r="P13" s="455"/>
      <c r="Q13" s="455"/>
      <c r="R13" s="455"/>
      <c r="S13" s="455">
        <v>525</v>
      </c>
      <c r="T13" s="455"/>
      <c r="U13" s="455"/>
      <c r="V13" s="455"/>
      <c r="W13" s="455">
        <v>153</v>
      </c>
      <c r="X13" s="455"/>
      <c r="Y13" s="455"/>
      <c r="Z13" s="455"/>
      <c r="AA13" s="455">
        <v>80</v>
      </c>
      <c r="AB13" s="455"/>
      <c r="AC13" s="455"/>
      <c r="AD13" s="455"/>
      <c r="AE13" s="455">
        <v>236</v>
      </c>
      <c r="AF13" s="455"/>
      <c r="AG13" s="455"/>
      <c r="AH13" s="455"/>
      <c r="AI13" s="455">
        <v>353</v>
      </c>
      <c r="AJ13" s="455"/>
      <c r="AK13" s="455"/>
      <c r="AL13" s="455"/>
      <c r="AM13" s="23"/>
    </row>
    <row r="14" spans="1:39" ht="24.95" customHeight="1">
      <c r="A14" s="409"/>
      <c r="B14" s="446"/>
      <c r="C14" s="528" t="s">
        <v>18</v>
      </c>
      <c r="D14" s="529"/>
      <c r="E14" s="529"/>
      <c r="F14" s="530"/>
      <c r="G14" s="453">
        <f t="shared" si="0"/>
        <v>42954</v>
      </c>
      <c r="H14" s="454"/>
      <c r="I14" s="454"/>
      <c r="J14" s="454"/>
      <c r="K14" s="455">
        <f>SUM(K7:N13)</f>
        <v>6859</v>
      </c>
      <c r="L14" s="455"/>
      <c r="M14" s="455"/>
      <c r="N14" s="455"/>
      <c r="O14" s="455">
        <f>SUM(O7:R13)</f>
        <v>6086</v>
      </c>
      <c r="P14" s="455"/>
      <c r="Q14" s="455"/>
      <c r="R14" s="455"/>
      <c r="S14" s="455">
        <f>SUM(S7:V13)</f>
        <v>5857</v>
      </c>
      <c r="T14" s="455"/>
      <c r="U14" s="455"/>
      <c r="V14" s="455"/>
      <c r="W14" s="455">
        <f>SUM(W7:Z13)</f>
        <v>6871</v>
      </c>
      <c r="X14" s="455"/>
      <c r="Y14" s="455"/>
      <c r="Z14" s="455"/>
      <c r="AA14" s="455">
        <f>SUM(AA7:AD13)</f>
        <v>4262</v>
      </c>
      <c r="AB14" s="455"/>
      <c r="AC14" s="455"/>
      <c r="AD14" s="455"/>
      <c r="AE14" s="455">
        <f>SUM(AE7:AH13)</f>
        <v>6648</v>
      </c>
      <c r="AF14" s="455"/>
      <c r="AG14" s="455"/>
      <c r="AH14" s="455"/>
      <c r="AI14" s="455">
        <f>SUM(AI7:AL13)</f>
        <v>6371</v>
      </c>
      <c r="AJ14" s="455"/>
      <c r="AK14" s="455"/>
      <c r="AL14" s="455"/>
      <c r="AM14" s="23"/>
    </row>
    <row r="15" spans="1:39" ht="24.95" customHeight="1">
      <c r="A15" s="509" t="s">
        <v>246</v>
      </c>
      <c r="B15" s="498" t="s">
        <v>41</v>
      </c>
      <c r="C15" s="499"/>
      <c r="D15" s="499"/>
      <c r="E15" s="499"/>
      <c r="F15" s="500"/>
      <c r="G15" s="442">
        <f t="shared" si="0"/>
        <v>208</v>
      </c>
      <c r="H15" s="443"/>
      <c r="I15" s="443"/>
      <c r="J15" s="443"/>
      <c r="K15" s="455">
        <v>14</v>
      </c>
      <c r="L15" s="455"/>
      <c r="M15" s="455"/>
      <c r="N15" s="455"/>
      <c r="O15" s="455">
        <v>80</v>
      </c>
      <c r="P15" s="455"/>
      <c r="Q15" s="455"/>
      <c r="R15" s="455"/>
      <c r="S15" s="455">
        <v>15</v>
      </c>
      <c r="T15" s="455"/>
      <c r="U15" s="455"/>
      <c r="V15" s="455"/>
      <c r="W15" s="455">
        <v>25</v>
      </c>
      <c r="X15" s="455"/>
      <c r="Y15" s="455"/>
      <c r="Z15" s="455"/>
      <c r="AA15" s="455">
        <v>11</v>
      </c>
      <c r="AB15" s="455"/>
      <c r="AC15" s="455"/>
      <c r="AD15" s="455"/>
      <c r="AE15" s="455">
        <v>32</v>
      </c>
      <c r="AF15" s="455"/>
      <c r="AG15" s="455"/>
      <c r="AH15" s="455"/>
      <c r="AI15" s="455">
        <v>31</v>
      </c>
      <c r="AJ15" s="455"/>
      <c r="AK15" s="455"/>
      <c r="AL15" s="455"/>
      <c r="AM15" s="23"/>
    </row>
    <row r="16" spans="1:39" ht="24.95" customHeight="1">
      <c r="A16" s="510"/>
      <c r="B16" s="444" t="s">
        <v>43</v>
      </c>
      <c r="C16" s="447" t="s">
        <v>77</v>
      </c>
      <c r="D16" s="448"/>
      <c r="E16" s="448"/>
      <c r="F16" s="449"/>
      <c r="G16" s="442">
        <f t="shared" si="0"/>
        <v>12</v>
      </c>
      <c r="H16" s="443"/>
      <c r="I16" s="443"/>
      <c r="J16" s="443"/>
      <c r="K16" s="455">
        <v>0</v>
      </c>
      <c r="L16" s="455"/>
      <c r="M16" s="455"/>
      <c r="N16" s="455"/>
      <c r="O16" s="455">
        <v>8</v>
      </c>
      <c r="P16" s="455"/>
      <c r="Q16" s="455"/>
      <c r="R16" s="455"/>
      <c r="S16" s="455">
        <v>1</v>
      </c>
      <c r="T16" s="455"/>
      <c r="U16" s="455"/>
      <c r="V16" s="455"/>
      <c r="W16" s="455">
        <v>1</v>
      </c>
      <c r="X16" s="455"/>
      <c r="Y16" s="455"/>
      <c r="Z16" s="455"/>
      <c r="AA16" s="455">
        <v>0</v>
      </c>
      <c r="AB16" s="455"/>
      <c r="AC16" s="455"/>
      <c r="AD16" s="455"/>
      <c r="AE16" s="455">
        <v>0</v>
      </c>
      <c r="AF16" s="455"/>
      <c r="AG16" s="455"/>
      <c r="AH16" s="455"/>
      <c r="AI16" s="455">
        <v>2</v>
      </c>
      <c r="AJ16" s="455"/>
      <c r="AK16" s="455"/>
      <c r="AL16" s="455"/>
      <c r="AM16" s="23"/>
    </row>
    <row r="17" spans="1:40" ht="24.95" customHeight="1">
      <c r="A17" s="510"/>
      <c r="B17" s="445"/>
      <c r="C17" s="447" t="s">
        <v>78</v>
      </c>
      <c r="D17" s="448"/>
      <c r="E17" s="448"/>
      <c r="F17" s="449"/>
      <c r="G17" s="442">
        <f t="shared" si="0"/>
        <v>509</v>
      </c>
      <c r="H17" s="443"/>
      <c r="I17" s="443"/>
      <c r="J17" s="443"/>
      <c r="K17" s="455">
        <v>38</v>
      </c>
      <c r="L17" s="455"/>
      <c r="M17" s="455"/>
      <c r="N17" s="455"/>
      <c r="O17" s="455">
        <v>115</v>
      </c>
      <c r="P17" s="455"/>
      <c r="Q17" s="455"/>
      <c r="R17" s="455"/>
      <c r="S17" s="455">
        <v>33</v>
      </c>
      <c r="T17" s="455"/>
      <c r="U17" s="455"/>
      <c r="V17" s="455"/>
      <c r="W17" s="455">
        <v>79</v>
      </c>
      <c r="X17" s="455"/>
      <c r="Y17" s="455"/>
      <c r="Z17" s="455"/>
      <c r="AA17" s="455">
        <v>48</v>
      </c>
      <c r="AB17" s="455"/>
      <c r="AC17" s="455"/>
      <c r="AD17" s="455"/>
      <c r="AE17" s="455">
        <v>129</v>
      </c>
      <c r="AF17" s="455"/>
      <c r="AG17" s="455"/>
      <c r="AH17" s="455"/>
      <c r="AI17" s="455">
        <v>67</v>
      </c>
      <c r="AJ17" s="455"/>
      <c r="AK17" s="455"/>
      <c r="AL17" s="455"/>
      <c r="AM17" s="23"/>
    </row>
    <row r="18" spans="1:40" ht="24.95" customHeight="1">
      <c r="A18" s="510"/>
      <c r="B18" s="445"/>
      <c r="C18" s="447" t="s">
        <v>79</v>
      </c>
      <c r="D18" s="448"/>
      <c r="E18" s="448"/>
      <c r="F18" s="449"/>
      <c r="G18" s="442">
        <f t="shared" si="0"/>
        <v>6</v>
      </c>
      <c r="H18" s="443"/>
      <c r="I18" s="443"/>
      <c r="J18" s="443"/>
      <c r="K18" s="455">
        <v>0</v>
      </c>
      <c r="L18" s="455"/>
      <c r="M18" s="455"/>
      <c r="N18" s="455"/>
      <c r="O18" s="455">
        <v>2</v>
      </c>
      <c r="P18" s="455"/>
      <c r="Q18" s="455"/>
      <c r="R18" s="455"/>
      <c r="S18" s="455">
        <v>4</v>
      </c>
      <c r="T18" s="455"/>
      <c r="U18" s="455"/>
      <c r="V18" s="455"/>
      <c r="W18" s="455">
        <v>0</v>
      </c>
      <c r="X18" s="455"/>
      <c r="Y18" s="455"/>
      <c r="Z18" s="455"/>
      <c r="AA18" s="455">
        <v>0</v>
      </c>
      <c r="AB18" s="455"/>
      <c r="AC18" s="455"/>
      <c r="AD18" s="455"/>
      <c r="AE18" s="455">
        <v>0</v>
      </c>
      <c r="AF18" s="455"/>
      <c r="AG18" s="455"/>
      <c r="AH18" s="455"/>
      <c r="AI18" s="455">
        <v>0</v>
      </c>
      <c r="AJ18" s="455"/>
      <c r="AK18" s="455"/>
      <c r="AL18" s="455"/>
      <c r="AM18" s="23"/>
    </row>
    <row r="19" spans="1:40" ht="24.95" customHeight="1">
      <c r="A19" s="510"/>
      <c r="B19" s="445"/>
      <c r="C19" s="447" t="s">
        <v>80</v>
      </c>
      <c r="D19" s="448"/>
      <c r="E19" s="448"/>
      <c r="F19" s="449"/>
      <c r="G19" s="442">
        <f t="shared" si="0"/>
        <v>5</v>
      </c>
      <c r="H19" s="443"/>
      <c r="I19" s="443"/>
      <c r="J19" s="443"/>
      <c r="K19" s="455">
        <v>0</v>
      </c>
      <c r="L19" s="455"/>
      <c r="M19" s="455"/>
      <c r="N19" s="455"/>
      <c r="O19" s="455">
        <v>5</v>
      </c>
      <c r="P19" s="455"/>
      <c r="Q19" s="455"/>
      <c r="R19" s="455"/>
      <c r="S19" s="455">
        <v>0</v>
      </c>
      <c r="T19" s="455"/>
      <c r="U19" s="455"/>
      <c r="V19" s="455"/>
      <c r="W19" s="455">
        <v>0</v>
      </c>
      <c r="X19" s="455"/>
      <c r="Y19" s="455"/>
      <c r="Z19" s="455"/>
      <c r="AA19" s="455">
        <v>0</v>
      </c>
      <c r="AB19" s="455"/>
      <c r="AC19" s="455"/>
      <c r="AD19" s="455"/>
      <c r="AE19" s="455">
        <v>0</v>
      </c>
      <c r="AF19" s="455"/>
      <c r="AG19" s="455"/>
      <c r="AH19" s="455"/>
      <c r="AI19" s="455">
        <v>0</v>
      </c>
      <c r="AJ19" s="455"/>
      <c r="AK19" s="455"/>
      <c r="AL19" s="455"/>
      <c r="AM19" s="23"/>
    </row>
    <row r="20" spans="1:40" ht="24.95" customHeight="1">
      <c r="A20" s="510"/>
      <c r="B20" s="445"/>
      <c r="C20" s="447" t="s">
        <v>83</v>
      </c>
      <c r="D20" s="448"/>
      <c r="E20" s="448"/>
      <c r="F20" s="449"/>
      <c r="G20" s="442">
        <f t="shared" si="0"/>
        <v>3</v>
      </c>
      <c r="H20" s="443"/>
      <c r="I20" s="443"/>
      <c r="J20" s="443"/>
      <c r="K20" s="455">
        <v>0</v>
      </c>
      <c r="L20" s="455"/>
      <c r="M20" s="455"/>
      <c r="N20" s="455"/>
      <c r="O20" s="455">
        <v>0</v>
      </c>
      <c r="P20" s="455"/>
      <c r="Q20" s="455"/>
      <c r="R20" s="455"/>
      <c r="S20" s="455">
        <v>1</v>
      </c>
      <c r="T20" s="455"/>
      <c r="U20" s="455"/>
      <c r="V20" s="455"/>
      <c r="W20" s="455">
        <v>0</v>
      </c>
      <c r="X20" s="455"/>
      <c r="Y20" s="455"/>
      <c r="Z20" s="455"/>
      <c r="AA20" s="455">
        <v>0</v>
      </c>
      <c r="AB20" s="455"/>
      <c r="AC20" s="455"/>
      <c r="AD20" s="455"/>
      <c r="AE20" s="455">
        <v>0</v>
      </c>
      <c r="AF20" s="455"/>
      <c r="AG20" s="455"/>
      <c r="AH20" s="455"/>
      <c r="AI20" s="455">
        <v>2</v>
      </c>
      <c r="AJ20" s="455"/>
      <c r="AK20" s="455"/>
      <c r="AL20" s="455"/>
      <c r="AM20" s="23"/>
    </row>
    <row r="21" spans="1:40" ht="24.95" customHeight="1">
      <c r="A21" s="510"/>
      <c r="B21" s="445"/>
      <c r="C21" s="450" t="s">
        <v>84</v>
      </c>
      <c r="D21" s="451"/>
      <c r="E21" s="451"/>
      <c r="F21" s="452"/>
      <c r="G21" s="442">
        <f t="shared" si="0"/>
        <v>2</v>
      </c>
      <c r="H21" s="443"/>
      <c r="I21" s="443"/>
      <c r="J21" s="443"/>
      <c r="K21" s="455">
        <v>0</v>
      </c>
      <c r="L21" s="455"/>
      <c r="M21" s="455"/>
      <c r="N21" s="455"/>
      <c r="O21" s="455">
        <v>0</v>
      </c>
      <c r="P21" s="455"/>
      <c r="Q21" s="455"/>
      <c r="R21" s="455"/>
      <c r="S21" s="455">
        <v>2</v>
      </c>
      <c r="T21" s="455"/>
      <c r="U21" s="455"/>
      <c r="V21" s="455"/>
      <c r="W21" s="455">
        <v>0</v>
      </c>
      <c r="X21" s="455"/>
      <c r="Y21" s="455"/>
      <c r="Z21" s="455"/>
      <c r="AA21" s="455">
        <v>0</v>
      </c>
      <c r="AB21" s="455"/>
      <c r="AC21" s="455"/>
      <c r="AD21" s="455"/>
      <c r="AE21" s="455">
        <v>0</v>
      </c>
      <c r="AF21" s="455"/>
      <c r="AG21" s="455"/>
      <c r="AH21" s="455"/>
      <c r="AI21" s="455">
        <v>0</v>
      </c>
      <c r="AJ21" s="455"/>
      <c r="AK21" s="455"/>
      <c r="AL21" s="455"/>
      <c r="AM21" s="23"/>
    </row>
    <row r="22" spans="1:40" ht="24.95" customHeight="1">
      <c r="A22" s="510"/>
      <c r="B22" s="445"/>
      <c r="C22" s="447" t="s">
        <v>16</v>
      </c>
      <c r="D22" s="448"/>
      <c r="E22" s="448"/>
      <c r="F22" s="449"/>
      <c r="G22" s="442">
        <f t="shared" si="0"/>
        <v>32</v>
      </c>
      <c r="H22" s="443"/>
      <c r="I22" s="443"/>
      <c r="J22" s="443"/>
      <c r="K22" s="455">
        <v>0</v>
      </c>
      <c r="L22" s="455"/>
      <c r="M22" s="455"/>
      <c r="N22" s="455"/>
      <c r="O22" s="455">
        <v>13</v>
      </c>
      <c r="P22" s="455"/>
      <c r="Q22" s="455"/>
      <c r="R22" s="455"/>
      <c r="S22" s="455">
        <v>1</v>
      </c>
      <c r="T22" s="455"/>
      <c r="U22" s="455"/>
      <c r="V22" s="455"/>
      <c r="W22" s="455">
        <v>1</v>
      </c>
      <c r="X22" s="455"/>
      <c r="Y22" s="455"/>
      <c r="Z22" s="455"/>
      <c r="AA22" s="455">
        <v>0</v>
      </c>
      <c r="AB22" s="455"/>
      <c r="AC22" s="455"/>
      <c r="AD22" s="455"/>
      <c r="AE22" s="455">
        <v>8</v>
      </c>
      <c r="AF22" s="455"/>
      <c r="AG22" s="455"/>
      <c r="AH22" s="455"/>
      <c r="AI22" s="455">
        <v>9</v>
      </c>
      <c r="AJ22" s="455"/>
      <c r="AK22" s="455"/>
      <c r="AL22" s="455"/>
      <c r="AM22" s="23"/>
    </row>
    <row r="23" spans="1:40" ht="24.95" customHeight="1">
      <c r="A23" s="511"/>
      <c r="B23" s="446"/>
      <c r="C23" s="447" t="s">
        <v>18</v>
      </c>
      <c r="D23" s="448"/>
      <c r="E23" s="448"/>
      <c r="F23" s="449"/>
      <c r="G23" s="442">
        <f t="shared" si="0"/>
        <v>569</v>
      </c>
      <c r="H23" s="443"/>
      <c r="I23" s="443"/>
      <c r="J23" s="443"/>
      <c r="K23" s="455">
        <f>SUM(K16:N22)</f>
        <v>38</v>
      </c>
      <c r="L23" s="455"/>
      <c r="M23" s="455"/>
      <c r="N23" s="455"/>
      <c r="O23" s="455">
        <f>SUM(O16:R22)</f>
        <v>143</v>
      </c>
      <c r="P23" s="455"/>
      <c r="Q23" s="455"/>
      <c r="R23" s="455"/>
      <c r="S23" s="455">
        <f>SUM(S16:V22)</f>
        <v>42</v>
      </c>
      <c r="T23" s="455"/>
      <c r="U23" s="455"/>
      <c r="V23" s="455"/>
      <c r="W23" s="455">
        <f>SUM(W16:Z22)</f>
        <v>81</v>
      </c>
      <c r="X23" s="455"/>
      <c r="Y23" s="455"/>
      <c r="Z23" s="455"/>
      <c r="AA23" s="455">
        <f>SUM(AA16:AD22)</f>
        <v>48</v>
      </c>
      <c r="AB23" s="455"/>
      <c r="AC23" s="455"/>
      <c r="AD23" s="455"/>
      <c r="AE23" s="455">
        <f>SUM(AE16:AH22)</f>
        <v>137</v>
      </c>
      <c r="AF23" s="455"/>
      <c r="AG23" s="455"/>
      <c r="AH23" s="455"/>
      <c r="AI23" s="455">
        <f>SUM(AI16:AL22)</f>
        <v>80</v>
      </c>
      <c r="AJ23" s="455"/>
      <c r="AK23" s="455"/>
      <c r="AL23" s="455"/>
      <c r="AM23" s="23"/>
    </row>
    <row r="24" spans="1:40" ht="24.95" customHeight="1">
      <c r="A24" s="407" t="s">
        <v>85</v>
      </c>
      <c r="B24" s="444" t="s">
        <v>43</v>
      </c>
      <c r="C24" s="447" t="s">
        <v>77</v>
      </c>
      <c r="D24" s="448"/>
      <c r="E24" s="448"/>
      <c r="F24" s="449"/>
      <c r="G24" s="477">
        <f t="shared" si="0"/>
        <v>89</v>
      </c>
      <c r="H24" s="478"/>
      <c r="I24" s="478"/>
      <c r="J24" s="478"/>
      <c r="K24" s="455">
        <v>4</v>
      </c>
      <c r="L24" s="455"/>
      <c r="M24" s="455"/>
      <c r="N24" s="455"/>
      <c r="O24" s="455">
        <v>5</v>
      </c>
      <c r="P24" s="455"/>
      <c r="Q24" s="455"/>
      <c r="R24" s="455"/>
      <c r="S24" s="455">
        <v>22</v>
      </c>
      <c r="T24" s="455"/>
      <c r="U24" s="455"/>
      <c r="V24" s="455"/>
      <c r="W24" s="455">
        <v>23</v>
      </c>
      <c r="X24" s="455"/>
      <c r="Y24" s="455"/>
      <c r="Z24" s="455"/>
      <c r="AA24" s="455">
        <v>28</v>
      </c>
      <c r="AB24" s="455"/>
      <c r="AC24" s="455"/>
      <c r="AD24" s="455"/>
      <c r="AE24" s="455">
        <v>3</v>
      </c>
      <c r="AF24" s="455"/>
      <c r="AG24" s="455"/>
      <c r="AH24" s="455"/>
      <c r="AI24" s="455">
        <v>4</v>
      </c>
      <c r="AJ24" s="455"/>
      <c r="AK24" s="455"/>
      <c r="AL24" s="455"/>
      <c r="AM24" s="23"/>
    </row>
    <row r="25" spans="1:40" ht="24.95" customHeight="1">
      <c r="A25" s="408"/>
      <c r="B25" s="445"/>
      <c r="C25" s="447" t="s">
        <v>78</v>
      </c>
      <c r="D25" s="448"/>
      <c r="E25" s="448"/>
      <c r="F25" s="449"/>
      <c r="G25" s="442">
        <f t="shared" si="0"/>
        <v>35727</v>
      </c>
      <c r="H25" s="443"/>
      <c r="I25" s="443"/>
      <c r="J25" s="443"/>
      <c r="K25" s="455">
        <v>6843</v>
      </c>
      <c r="L25" s="455"/>
      <c r="M25" s="455"/>
      <c r="N25" s="455"/>
      <c r="O25" s="455">
        <v>5664</v>
      </c>
      <c r="P25" s="455"/>
      <c r="Q25" s="455"/>
      <c r="R25" s="455"/>
      <c r="S25" s="455">
        <v>6561</v>
      </c>
      <c r="T25" s="455"/>
      <c r="U25" s="455"/>
      <c r="V25" s="455"/>
      <c r="W25" s="455">
        <v>5843</v>
      </c>
      <c r="X25" s="455"/>
      <c r="Y25" s="455"/>
      <c r="Z25" s="455"/>
      <c r="AA25" s="455">
        <v>3275</v>
      </c>
      <c r="AB25" s="455"/>
      <c r="AC25" s="455"/>
      <c r="AD25" s="455"/>
      <c r="AE25" s="455">
        <v>4689</v>
      </c>
      <c r="AF25" s="455"/>
      <c r="AG25" s="455"/>
      <c r="AH25" s="455"/>
      <c r="AI25" s="455">
        <v>2852</v>
      </c>
      <c r="AJ25" s="455"/>
      <c r="AK25" s="455"/>
      <c r="AL25" s="455"/>
      <c r="AM25" s="23"/>
      <c r="AN25" t="s">
        <v>245</v>
      </c>
    </row>
    <row r="26" spans="1:40" ht="24.95" customHeight="1">
      <c r="A26" s="408"/>
      <c r="B26" s="445"/>
      <c r="C26" s="447" t="s">
        <v>79</v>
      </c>
      <c r="D26" s="448"/>
      <c r="E26" s="448"/>
      <c r="F26" s="449"/>
      <c r="G26" s="442">
        <f t="shared" si="0"/>
        <v>154</v>
      </c>
      <c r="H26" s="443"/>
      <c r="I26" s="443"/>
      <c r="J26" s="443"/>
      <c r="K26" s="455">
        <v>5</v>
      </c>
      <c r="L26" s="455"/>
      <c r="M26" s="455"/>
      <c r="N26" s="455"/>
      <c r="O26" s="455">
        <v>12</v>
      </c>
      <c r="P26" s="455"/>
      <c r="Q26" s="455"/>
      <c r="R26" s="455"/>
      <c r="S26" s="455">
        <v>31</v>
      </c>
      <c r="T26" s="455"/>
      <c r="U26" s="455"/>
      <c r="V26" s="455"/>
      <c r="W26" s="455">
        <v>73</v>
      </c>
      <c r="X26" s="455"/>
      <c r="Y26" s="455"/>
      <c r="Z26" s="455"/>
      <c r="AA26" s="455">
        <v>3</v>
      </c>
      <c r="AB26" s="455"/>
      <c r="AC26" s="455"/>
      <c r="AD26" s="455"/>
      <c r="AE26" s="455">
        <v>22</v>
      </c>
      <c r="AF26" s="455"/>
      <c r="AG26" s="455"/>
      <c r="AH26" s="455"/>
      <c r="AI26" s="455">
        <v>8</v>
      </c>
      <c r="AJ26" s="455"/>
      <c r="AK26" s="455"/>
      <c r="AL26" s="455"/>
      <c r="AM26" s="23"/>
    </row>
    <row r="27" spans="1:40" ht="24.95" customHeight="1">
      <c r="A27" s="408"/>
      <c r="B27" s="445"/>
      <c r="C27" s="447" t="s">
        <v>80</v>
      </c>
      <c r="D27" s="448"/>
      <c r="E27" s="448"/>
      <c r="F27" s="449"/>
      <c r="G27" s="442">
        <f t="shared" si="0"/>
        <v>24</v>
      </c>
      <c r="H27" s="443"/>
      <c r="I27" s="443"/>
      <c r="J27" s="443"/>
      <c r="K27" s="455">
        <v>3</v>
      </c>
      <c r="L27" s="455"/>
      <c r="M27" s="455"/>
      <c r="N27" s="455"/>
      <c r="O27" s="455">
        <v>5</v>
      </c>
      <c r="P27" s="455"/>
      <c r="Q27" s="455"/>
      <c r="R27" s="455"/>
      <c r="S27" s="455">
        <v>4</v>
      </c>
      <c r="T27" s="455"/>
      <c r="U27" s="455"/>
      <c r="V27" s="455"/>
      <c r="W27" s="455">
        <v>5</v>
      </c>
      <c r="X27" s="455"/>
      <c r="Y27" s="455"/>
      <c r="Z27" s="455"/>
      <c r="AA27" s="455">
        <v>0</v>
      </c>
      <c r="AB27" s="455"/>
      <c r="AC27" s="455"/>
      <c r="AD27" s="455"/>
      <c r="AE27" s="455">
        <v>2</v>
      </c>
      <c r="AF27" s="455"/>
      <c r="AG27" s="455"/>
      <c r="AH27" s="455"/>
      <c r="AI27" s="455">
        <v>5</v>
      </c>
      <c r="AJ27" s="455"/>
      <c r="AK27" s="455"/>
      <c r="AL27" s="455"/>
      <c r="AM27" s="23"/>
    </row>
    <row r="28" spans="1:40" ht="24.95" customHeight="1">
      <c r="A28" s="408"/>
      <c r="B28" s="445"/>
      <c r="C28" s="447" t="s">
        <v>83</v>
      </c>
      <c r="D28" s="448"/>
      <c r="E28" s="448"/>
      <c r="F28" s="449"/>
      <c r="G28" s="442">
        <f t="shared" si="0"/>
        <v>47</v>
      </c>
      <c r="H28" s="443"/>
      <c r="I28" s="443"/>
      <c r="J28" s="443"/>
      <c r="K28" s="455">
        <v>2</v>
      </c>
      <c r="L28" s="455"/>
      <c r="M28" s="455"/>
      <c r="N28" s="455"/>
      <c r="O28" s="455">
        <v>6</v>
      </c>
      <c r="P28" s="455"/>
      <c r="Q28" s="455"/>
      <c r="R28" s="455"/>
      <c r="S28" s="455">
        <v>13</v>
      </c>
      <c r="T28" s="455"/>
      <c r="U28" s="455"/>
      <c r="V28" s="455"/>
      <c r="W28" s="455">
        <v>22</v>
      </c>
      <c r="X28" s="455"/>
      <c r="Y28" s="455"/>
      <c r="Z28" s="455"/>
      <c r="AA28" s="455">
        <v>2</v>
      </c>
      <c r="AB28" s="455"/>
      <c r="AC28" s="455"/>
      <c r="AD28" s="455"/>
      <c r="AE28" s="455">
        <v>0</v>
      </c>
      <c r="AF28" s="455"/>
      <c r="AG28" s="455"/>
      <c r="AH28" s="455"/>
      <c r="AI28" s="455">
        <v>2</v>
      </c>
      <c r="AJ28" s="455"/>
      <c r="AK28" s="455"/>
      <c r="AL28" s="455"/>
      <c r="AM28" s="23"/>
    </row>
    <row r="29" spans="1:40" ht="24.95" customHeight="1">
      <c r="A29" s="408"/>
      <c r="B29" s="445"/>
      <c r="C29" s="450" t="s">
        <v>84</v>
      </c>
      <c r="D29" s="451"/>
      <c r="E29" s="451"/>
      <c r="F29" s="452"/>
      <c r="G29" s="442">
        <f t="shared" si="0"/>
        <v>4970</v>
      </c>
      <c r="H29" s="443"/>
      <c r="I29" s="443"/>
      <c r="J29" s="443"/>
      <c r="K29" s="455">
        <v>315</v>
      </c>
      <c r="L29" s="455"/>
      <c r="M29" s="455"/>
      <c r="N29" s="455"/>
      <c r="O29" s="455">
        <v>2102</v>
      </c>
      <c r="P29" s="455"/>
      <c r="Q29" s="455"/>
      <c r="R29" s="455"/>
      <c r="S29" s="455">
        <v>192</v>
      </c>
      <c r="T29" s="455"/>
      <c r="U29" s="455"/>
      <c r="V29" s="455"/>
      <c r="W29" s="455">
        <v>346</v>
      </c>
      <c r="X29" s="455"/>
      <c r="Y29" s="455"/>
      <c r="Z29" s="455"/>
      <c r="AA29" s="455">
        <v>138</v>
      </c>
      <c r="AB29" s="455"/>
      <c r="AC29" s="455"/>
      <c r="AD29" s="455"/>
      <c r="AE29" s="455">
        <v>587</v>
      </c>
      <c r="AF29" s="455"/>
      <c r="AG29" s="455"/>
      <c r="AH29" s="455"/>
      <c r="AI29" s="455">
        <v>1290</v>
      </c>
      <c r="AJ29" s="455"/>
      <c r="AK29" s="455"/>
      <c r="AL29" s="455"/>
      <c r="AM29" s="23"/>
    </row>
    <row r="30" spans="1:40" ht="24.95" customHeight="1">
      <c r="A30" s="408"/>
      <c r="B30" s="445"/>
      <c r="C30" s="447" t="s">
        <v>16</v>
      </c>
      <c r="D30" s="448"/>
      <c r="E30" s="448"/>
      <c r="F30" s="449"/>
      <c r="G30" s="442">
        <f t="shared" si="0"/>
        <v>6759</v>
      </c>
      <c r="H30" s="443"/>
      <c r="I30" s="443"/>
      <c r="J30" s="443"/>
      <c r="K30" s="455">
        <v>1511</v>
      </c>
      <c r="L30" s="455"/>
      <c r="M30" s="455"/>
      <c r="N30" s="455"/>
      <c r="O30" s="455">
        <v>1580</v>
      </c>
      <c r="P30" s="455"/>
      <c r="Q30" s="455"/>
      <c r="R30" s="455"/>
      <c r="S30" s="455">
        <v>951</v>
      </c>
      <c r="T30" s="455"/>
      <c r="U30" s="455"/>
      <c r="V30" s="455"/>
      <c r="W30" s="455">
        <v>611</v>
      </c>
      <c r="X30" s="455"/>
      <c r="Y30" s="455"/>
      <c r="Z30" s="455"/>
      <c r="AA30" s="455">
        <v>329</v>
      </c>
      <c r="AB30" s="455"/>
      <c r="AC30" s="455"/>
      <c r="AD30" s="455"/>
      <c r="AE30" s="455">
        <v>1120</v>
      </c>
      <c r="AF30" s="455"/>
      <c r="AG30" s="455"/>
      <c r="AH30" s="455"/>
      <c r="AI30" s="455">
        <v>657</v>
      </c>
      <c r="AJ30" s="455"/>
      <c r="AK30" s="455"/>
      <c r="AL30" s="455"/>
      <c r="AM30" s="23"/>
    </row>
    <row r="31" spans="1:40" ht="24.95" customHeight="1" thickBot="1">
      <c r="A31" s="535"/>
      <c r="B31" s="541"/>
      <c r="C31" s="538" t="s">
        <v>18</v>
      </c>
      <c r="D31" s="539"/>
      <c r="E31" s="539"/>
      <c r="F31" s="540"/>
      <c r="G31" s="536">
        <f t="shared" si="0"/>
        <v>47770</v>
      </c>
      <c r="H31" s="537"/>
      <c r="I31" s="537"/>
      <c r="J31" s="537"/>
      <c r="K31" s="455">
        <f>SUM(K24:N30)</f>
        <v>8683</v>
      </c>
      <c r="L31" s="455"/>
      <c r="M31" s="455"/>
      <c r="N31" s="455"/>
      <c r="O31" s="455">
        <f>SUM(O24:R30)</f>
        <v>9374</v>
      </c>
      <c r="P31" s="455"/>
      <c r="Q31" s="455"/>
      <c r="R31" s="455"/>
      <c r="S31" s="455">
        <f>SUM(S24:V30)</f>
        <v>7774</v>
      </c>
      <c r="T31" s="455"/>
      <c r="U31" s="455"/>
      <c r="V31" s="455"/>
      <c r="W31" s="455">
        <f>SUM(W24:Z30)</f>
        <v>6923</v>
      </c>
      <c r="X31" s="455"/>
      <c r="Y31" s="455"/>
      <c r="Z31" s="455"/>
      <c r="AA31" s="455">
        <f>SUM(AA24:AD30)</f>
        <v>3775</v>
      </c>
      <c r="AB31" s="455"/>
      <c r="AC31" s="455"/>
      <c r="AD31" s="455"/>
      <c r="AE31" s="455">
        <f>SUM(AE24:AH30)</f>
        <v>6423</v>
      </c>
      <c r="AF31" s="455"/>
      <c r="AG31" s="455"/>
      <c r="AH31" s="455"/>
      <c r="AI31" s="455">
        <f>SUM(AI24:AL30)</f>
        <v>4818</v>
      </c>
      <c r="AJ31" s="455"/>
      <c r="AK31" s="455"/>
      <c r="AL31" s="455"/>
      <c r="AM31" s="23"/>
    </row>
    <row r="32" spans="1:40">
      <c r="A32" s="73" t="s">
        <v>86</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row>
    <row r="33" spans="1:44" ht="15.2"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18"/>
      <c r="AK33" s="18"/>
      <c r="AL33" s="18"/>
      <c r="AM33" s="18"/>
      <c r="AN33" s="2"/>
      <c r="AO33" s="2"/>
      <c r="AP33" s="2"/>
      <c r="AQ33" s="2"/>
      <c r="AR33" s="2"/>
    </row>
    <row r="34" spans="1:44" ht="22.5" customHeight="1" thickBot="1">
      <c r="A34" s="247" t="s">
        <v>244</v>
      </c>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534" t="str">
        <f>AI1</f>
        <v>平成28年度</v>
      </c>
      <c r="AJ34" s="534"/>
      <c r="AK34" s="534"/>
      <c r="AL34" s="534"/>
      <c r="AM34" s="18"/>
      <c r="AN34" s="2"/>
      <c r="AO34" s="2"/>
      <c r="AP34" s="2"/>
      <c r="AQ34" s="2"/>
      <c r="AR34" s="2"/>
    </row>
    <row r="35" spans="1:44" s="67" customFormat="1" ht="20.25" customHeight="1">
      <c r="A35" s="503"/>
      <c r="B35" s="504"/>
      <c r="C35" s="471" t="s">
        <v>87</v>
      </c>
      <c r="D35" s="472"/>
      <c r="E35" s="472"/>
      <c r="F35" s="472"/>
      <c r="G35" s="472"/>
      <c r="H35" s="472"/>
      <c r="I35" s="472"/>
      <c r="J35" s="473"/>
      <c r="K35" s="246" t="s">
        <v>243</v>
      </c>
      <c r="L35" s="273"/>
      <c r="M35" s="273"/>
      <c r="N35" s="273"/>
      <c r="O35" s="273"/>
      <c r="P35" s="273"/>
      <c r="Q35" s="273"/>
      <c r="R35" s="273"/>
      <c r="S35" s="273"/>
      <c r="T35" s="273"/>
      <c r="U35" s="273"/>
      <c r="V35" s="273"/>
      <c r="W35" s="273"/>
      <c r="X35" s="273"/>
      <c r="Y35" s="273"/>
      <c r="Z35" s="273"/>
      <c r="AA35" s="273"/>
      <c r="AB35" s="273"/>
      <c r="AC35" s="273"/>
      <c r="AD35" s="273"/>
      <c r="AE35" s="273"/>
      <c r="AF35" s="434"/>
      <c r="AG35" s="482" t="s">
        <v>242</v>
      </c>
      <c r="AH35" s="483"/>
      <c r="AI35" s="483"/>
      <c r="AJ35" s="484"/>
      <c r="AK35" s="517" t="s">
        <v>241</v>
      </c>
      <c r="AL35" s="518"/>
      <c r="AM35" s="66"/>
      <c r="AN35" s="74"/>
      <c r="AO35" s="74"/>
    </row>
    <row r="36" spans="1:44" ht="31.5" customHeight="1">
      <c r="A36" s="505"/>
      <c r="B36" s="506"/>
      <c r="C36" s="491" t="s">
        <v>41</v>
      </c>
      <c r="D36" s="492"/>
      <c r="E36" s="495" t="s">
        <v>240</v>
      </c>
      <c r="F36" s="496"/>
      <c r="G36" s="496"/>
      <c r="H36" s="497"/>
      <c r="I36" s="512" t="s">
        <v>239</v>
      </c>
      <c r="J36" s="513"/>
      <c r="K36" s="491" t="s">
        <v>41</v>
      </c>
      <c r="L36" s="492"/>
      <c r="M36" s="238" t="s">
        <v>88</v>
      </c>
      <c r="N36" s="272"/>
      <c r="O36" s="272"/>
      <c r="P36" s="272"/>
      <c r="Q36" s="272"/>
      <c r="R36" s="272"/>
      <c r="S36" s="272"/>
      <c r="T36" s="272"/>
      <c r="U36" s="272"/>
      <c r="V36" s="272"/>
      <c r="W36" s="272"/>
      <c r="X36" s="272"/>
      <c r="Y36" s="272"/>
      <c r="Z36" s="272"/>
      <c r="AA36" s="272"/>
      <c r="AB36" s="272"/>
      <c r="AC36" s="272"/>
      <c r="AD36" s="272"/>
      <c r="AE36" s="272"/>
      <c r="AF36" s="441"/>
      <c r="AG36" s="486" t="s">
        <v>89</v>
      </c>
      <c r="AH36" s="487"/>
      <c r="AI36" s="487"/>
      <c r="AJ36" s="488"/>
      <c r="AK36" s="519"/>
      <c r="AL36" s="520"/>
      <c r="AM36" s="23"/>
      <c r="AN36" s="2"/>
      <c r="AO36" s="2"/>
    </row>
    <row r="37" spans="1:44" ht="52.5" customHeight="1">
      <c r="A37" s="507"/>
      <c r="B37" s="508"/>
      <c r="C37" s="493"/>
      <c r="D37" s="494"/>
      <c r="E37" s="460" t="s">
        <v>238</v>
      </c>
      <c r="F37" s="461"/>
      <c r="G37" s="489" t="s">
        <v>16</v>
      </c>
      <c r="H37" s="490"/>
      <c r="I37" s="514"/>
      <c r="J37" s="515"/>
      <c r="K37" s="493"/>
      <c r="L37" s="494"/>
      <c r="M37" s="460" t="s">
        <v>90</v>
      </c>
      <c r="N37" s="461"/>
      <c r="O37" s="460" t="s">
        <v>91</v>
      </c>
      <c r="P37" s="461"/>
      <c r="Q37" s="460" t="s">
        <v>92</v>
      </c>
      <c r="R37" s="461"/>
      <c r="S37" s="460" t="s">
        <v>93</v>
      </c>
      <c r="T37" s="461"/>
      <c r="U37" s="460" t="s">
        <v>94</v>
      </c>
      <c r="V37" s="461"/>
      <c r="W37" s="460" t="s">
        <v>95</v>
      </c>
      <c r="X37" s="461"/>
      <c r="Y37" s="460" t="s">
        <v>237</v>
      </c>
      <c r="Z37" s="461"/>
      <c r="AA37" s="460" t="s">
        <v>96</v>
      </c>
      <c r="AB37" s="461"/>
      <c r="AC37" s="460" t="s">
        <v>16</v>
      </c>
      <c r="AD37" s="461"/>
      <c r="AE37" s="460" t="s">
        <v>18</v>
      </c>
      <c r="AF37" s="521"/>
      <c r="AG37" s="460" t="s">
        <v>41</v>
      </c>
      <c r="AH37" s="461"/>
      <c r="AI37" s="460" t="s">
        <v>43</v>
      </c>
      <c r="AJ37" s="461"/>
      <c r="AK37" s="465"/>
      <c r="AL37" s="466"/>
      <c r="AM37" s="23"/>
      <c r="AN37" s="2"/>
      <c r="AO37" s="2"/>
    </row>
    <row r="38" spans="1:44" ht="6" customHeight="1">
      <c r="A38" s="75"/>
      <c r="B38" s="76"/>
      <c r="C38" s="77"/>
      <c r="D38" s="75"/>
      <c r="E38" s="78"/>
      <c r="F38" s="78"/>
      <c r="G38" s="78"/>
      <c r="H38" s="78"/>
      <c r="I38" s="75"/>
      <c r="J38" s="75"/>
      <c r="K38" s="75"/>
      <c r="L38" s="75"/>
      <c r="M38" s="78"/>
      <c r="N38" s="78"/>
      <c r="O38" s="78"/>
      <c r="P38" s="78"/>
      <c r="Q38" s="78"/>
      <c r="R38" s="78"/>
      <c r="S38" s="78"/>
      <c r="T38" s="78"/>
      <c r="U38" s="79"/>
      <c r="V38" s="79"/>
      <c r="W38" s="79"/>
      <c r="X38" s="79"/>
      <c r="Y38" s="79"/>
      <c r="Z38" s="79"/>
      <c r="AA38" s="79"/>
      <c r="AB38" s="79"/>
      <c r="AC38" s="79"/>
      <c r="AD38" s="79"/>
      <c r="AE38" s="79"/>
      <c r="AF38" s="79"/>
      <c r="AG38" s="79"/>
      <c r="AH38" s="79"/>
      <c r="AI38" s="79"/>
      <c r="AJ38" s="79"/>
      <c r="AK38" s="80"/>
      <c r="AL38" s="80"/>
      <c r="AM38" s="23"/>
      <c r="AN38" s="2"/>
      <c r="AO38" s="2"/>
    </row>
    <row r="39" spans="1:44" ht="22.5" customHeight="1">
      <c r="A39" s="501" t="s">
        <v>75</v>
      </c>
      <c r="B39" s="502"/>
      <c r="C39" s="442">
        <f>SUM(C41:C47)</f>
        <v>12961</v>
      </c>
      <c r="D39" s="443"/>
      <c r="E39" s="443">
        <f>SUM(E41:E47)</f>
        <v>1633</v>
      </c>
      <c r="F39" s="443"/>
      <c r="G39" s="443">
        <f>SUM(G41:G47)</f>
        <v>153</v>
      </c>
      <c r="H39" s="443"/>
      <c r="I39" s="522">
        <f>SUM(I41:I47)</f>
        <v>11291</v>
      </c>
      <c r="J39" s="522"/>
      <c r="K39" s="443">
        <f>SUM(K41:K47)</f>
        <v>12961</v>
      </c>
      <c r="L39" s="443"/>
      <c r="M39" s="443">
        <f>SUM(M41:M47)</f>
        <v>19411</v>
      </c>
      <c r="N39" s="443"/>
      <c r="O39" s="443">
        <f>SUM(O41:O47)</f>
        <v>212</v>
      </c>
      <c r="P39" s="443"/>
      <c r="Q39" s="443">
        <f>SUM(Q41:Q47)</f>
        <v>51</v>
      </c>
      <c r="R39" s="443"/>
      <c r="S39" s="443">
        <f>SUM(S41:S47)</f>
        <v>89</v>
      </c>
      <c r="T39" s="443"/>
      <c r="U39" s="443">
        <f>SUM(U41:U47)</f>
        <v>20</v>
      </c>
      <c r="V39" s="443"/>
      <c r="W39" s="443">
        <f>SUM(W41:W47)</f>
        <v>8</v>
      </c>
      <c r="X39" s="443"/>
      <c r="Y39" s="443">
        <f>SUM(Y41:Y47)</f>
        <v>1</v>
      </c>
      <c r="Z39" s="443"/>
      <c r="AA39" s="443">
        <f>SUM(AA41:AA47)</f>
        <v>2</v>
      </c>
      <c r="AB39" s="443"/>
      <c r="AC39" s="443">
        <f>SUM(AC41:AC47)</f>
        <v>141</v>
      </c>
      <c r="AD39" s="443"/>
      <c r="AE39" s="443">
        <f>SUM(AE41:AE47)</f>
        <v>19935</v>
      </c>
      <c r="AF39" s="443"/>
      <c r="AG39" s="443">
        <f>SUM(AG41:AG47)</f>
        <v>1</v>
      </c>
      <c r="AH39" s="443"/>
      <c r="AI39" s="443">
        <f>SUM(AI41:AI47)</f>
        <v>1</v>
      </c>
      <c r="AJ39" s="443"/>
      <c r="AK39" s="443">
        <f>SUM(AK41:AK47)</f>
        <v>2453</v>
      </c>
      <c r="AL39" s="443"/>
      <c r="AM39" s="23"/>
      <c r="AN39" s="2"/>
      <c r="AO39" s="2"/>
    </row>
    <row r="40" spans="1:44" ht="4.5" customHeight="1">
      <c r="A40" s="81"/>
      <c r="B40" s="27"/>
      <c r="C40" s="82"/>
      <c r="D40" s="83"/>
      <c r="E40" s="83"/>
      <c r="F40" s="83"/>
      <c r="G40" s="83"/>
      <c r="H40" s="83"/>
      <c r="I40" s="83"/>
      <c r="J40" s="83"/>
      <c r="K40" s="83"/>
      <c r="L40" s="83"/>
      <c r="M40" s="83"/>
      <c r="N40" s="83"/>
      <c r="O40" s="83"/>
      <c r="P40" s="83"/>
      <c r="Q40" s="83"/>
      <c r="R40" s="83"/>
      <c r="S40" s="83"/>
      <c r="T40" s="83"/>
      <c r="U40" s="84"/>
      <c r="V40" s="84"/>
      <c r="W40" s="84"/>
      <c r="X40" s="84"/>
      <c r="Y40" s="84"/>
      <c r="Z40" s="84"/>
      <c r="AA40" s="84"/>
      <c r="AB40" s="84"/>
      <c r="AC40" s="84"/>
      <c r="AD40" s="84"/>
      <c r="AE40" s="84"/>
      <c r="AF40" s="84"/>
      <c r="AG40" s="84"/>
      <c r="AH40" s="84"/>
      <c r="AI40" s="84"/>
      <c r="AJ40" s="84"/>
      <c r="AK40" s="84"/>
      <c r="AL40" s="18"/>
      <c r="AM40" s="23"/>
      <c r="AN40" s="2"/>
      <c r="AO40" s="2"/>
    </row>
    <row r="41" spans="1:44" ht="22.5" customHeight="1">
      <c r="A41" s="479" t="s">
        <v>0</v>
      </c>
      <c r="B41" s="480"/>
      <c r="C41" s="481">
        <v>3723</v>
      </c>
      <c r="D41" s="481"/>
      <c r="E41" s="481">
        <v>335</v>
      </c>
      <c r="F41" s="481"/>
      <c r="G41" s="481">
        <v>33</v>
      </c>
      <c r="H41" s="481"/>
      <c r="I41" s="481">
        <v>2315</v>
      </c>
      <c r="J41" s="481"/>
      <c r="K41" s="481">
        <v>3723</v>
      </c>
      <c r="L41" s="481"/>
      <c r="M41" s="481">
        <v>3715</v>
      </c>
      <c r="N41" s="481"/>
      <c r="O41" s="485">
        <v>82</v>
      </c>
      <c r="P41" s="485"/>
      <c r="Q41" s="485">
        <v>0</v>
      </c>
      <c r="R41" s="485"/>
      <c r="S41" s="485">
        <v>55</v>
      </c>
      <c r="T41" s="485"/>
      <c r="U41" s="485">
        <v>0</v>
      </c>
      <c r="V41" s="485"/>
      <c r="W41" s="485">
        <v>0</v>
      </c>
      <c r="X41" s="485"/>
      <c r="Y41" s="485">
        <v>0</v>
      </c>
      <c r="Z41" s="485"/>
      <c r="AA41" s="485">
        <v>0</v>
      </c>
      <c r="AB41" s="485"/>
      <c r="AC41" s="485">
        <v>106</v>
      </c>
      <c r="AD41" s="485"/>
      <c r="AE41" s="341">
        <f>SUM(M41:AD41)</f>
        <v>3958</v>
      </c>
      <c r="AF41" s="341"/>
      <c r="AG41" s="485">
        <v>0</v>
      </c>
      <c r="AH41" s="485"/>
      <c r="AI41" s="485">
        <v>0</v>
      </c>
      <c r="AJ41" s="485"/>
      <c r="AK41" s="481">
        <v>594</v>
      </c>
      <c r="AL41" s="481"/>
      <c r="AM41" s="23"/>
      <c r="AN41" s="2"/>
      <c r="AO41" s="2"/>
    </row>
    <row r="42" spans="1:44" ht="22.5" customHeight="1">
      <c r="A42" s="479" t="s">
        <v>1</v>
      </c>
      <c r="B42" s="480"/>
      <c r="C42" s="481">
        <v>1514</v>
      </c>
      <c r="D42" s="481"/>
      <c r="E42" s="481">
        <v>210</v>
      </c>
      <c r="F42" s="481"/>
      <c r="G42" s="481">
        <v>34</v>
      </c>
      <c r="H42" s="481"/>
      <c r="I42" s="481">
        <v>1477</v>
      </c>
      <c r="J42" s="481"/>
      <c r="K42" s="481">
        <v>1514</v>
      </c>
      <c r="L42" s="481"/>
      <c r="M42" s="481">
        <v>2627</v>
      </c>
      <c r="N42" s="481"/>
      <c r="O42" s="485">
        <v>4</v>
      </c>
      <c r="P42" s="485"/>
      <c r="Q42" s="485">
        <v>0</v>
      </c>
      <c r="R42" s="485"/>
      <c r="S42" s="485">
        <v>1</v>
      </c>
      <c r="T42" s="485"/>
      <c r="U42" s="485">
        <v>5</v>
      </c>
      <c r="V42" s="485"/>
      <c r="W42" s="485">
        <v>2</v>
      </c>
      <c r="X42" s="485"/>
      <c r="Y42" s="485">
        <v>0</v>
      </c>
      <c r="Z42" s="485"/>
      <c r="AA42" s="485">
        <v>0</v>
      </c>
      <c r="AB42" s="485"/>
      <c r="AC42" s="485">
        <v>0</v>
      </c>
      <c r="AD42" s="485"/>
      <c r="AE42" s="341">
        <f t="shared" ref="AE42:AE47" si="1">SUM(M42:AC42)</f>
        <v>2639</v>
      </c>
      <c r="AF42" s="341"/>
      <c r="AG42" s="485">
        <v>0</v>
      </c>
      <c r="AH42" s="485"/>
      <c r="AI42" s="485">
        <v>0</v>
      </c>
      <c r="AJ42" s="485"/>
      <c r="AK42" s="481">
        <v>334</v>
      </c>
      <c r="AL42" s="481"/>
      <c r="AM42" s="23"/>
      <c r="AN42" s="2"/>
      <c r="AO42" s="2"/>
    </row>
    <row r="43" spans="1:44" ht="22.5" customHeight="1">
      <c r="A43" s="479" t="s">
        <v>2</v>
      </c>
      <c r="B43" s="480"/>
      <c r="C43" s="481">
        <v>1254</v>
      </c>
      <c r="D43" s="481"/>
      <c r="E43" s="481">
        <v>170</v>
      </c>
      <c r="F43" s="481"/>
      <c r="G43" s="481">
        <v>25</v>
      </c>
      <c r="H43" s="481"/>
      <c r="I43" s="481">
        <v>1231</v>
      </c>
      <c r="J43" s="481"/>
      <c r="K43" s="481">
        <v>1254</v>
      </c>
      <c r="L43" s="481"/>
      <c r="M43" s="481">
        <v>2065</v>
      </c>
      <c r="N43" s="481"/>
      <c r="O43" s="485">
        <v>1</v>
      </c>
      <c r="P43" s="485"/>
      <c r="Q43" s="485">
        <v>0</v>
      </c>
      <c r="R43" s="485"/>
      <c r="S43" s="485">
        <v>0</v>
      </c>
      <c r="T43" s="485"/>
      <c r="U43" s="485">
        <v>1</v>
      </c>
      <c r="V43" s="485"/>
      <c r="W43" s="485">
        <v>0</v>
      </c>
      <c r="X43" s="485"/>
      <c r="Y43" s="485">
        <v>0</v>
      </c>
      <c r="Z43" s="485"/>
      <c r="AA43" s="485">
        <v>0</v>
      </c>
      <c r="AB43" s="485"/>
      <c r="AC43" s="485">
        <v>1</v>
      </c>
      <c r="AD43" s="485"/>
      <c r="AE43" s="341">
        <f t="shared" si="1"/>
        <v>2068</v>
      </c>
      <c r="AF43" s="341"/>
      <c r="AG43" s="485">
        <v>0</v>
      </c>
      <c r="AH43" s="485"/>
      <c r="AI43" s="485">
        <v>0</v>
      </c>
      <c r="AJ43" s="485"/>
      <c r="AK43" s="481">
        <v>79</v>
      </c>
      <c r="AL43" s="481"/>
      <c r="AM43" s="23"/>
      <c r="AN43" s="2"/>
      <c r="AO43" s="2"/>
    </row>
    <row r="44" spans="1:44" ht="22.5" customHeight="1">
      <c r="A44" s="479" t="s">
        <v>3</v>
      </c>
      <c r="B44" s="480"/>
      <c r="C44" s="481">
        <v>1885</v>
      </c>
      <c r="D44" s="481"/>
      <c r="E44" s="481">
        <v>290</v>
      </c>
      <c r="F44" s="481"/>
      <c r="G44" s="481">
        <v>12</v>
      </c>
      <c r="H44" s="481"/>
      <c r="I44" s="481">
        <v>1866</v>
      </c>
      <c r="J44" s="481"/>
      <c r="K44" s="481">
        <v>1885</v>
      </c>
      <c r="L44" s="481"/>
      <c r="M44" s="481">
        <v>3235</v>
      </c>
      <c r="N44" s="481"/>
      <c r="O44" s="485">
        <v>17</v>
      </c>
      <c r="P44" s="485"/>
      <c r="Q44" s="485">
        <v>6</v>
      </c>
      <c r="R44" s="485"/>
      <c r="S44" s="485">
        <v>1</v>
      </c>
      <c r="T44" s="485"/>
      <c r="U44" s="485">
        <v>1</v>
      </c>
      <c r="V44" s="485"/>
      <c r="W44" s="485">
        <v>1</v>
      </c>
      <c r="X44" s="485"/>
      <c r="Y44" s="485">
        <v>0</v>
      </c>
      <c r="Z44" s="485"/>
      <c r="AA44" s="485">
        <v>2</v>
      </c>
      <c r="AB44" s="485"/>
      <c r="AC44" s="485">
        <v>3</v>
      </c>
      <c r="AD44" s="485"/>
      <c r="AE44" s="341">
        <f t="shared" si="1"/>
        <v>3266</v>
      </c>
      <c r="AF44" s="341"/>
      <c r="AG44" s="485">
        <v>0</v>
      </c>
      <c r="AH44" s="485"/>
      <c r="AI44" s="485">
        <v>0</v>
      </c>
      <c r="AJ44" s="485"/>
      <c r="AK44" s="481">
        <v>512</v>
      </c>
      <c r="AL44" s="481"/>
      <c r="AM44" s="23"/>
      <c r="AN44" s="2"/>
      <c r="AO44" s="2"/>
    </row>
    <row r="45" spans="1:44" ht="22.5" customHeight="1">
      <c r="A45" s="479" t="s">
        <v>4</v>
      </c>
      <c r="B45" s="480"/>
      <c r="C45" s="481">
        <v>1062</v>
      </c>
      <c r="D45" s="481"/>
      <c r="E45" s="481">
        <v>149</v>
      </c>
      <c r="F45" s="481"/>
      <c r="G45" s="481">
        <v>15</v>
      </c>
      <c r="H45" s="481"/>
      <c r="I45" s="481">
        <v>1025</v>
      </c>
      <c r="J45" s="481"/>
      <c r="K45" s="481">
        <v>1062</v>
      </c>
      <c r="L45" s="481"/>
      <c r="M45" s="481">
        <v>1935</v>
      </c>
      <c r="N45" s="481"/>
      <c r="O45" s="485">
        <v>11</v>
      </c>
      <c r="P45" s="485"/>
      <c r="Q45" s="485">
        <v>8</v>
      </c>
      <c r="R45" s="485"/>
      <c r="S45" s="485">
        <v>1</v>
      </c>
      <c r="T45" s="485"/>
      <c r="U45" s="485">
        <v>1</v>
      </c>
      <c r="V45" s="485"/>
      <c r="W45" s="485">
        <v>1</v>
      </c>
      <c r="X45" s="485"/>
      <c r="Y45" s="485">
        <v>0</v>
      </c>
      <c r="Z45" s="485"/>
      <c r="AA45" s="485">
        <v>0</v>
      </c>
      <c r="AB45" s="485"/>
      <c r="AC45" s="485">
        <v>13</v>
      </c>
      <c r="AD45" s="485"/>
      <c r="AE45" s="341">
        <f t="shared" si="1"/>
        <v>1970</v>
      </c>
      <c r="AF45" s="341"/>
      <c r="AG45" s="485">
        <v>0</v>
      </c>
      <c r="AH45" s="485"/>
      <c r="AI45" s="485">
        <v>0</v>
      </c>
      <c r="AJ45" s="485"/>
      <c r="AK45" s="481">
        <v>334</v>
      </c>
      <c r="AL45" s="481"/>
      <c r="AM45" s="23"/>
      <c r="AN45" s="2"/>
      <c r="AO45" s="2"/>
    </row>
    <row r="46" spans="1:44" ht="22.5" customHeight="1">
      <c r="A46" s="479" t="s">
        <v>5</v>
      </c>
      <c r="B46" s="480"/>
      <c r="C46" s="481">
        <v>1773</v>
      </c>
      <c r="D46" s="481"/>
      <c r="E46" s="481">
        <v>242</v>
      </c>
      <c r="F46" s="481"/>
      <c r="G46" s="481">
        <v>17</v>
      </c>
      <c r="H46" s="481"/>
      <c r="I46" s="481">
        <v>1661</v>
      </c>
      <c r="J46" s="481"/>
      <c r="K46" s="481">
        <v>1773</v>
      </c>
      <c r="L46" s="481"/>
      <c r="M46" s="481">
        <v>2821</v>
      </c>
      <c r="N46" s="481"/>
      <c r="O46" s="485">
        <v>8</v>
      </c>
      <c r="P46" s="485"/>
      <c r="Q46" s="485">
        <v>3</v>
      </c>
      <c r="R46" s="485"/>
      <c r="S46" s="485">
        <v>16</v>
      </c>
      <c r="T46" s="485"/>
      <c r="U46" s="485">
        <v>1</v>
      </c>
      <c r="V46" s="485"/>
      <c r="W46" s="485">
        <v>0</v>
      </c>
      <c r="X46" s="485"/>
      <c r="Y46" s="485">
        <v>0</v>
      </c>
      <c r="Z46" s="485"/>
      <c r="AA46" s="485">
        <v>0</v>
      </c>
      <c r="AB46" s="485"/>
      <c r="AC46" s="485">
        <v>11</v>
      </c>
      <c r="AD46" s="485"/>
      <c r="AE46" s="341">
        <f t="shared" si="1"/>
        <v>2860</v>
      </c>
      <c r="AF46" s="341"/>
      <c r="AG46" s="485">
        <v>1</v>
      </c>
      <c r="AH46" s="485"/>
      <c r="AI46" s="485">
        <v>1</v>
      </c>
      <c r="AJ46" s="485"/>
      <c r="AK46" s="481">
        <v>338</v>
      </c>
      <c r="AL46" s="481"/>
      <c r="AM46" s="23"/>
      <c r="AN46" s="2"/>
      <c r="AO46" s="2"/>
    </row>
    <row r="47" spans="1:44" ht="22.5" customHeight="1">
      <c r="A47" s="479" t="s">
        <v>6</v>
      </c>
      <c r="B47" s="480"/>
      <c r="C47" s="481">
        <v>1750</v>
      </c>
      <c r="D47" s="481"/>
      <c r="E47" s="481">
        <v>237</v>
      </c>
      <c r="F47" s="481"/>
      <c r="G47" s="481">
        <v>17</v>
      </c>
      <c r="H47" s="481"/>
      <c r="I47" s="481">
        <v>1716</v>
      </c>
      <c r="J47" s="481"/>
      <c r="K47" s="481">
        <v>1750</v>
      </c>
      <c r="L47" s="481"/>
      <c r="M47" s="481">
        <v>3013</v>
      </c>
      <c r="N47" s="481"/>
      <c r="O47" s="485">
        <v>89</v>
      </c>
      <c r="P47" s="485"/>
      <c r="Q47" s="485">
        <v>34</v>
      </c>
      <c r="R47" s="485"/>
      <c r="S47" s="485">
        <v>15</v>
      </c>
      <c r="T47" s="485"/>
      <c r="U47" s="485">
        <v>11</v>
      </c>
      <c r="V47" s="485"/>
      <c r="W47" s="485">
        <v>4</v>
      </c>
      <c r="X47" s="485"/>
      <c r="Y47" s="485">
        <v>1</v>
      </c>
      <c r="Z47" s="485"/>
      <c r="AA47" s="485">
        <v>0</v>
      </c>
      <c r="AB47" s="485"/>
      <c r="AC47" s="485">
        <v>7</v>
      </c>
      <c r="AD47" s="485"/>
      <c r="AE47" s="341">
        <f t="shared" si="1"/>
        <v>3174</v>
      </c>
      <c r="AF47" s="341"/>
      <c r="AG47" s="485">
        <v>0</v>
      </c>
      <c r="AH47" s="485"/>
      <c r="AI47" s="485">
        <v>0</v>
      </c>
      <c r="AJ47" s="485"/>
      <c r="AK47" s="481">
        <v>262</v>
      </c>
      <c r="AL47" s="481"/>
      <c r="AM47" s="23"/>
      <c r="AN47" s="2"/>
      <c r="AO47" s="2"/>
    </row>
    <row r="48" spans="1:44" ht="6" customHeight="1" thickBot="1">
      <c r="A48" s="24"/>
      <c r="B48" s="85"/>
      <c r="C48" s="86"/>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24"/>
      <c r="AM48" s="23"/>
      <c r="AN48" s="2"/>
      <c r="AO48" s="2"/>
    </row>
    <row r="49" spans="1:39" s="2" customFormat="1" ht="6.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21.2"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516" t="s">
        <v>27</v>
      </c>
      <c r="AC50" s="516"/>
      <c r="AD50" s="516"/>
      <c r="AE50" s="516"/>
      <c r="AF50" s="516"/>
      <c r="AG50" s="516"/>
      <c r="AH50" s="516"/>
      <c r="AI50" s="516"/>
      <c r="AJ50" s="516"/>
      <c r="AK50" s="516"/>
      <c r="AL50" s="516"/>
      <c r="AM50" s="23"/>
    </row>
  </sheetData>
  <mergeCells count="459">
    <mergeCell ref="AI31:AL31"/>
    <mergeCell ref="AI24:AL24"/>
    <mergeCell ref="AI25:AL25"/>
    <mergeCell ref="AI26:AL26"/>
    <mergeCell ref="AI27:AL27"/>
    <mergeCell ref="AE29:AH29"/>
    <mergeCell ref="AE30:AH30"/>
    <mergeCell ref="AI28:AL28"/>
    <mergeCell ref="AI29:AL29"/>
    <mergeCell ref="AI30:AL30"/>
    <mergeCell ref="AE28:AH28"/>
    <mergeCell ref="AA28:AD28"/>
    <mergeCell ref="S29:V29"/>
    <mergeCell ref="AE31:AH31"/>
    <mergeCell ref="AE24:AH24"/>
    <mergeCell ref="AE25:AH25"/>
    <mergeCell ref="AE26:AH26"/>
    <mergeCell ref="AE27:AH27"/>
    <mergeCell ref="AA31:AD31"/>
    <mergeCell ref="AA24:AD24"/>
    <mergeCell ref="AA25:AD25"/>
    <mergeCell ref="AA26:AD26"/>
    <mergeCell ref="AA27:AD27"/>
    <mergeCell ref="S31:V31"/>
    <mergeCell ref="W24:Z24"/>
    <mergeCell ref="W25:Z25"/>
    <mergeCell ref="W26:Z26"/>
    <mergeCell ref="W27:Z27"/>
    <mergeCell ref="W28:Z28"/>
    <mergeCell ref="W29:Z29"/>
    <mergeCell ref="AA29:AD29"/>
    <mergeCell ref="AA30:AD30"/>
    <mergeCell ref="O24:R24"/>
    <mergeCell ref="W30:Z30"/>
    <mergeCell ref="W31:Z31"/>
    <mergeCell ref="S24:V24"/>
    <mergeCell ref="O25:R25"/>
    <mergeCell ref="O26:R26"/>
    <mergeCell ref="O27:R27"/>
    <mergeCell ref="O28:R28"/>
    <mergeCell ref="O29:R29"/>
    <mergeCell ref="O30:R30"/>
    <mergeCell ref="O31:R31"/>
    <mergeCell ref="S30:V30"/>
    <mergeCell ref="S25:V25"/>
    <mergeCell ref="S26:V26"/>
    <mergeCell ref="S27:V27"/>
    <mergeCell ref="S28:V28"/>
    <mergeCell ref="C30:F30"/>
    <mergeCell ref="C31:F31"/>
    <mergeCell ref="B24:B31"/>
    <mergeCell ref="C24:F24"/>
    <mergeCell ref="K24:N24"/>
    <mergeCell ref="K25:N25"/>
    <mergeCell ref="K26:N26"/>
    <mergeCell ref="K27:N27"/>
    <mergeCell ref="K28:N28"/>
    <mergeCell ref="K29:N29"/>
    <mergeCell ref="K30:N30"/>
    <mergeCell ref="K31:N31"/>
    <mergeCell ref="AI34:AL34"/>
    <mergeCell ref="A34:AH34"/>
    <mergeCell ref="G25:J25"/>
    <mergeCell ref="G26:J26"/>
    <mergeCell ref="G27:J27"/>
    <mergeCell ref="W23:Z23"/>
    <mergeCell ref="AA23:AD23"/>
    <mergeCell ref="AE23:AH23"/>
    <mergeCell ref="AI23:AL23"/>
    <mergeCell ref="G23:J23"/>
    <mergeCell ref="K23:N23"/>
    <mergeCell ref="O23:R23"/>
    <mergeCell ref="S23:V23"/>
    <mergeCell ref="G28:J28"/>
    <mergeCell ref="G29:J29"/>
    <mergeCell ref="A24:A31"/>
    <mergeCell ref="C25:F25"/>
    <mergeCell ref="C26:F26"/>
    <mergeCell ref="C27:F27"/>
    <mergeCell ref="C28:F28"/>
    <mergeCell ref="G30:J30"/>
    <mergeCell ref="G31:J31"/>
    <mergeCell ref="G24:J24"/>
    <mergeCell ref="C29:F29"/>
    <mergeCell ref="AE21:AH21"/>
    <mergeCell ref="AI21:AL21"/>
    <mergeCell ref="W20:Z20"/>
    <mergeCell ref="AA20:AD20"/>
    <mergeCell ref="G22:J22"/>
    <mergeCell ref="K22:N22"/>
    <mergeCell ref="O22:R22"/>
    <mergeCell ref="S22:V22"/>
    <mergeCell ref="AE22:AH22"/>
    <mergeCell ref="AI22:AL22"/>
    <mergeCell ref="G21:J21"/>
    <mergeCell ref="K21:N21"/>
    <mergeCell ref="O21:R21"/>
    <mergeCell ref="S21:V21"/>
    <mergeCell ref="W22:Z22"/>
    <mergeCell ref="AA22:AD22"/>
    <mergeCell ref="W21:Z21"/>
    <mergeCell ref="AA21:AD21"/>
    <mergeCell ref="AA19:AD19"/>
    <mergeCell ref="AE19:AH19"/>
    <mergeCell ref="AI19:AL19"/>
    <mergeCell ref="K18:N18"/>
    <mergeCell ref="G20:J20"/>
    <mergeCell ref="K20:N20"/>
    <mergeCell ref="O20:R20"/>
    <mergeCell ref="S20:V20"/>
    <mergeCell ref="AE20:AH20"/>
    <mergeCell ref="AI20:AL20"/>
    <mergeCell ref="O18:R18"/>
    <mergeCell ref="S18:V18"/>
    <mergeCell ref="W18:Z18"/>
    <mergeCell ref="AA18:AD18"/>
    <mergeCell ref="AI18:AL18"/>
    <mergeCell ref="G19:J19"/>
    <mergeCell ref="K19:N19"/>
    <mergeCell ref="O19:R19"/>
    <mergeCell ref="S19:V19"/>
    <mergeCell ref="W19:Z19"/>
    <mergeCell ref="AE18:AH18"/>
    <mergeCell ref="B3:F3"/>
    <mergeCell ref="B6:F6"/>
    <mergeCell ref="C16:F16"/>
    <mergeCell ref="C17:F17"/>
    <mergeCell ref="C18:F18"/>
    <mergeCell ref="C19:F19"/>
    <mergeCell ref="E4:F4"/>
    <mergeCell ref="B7:B14"/>
    <mergeCell ref="C13:F13"/>
    <mergeCell ref="C14:F14"/>
    <mergeCell ref="C10:F10"/>
    <mergeCell ref="C11:F11"/>
    <mergeCell ref="C12:F12"/>
    <mergeCell ref="C7:F7"/>
    <mergeCell ref="C8:F8"/>
    <mergeCell ref="C9:F9"/>
    <mergeCell ref="C39:D39"/>
    <mergeCell ref="E39:F39"/>
    <mergeCell ref="O39:P39"/>
    <mergeCell ref="AC41:AD41"/>
    <mergeCell ref="AE41:AF41"/>
    <mergeCell ref="AG41:AH41"/>
    <mergeCell ref="C41:D41"/>
    <mergeCell ref="E41:F41"/>
    <mergeCell ref="M41:N41"/>
    <mergeCell ref="O41:P41"/>
    <mergeCell ref="G39:H39"/>
    <mergeCell ref="I39:J39"/>
    <mergeCell ref="K39:L39"/>
    <mergeCell ref="Y41:Z41"/>
    <mergeCell ref="Q41:R41"/>
    <mergeCell ref="S41:T41"/>
    <mergeCell ref="U41:V41"/>
    <mergeCell ref="W41:X41"/>
    <mergeCell ref="I41:J41"/>
    <mergeCell ref="U39:V39"/>
    <mergeCell ref="O37:P37"/>
    <mergeCell ref="Q37:R37"/>
    <mergeCell ref="Q39:R39"/>
    <mergeCell ref="W46:X46"/>
    <mergeCell ref="Y46:Z46"/>
    <mergeCell ref="AA46:AB46"/>
    <mergeCell ref="AC46:AD46"/>
    <mergeCell ref="S44:T44"/>
    <mergeCell ref="U44:V44"/>
    <mergeCell ref="AA44:AB44"/>
    <mergeCell ref="AC44:AD44"/>
    <mergeCell ref="AA41:AB41"/>
    <mergeCell ref="W37:X37"/>
    <mergeCell ref="Y37:Z37"/>
    <mergeCell ref="AA37:AB37"/>
    <mergeCell ref="AC37:AD37"/>
    <mergeCell ref="S37:T37"/>
    <mergeCell ref="U37:V37"/>
    <mergeCell ref="Y39:Z39"/>
    <mergeCell ref="AE47:AF47"/>
    <mergeCell ref="O47:P47"/>
    <mergeCell ref="Q47:R47"/>
    <mergeCell ref="S47:T47"/>
    <mergeCell ref="U47:V47"/>
    <mergeCell ref="W47:X47"/>
    <mergeCell ref="AE46:AF46"/>
    <mergeCell ref="AE42:AF42"/>
    <mergeCell ref="O42:P42"/>
    <mergeCell ref="Q42:R42"/>
    <mergeCell ref="S42:T42"/>
    <mergeCell ref="U42:V42"/>
    <mergeCell ref="W42:X42"/>
    <mergeCell ref="Y42:Z42"/>
    <mergeCell ref="O44:P44"/>
    <mergeCell ref="Q44:R44"/>
    <mergeCell ref="AA42:AB42"/>
    <mergeCell ref="U43:V43"/>
    <mergeCell ref="W43:X43"/>
    <mergeCell ref="Y43:Z43"/>
    <mergeCell ref="Y47:Z47"/>
    <mergeCell ref="AK44:AL44"/>
    <mergeCell ref="AI43:AJ43"/>
    <mergeCell ref="A41:B41"/>
    <mergeCell ref="G42:H42"/>
    <mergeCell ref="I42:J42"/>
    <mergeCell ref="K42:L42"/>
    <mergeCell ref="G41:H41"/>
    <mergeCell ref="C42:D42"/>
    <mergeCell ref="E42:F42"/>
    <mergeCell ref="K41:L41"/>
    <mergeCell ref="M42:N42"/>
    <mergeCell ref="AB50:AL50"/>
    <mergeCell ref="AK39:AL39"/>
    <mergeCell ref="AK41:AL41"/>
    <mergeCell ref="AC39:AD39"/>
    <mergeCell ref="AC42:AD42"/>
    <mergeCell ref="AA43:AB43"/>
    <mergeCell ref="AC43:AD43"/>
    <mergeCell ref="AE44:AF44"/>
    <mergeCell ref="AA45:AB45"/>
    <mergeCell ref="AI42:AJ42"/>
    <mergeCell ref="AI45:AJ45"/>
    <mergeCell ref="AK45:AL45"/>
    <mergeCell ref="AK42:AL42"/>
    <mergeCell ref="AG39:AH39"/>
    <mergeCell ref="AI39:AJ39"/>
    <mergeCell ref="AA39:AB39"/>
    <mergeCell ref="AC45:AD45"/>
    <mergeCell ref="AE39:AF39"/>
    <mergeCell ref="AG44:AH44"/>
    <mergeCell ref="AK47:AL47"/>
    <mergeCell ref="AK43:AL43"/>
    <mergeCell ref="AI46:AJ46"/>
    <mergeCell ref="AK46:AL46"/>
    <mergeCell ref="AI44:AJ44"/>
    <mergeCell ref="AG37:AH37"/>
    <mergeCell ref="AI37:AJ37"/>
    <mergeCell ref="AI41:AJ41"/>
    <mergeCell ref="B15:F15"/>
    <mergeCell ref="M39:N39"/>
    <mergeCell ref="K36:L37"/>
    <mergeCell ref="M37:N37"/>
    <mergeCell ref="A39:B39"/>
    <mergeCell ref="A35:B37"/>
    <mergeCell ref="A15:A23"/>
    <mergeCell ref="I36:J37"/>
    <mergeCell ref="E37:F37"/>
    <mergeCell ref="AI17:AL17"/>
    <mergeCell ref="K17:N17"/>
    <mergeCell ref="O17:R17"/>
    <mergeCell ref="S17:V17"/>
    <mergeCell ref="W17:Z17"/>
    <mergeCell ref="AA17:AD17"/>
    <mergeCell ref="AE17:AH17"/>
    <mergeCell ref="AK35:AL37"/>
    <mergeCell ref="M36:AF36"/>
    <mergeCell ref="S39:T39"/>
    <mergeCell ref="AE37:AF37"/>
    <mergeCell ref="W39:X39"/>
    <mergeCell ref="C43:D43"/>
    <mergeCell ref="E43:F43"/>
    <mergeCell ref="G43:H43"/>
    <mergeCell ref="I43:J43"/>
    <mergeCell ref="W44:X44"/>
    <mergeCell ref="Y44:Z44"/>
    <mergeCell ref="A45:B45"/>
    <mergeCell ref="AG36:AJ36"/>
    <mergeCell ref="C44:D44"/>
    <mergeCell ref="E44:F44"/>
    <mergeCell ref="G44:H44"/>
    <mergeCell ref="I44:J44"/>
    <mergeCell ref="AE43:AF43"/>
    <mergeCell ref="O43:P43"/>
    <mergeCell ref="Q43:R43"/>
    <mergeCell ref="S43:T43"/>
    <mergeCell ref="K44:L44"/>
    <mergeCell ref="M44:N44"/>
    <mergeCell ref="A42:B42"/>
    <mergeCell ref="A43:B43"/>
    <mergeCell ref="A44:B44"/>
    <mergeCell ref="G37:H37"/>
    <mergeCell ref="C36:D37"/>
    <mergeCell ref="E36:H36"/>
    <mergeCell ref="AE45:AF45"/>
    <mergeCell ref="O45:P45"/>
    <mergeCell ref="Q45:R45"/>
    <mergeCell ref="S45:T45"/>
    <mergeCell ref="U45:V45"/>
    <mergeCell ref="AG47:AH47"/>
    <mergeCell ref="I46:J46"/>
    <mergeCell ref="I45:J45"/>
    <mergeCell ref="K45:L45"/>
    <mergeCell ref="M45:N45"/>
    <mergeCell ref="W45:X45"/>
    <mergeCell ref="Y45:Z45"/>
    <mergeCell ref="O46:P46"/>
    <mergeCell ref="Q46:R46"/>
    <mergeCell ref="S46:T46"/>
    <mergeCell ref="U46:V46"/>
    <mergeCell ref="AA47:AB47"/>
    <mergeCell ref="AC47:AD47"/>
    <mergeCell ref="A46:B46"/>
    <mergeCell ref="A47:B47"/>
    <mergeCell ref="K47:L47"/>
    <mergeCell ref="G47:H47"/>
    <mergeCell ref="AG35:AJ35"/>
    <mergeCell ref="AG42:AH42"/>
    <mergeCell ref="AI47:AJ47"/>
    <mergeCell ref="C47:D47"/>
    <mergeCell ref="E47:F47"/>
    <mergeCell ref="M47:N47"/>
    <mergeCell ref="K43:L43"/>
    <mergeCell ref="M43:N43"/>
    <mergeCell ref="AG43:AH43"/>
    <mergeCell ref="AG46:AH46"/>
    <mergeCell ref="C45:D45"/>
    <mergeCell ref="E45:F45"/>
    <mergeCell ref="C46:D46"/>
    <mergeCell ref="E46:F46"/>
    <mergeCell ref="G46:H46"/>
    <mergeCell ref="I47:J47"/>
    <mergeCell ref="G45:H45"/>
    <mergeCell ref="K46:L46"/>
    <mergeCell ref="M46:N46"/>
    <mergeCell ref="AG45:AH45"/>
    <mergeCell ref="W3:Z3"/>
    <mergeCell ref="AA3:AD3"/>
    <mergeCell ref="O6:R6"/>
    <mergeCell ref="G8:J8"/>
    <mergeCell ref="K8:N8"/>
    <mergeCell ref="O8:R8"/>
    <mergeCell ref="G7:J7"/>
    <mergeCell ref="K7:N7"/>
    <mergeCell ref="O7:R7"/>
    <mergeCell ref="AA7:AD7"/>
    <mergeCell ref="S7:V7"/>
    <mergeCell ref="S6:V6"/>
    <mergeCell ref="S8:V8"/>
    <mergeCell ref="C35:J35"/>
    <mergeCell ref="G2:J2"/>
    <mergeCell ref="K2:N2"/>
    <mergeCell ref="O2:R2"/>
    <mergeCell ref="G6:J6"/>
    <mergeCell ref="K6:N6"/>
    <mergeCell ref="G5:J5"/>
    <mergeCell ref="K5:N5"/>
    <mergeCell ref="O5:R5"/>
    <mergeCell ref="G4:J4"/>
    <mergeCell ref="G3:J3"/>
    <mergeCell ref="K3:N3"/>
    <mergeCell ref="O3:R3"/>
    <mergeCell ref="K35:AF35"/>
    <mergeCell ref="AE3:AH3"/>
    <mergeCell ref="AE6:AH6"/>
    <mergeCell ref="AE8:AH8"/>
    <mergeCell ref="G9:J9"/>
    <mergeCell ref="K9:N9"/>
    <mergeCell ref="O9:R9"/>
    <mergeCell ref="S9:V9"/>
    <mergeCell ref="K10:N10"/>
    <mergeCell ref="O10:R10"/>
    <mergeCell ref="S10:V10"/>
    <mergeCell ref="AI5:AL5"/>
    <mergeCell ref="O4:R4"/>
    <mergeCell ref="S4:V4"/>
    <mergeCell ref="W4:Z4"/>
    <mergeCell ref="AI4:AL4"/>
    <mergeCell ref="AI1:AL1"/>
    <mergeCell ref="A1:AH1"/>
    <mergeCell ref="A3:A5"/>
    <mergeCell ref="E5:F5"/>
    <mergeCell ref="B4:D5"/>
    <mergeCell ref="AA4:AD4"/>
    <mergeCell ref="AE4:AH4"/>
    <mergeCell ref="W5:Z5"/>
    <mergeCell ref="AA5:AD5"/>
    <mergeCell ref="AE5:AH5"/>
    <mergeCell ref="AI3:AL3"/>
    <mergeCell ref="AA2:AD2"/>
    <mergeCell ref="AE2:AH2"/>
    <mergeCell ref="S2:V2"/>
    <mergeCell ref="W2:Z2"/>
    <mergeCell ref="AI2:AL2"/>
    <mergeCell ref="S5:V5"/>
    <mergeCell ref="K4:N4"/>
    <mergeCell ref="S3:V3"/>
    <mergeCell ref="AI8:AL8"/>
    <mergeCell ref="W6:Z6"/>
    <mergeCell ref="AA6:AD6"/>
    <mergeCell ref="AE7:AH7"/>
    <mergeCell ref="AI7:AL7"/>
    <mergeCell ref="AI6:AL6"/>
    <mergeCell ref="W9:Z9"/>
    <mergeCell ref="W10:Z10"/>
    <mergeCell ref="AA9:AD9"/>
    <mergeCell ref="AE9:AH9"/>
    <mergeCell ref="AI9:AL9"/>
    <mergeCell ref="W8:Z8"/>
    <mergeCell ref="AA8:AD8"/>
    <mergeCell ref="W7:Z7"/>
    <mergeCell ref="AA10:AD10"/>
    <mergeCell ref="AE10:AH10"/>
    <mergeCell ref="AI10:AL10"/>
    <mergeCell ref="AA13:AD13"/>
    <mergeCell ref="AA12:AD12"/>
    <mergeCell ref="AE12:AH12"/>
    <mergeCell ref="K13:N13"/>
    <mergeCell ref="AI14:AL14"/>
    <mergeCell ref="W14:Z14"/>
    <mergeCell ref="AA11:AD11"/>
    <mergeCell ref="AE11:AH11"/>
    <mergeCell ref="AI11:AL11"/>
    <mergeCell ref="AI12:AL12"/>
    <mergeCell ref="K11:N11"/>
    <mergeCell ref="O11:R11"/>
    <mergeCell ref="S11:V11"/>
    <mergeCell ref="K12:N12"/>
    <mergeCell ref="O12:R12"/>
    <mergeCell ref="S12:V12"/>
    <mergeCell ref="W11:Z11"/>
    <mergeCell ref="W12:Z12"/>
    <mergeCell ref="K14:N14"/>
    <mergeCell ref="O14:R14"/>
    <mergeCell ref="S14:V14"/>
    <mergeCell ref="O13:R13"/>
    <mergeCell ref="S13:V13"/>
    <mergeCell ref="W13:Z13"/>
    <mergeCell ref="AE16:AH16"/>
    <mergeCell ref="AI16:AL16"/>
    <mergeCell ref="K15:N15"/>
    <mergeCell ref="O15:R15"/>
    <mergeCell ref="S15:V15"/>
    <mergeCell ref="W15:Z15"/>
    <mergeCell ref="K16:N16"/>
    <mergeCell ref="O16:R16"/>
    <mergeCell ref="S16:V16"/>
    <mergeCell ref="AA15:AD15"/>
    <mergeCell ref="AE15:AH15"/>
    <mergeCell ref="AI15:AL15"/>
    <mergeCell ref="W16:Z16"/>
    <mergeCell ref="AA16:AD16"/>
    <mergeCell ref="AE13:AH13"/>
    <mergeCell ref="AI13:AL13"/>
    <mergeCell ref="AA14:AD14"/>
    <mergeCell ref="AE14:AH14"/>
    <mergeCell ref="A6:A14"/>
    <mergeCell ref="G18:J18"/>
    <mergeCell ref="B16:B23"/>
    <mergeCell ref="G15:J15"/>
    <mergeCell ref="C20:F20"/>
    <mergeCell ref="C21:F21"/>
    <mergeCell ref="G12:J12"/>
    <mergeCell ref="G10:J10"/>
    <mergeCell ref="G17:J17"/>
    <mergeCell ref="G13:J13"/>
    <mergeCell ref="G14:J14"/>
    <mergeCell ref="G16:J16"/>
    <mergeCell ref="G11:J11"/>
    <mergeCell ref="C22:F22"/>
    <mergeCell ref="C23:F23"/>
  </mergeCells>
  <phoneticPr fontId="2"/>
  <printOptions horizontalCentered="1"/>
  <pageMargins left="0.44" right="0.2" top="0.66" bottom="0.62" header="0.51181102362204722" footer="0.27559055118110237"/>
  <pageSetup paperSize="9" scale="63" firstPageNumber="66"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
  <sheetViews>
    <sheetView zoomScale="75" zoomScaleNormal="100" workbookViewId="0">
      <selection activeCell="P6" sqref="P6:P21"/>
    </sheetView>
  </sheetViews>
  <sheetFormatPr defaultRowHeight="17.25"/>
  <cols>
    <col min="1" max="1" width="2.3984375" bestFit="1" customWidth="1"/>
    <col min="2" max="2" width="2.3984375" customWidth="1"/>
    <col min="3" max="3" width="2.3984375" bestFit="1" customWidth="1"/>
    <col min="4" max="4" width="4.3984375" style="107" bestFit="1" customWidth="1"/>
    <col min="5" max="8" width="7.8984375" customWidth="1"/>
    <col min="9" max="9" width="8.59765625" customWidth="1"/>
    <col min="10" max="10" width="9.296875" customWidth="1"/>
    <col min="11" max="13" width="8.59765625" customWidth="1"/>
    <col min="14" max="15" width="8.3984375" customWidth="1"/>
    <col min="16" max="16" width="2.296875" customWidth="1"/>
    <col min="17" max="17" width="2.3984375" bestFit="1" customWidth="1"/>
    <col min="18" max="18" width="2.3984375" customWidth="1"/>
    <col min="19" max="19" width="4.3984375" bestFit="1" customWidth="1"/>
    <col min="20" max="23" width="7.8984375" customWidth="1"/>
    <col min="24" max="24" width="8.5" customWidth="1"/>
    <col min="25" max="25" width="9.19921875" customWidth="1"/>
    <col min="26" max="28" width="8.5" customWidth="1"/>
    <col min="29" max="30" width="8.3984375" customWidth="1"/>
  </cols>
  <sheetData>
    <row r="1" spans="1:30" ht="18.75">
      <c r="A1" s="351" t="s">
        <v>260</v>
      </c>
      <c r="B1" s="351"/>
      <c r="C1" s="351"/>
      <c r="D1" s="351"/>
      <c r="E1" s="351"/>
      <c r="F1" s="351"/>
      <c r="G1" s="351"/>
      <c r="H1" s="351"/>
      <c r="I1" s="351"/>
      <c r="J1" s="351"/>
      <c r="K1" s="351"/>
      <c r="L1" s="351"/>
      <c r="M1" s="351"/>
    </row>
    <row r="2" spans="1:30" s="23" customFormat="1" ht="21.95" customHeight="1" thickBot="1">
      <c r="A2" s="236"/>
      <c r="B2" s="235"/>
      <c r="C2" s="31"/>
      <c r="D2" s="88"/>
      <c r="E2" s="31"/>
      <c r="F2" s="31"/>
      <c r="G2" s="31"/>
      <c r="H2" s="31"/>
      <c r="I2" s="31"/>
      <c r="J2" s="31"/>
      <c r="K2" s="31"/>
      <c r="L2" s="31"/>
      <c r="N2" s="577" t="s">
        <v>245</v>
      </c>
      <c r="O2" s="577"/>
      <c r="P2" s="216"/>
      <c r="AC2" s="577" t="s">
        <v>259</v>
      </c>
      <c r="AD2" s="577"/>
    </row>
    <row r="3" spans="1:30" s="23" customFormat="1" ht="22.5" customHeight="1">
      <c r="A3" s="25"/>
      <c r="B3" s="25"/>
      <c r="C3" s="25"/>
      <c r="D3" s="234"/>
      <c r="E3" s="578" t="s">
        <v>97</v>
      </c>
      <c r="F3" s="579"/>
      <c r="G3" s="579"/>
      <c r="H3" s="579"/>
      <c r="I3" s="561" t="s">
        <v>258</v>
      </c>
      <c r="J3" s="561" t="s">
        <v>98</v>
      </c>
      <c r="K3" s="561" t="s">
        <v>99</v>
      </c>
      <c r="L3" s="561" t="s">
        <v>257</v>
      </c>
      <c r="M3" s="561" t="s">
        <v>256</v>
      </c>
      <c r="N3" s="580" t="s">
        <v>255</v>
      </c>
      <c r="O3" s="581"/>
      <c r="P3" s="233"/>
      <c r="Q3" s="25"/>
      <c r="R3" s="25"/>
      <c r="S3" s="26"/>
      <c r="T3" s="578" t="s">
        <v>97</v>
      </c>
      <c r="U3" s="579"/>
      <c r="V3" s="579"/>
      <c r="W3" s="579"/>
      <c r="X3" s="561" t="s">
        <v>258</v>
      </c>
      <c r="Y3" s="561" t="s">
        <v>98</v>
      </c>
      <c r="Z3" s="561" t="s">
        <v>100</v>
      </c>
      <c r="AA3" s="561" t="s">
        <v>257</v>
      </c>
      <c r="AB3" s="561" t="s">
        <v>256</v>
      </c>
      <c r="AC3" s="580" t="s">
        <v>255</v>
      </c>
      <c r="AD3" s="581"/>
    </row>
    <row r="4" spans="1:30" s="23" customFormat="1" ht="7.5" customHeight="1">
      <c r="C4" s="18"/>
      <c r="D4" s="184"/>
      <c r="E4" s="582" t="s">
        <v>101</v>
      </c>
      <c r="F4" s="582" t="s">
        <v>254</v>
      </c>
      <c r="G4" s="582" t="s">
        <v>253</v>
      </c>
      <c r="H4" s="266" t="s">
        <v>252</v>
      </c>
      <c r="I4" s="562"/>
      <c r="J4" s="562"/>
      <c r="K4" s="562"/>
      <c r="L4" s="562"/>
      <c r="M4" s="562"/>
      <c r="N4" s="582" t="s">
        <v>251</v>
      </c>
      <c r="O4" s="512" t="s">
        <v>102</v>
      </c>
      <c r="P4" s="232"/>
      <c r="Q4" s="18"/>
      <c r="R4" s="18"/>
      <c r="S4" s="27"/>
      <c r="T4" s="582" t="s">
        <v>103</v>
      </c>
      <c r="U4" s="582" t="s">
        <v>254</v>
      </c>
      <c r="V4" s="582" t="s">
        <v>253</v>
      </c>
      <c r="W4" s="266" t="s">
        <v>252</v>
      </c>
      <c r="X4" s="562"/>
      <c r="Y4" s="562"/>
      <c r="Z4" s="562"/>
      <c r="AA4" s="562"/>
      <c r="AB4" s="562"/>
      <c r="AC4" s="582" t="s">
        <v>251</v>
      </c>
      <c r="AD4" s="512" t="s">
        <v>102</v>
      </c>
    </row>
    <row r="5" spans="1:30" s="23" customFormat="1" ht="50.25" customHeight="1">
      <c r="C5" s="18"/>
      <c r="D5" s="231"/>
      <c r="E5" s="563"/>
      <c r="F5" s="563"/>
      <c r="G5" s="563"/>
      <c r="H5" s="583"/>
      <c r="I5" s="563"/>
      <c r="J5" s="563"/>
      <c r="K5" s="563"/>
      <c r="L5" s="563"/>
      <c r="M5" s="563"/>
      <c r="N5" s="563"/>
      <c r="O5" s="514"/>
      <c r="P5" s="230"/>
      <c r="Q5" s="29"/>
      <c r="R5" s="29"/>
      <c r="S5" s="30"/>
      <c r="T5" s="563"/>
      <c r="U5" s="563"/>
      <c r="V5" s="563"/>
      <c r="W5" s="583"/>
      <c r="X5" s="563"/>
      <c r="Y5" s="563"/>
      <c r="Z5" s="563"/>
      <c r="AA5" s="563"/>
      <c r="AB5" s="563"/>
      <c r="AC5" s="563"/>
      <c r="AD5" s="514"/>
    </row>
    <row r="6" spans="1:30" s="23" customFormat="1" ht="24.95" customHeight="1">
      <c r="A6" s="570" t="s">
        <v>75</v>
      </c>
      <c r="B6" s="570"/>
      <c r="C6" s="570"/>
      <c r="D6" s="229" t="s">
        <v>59</v>
      </c>
      <c r="E6" s="228">
        <f>SUM(E7:E13)</f>
        <v>8</v>
      </c>
      <c r="F6" s="227">
        <f>SUM(F7:F13)</f>
        <v>8</v>
      </c>
      <c r="G6" s="227">
        <f>SUM(G7:G13)</f>
        <v>2</v>
      </c>
      <c r="H6" s="227">
        <f>SUM(H7:H13)</f>
        <v>6</v>
      </c>
      <c r="I6" s="93">
        <v>14504</v>
      </c>
      <c r="J6" s="227">
        <f t="shared" ref="J6:O6" si="0">SUM(J7:J13)</f>
        <v>148030</v>
      </c>
      <c r="K6" s="227">
        <f t="shared" si="0"/>
        <v>80217</v>
      </c>
      <c r="L6" s="227">
        <f t="shared" si="0"/>
        <v>67804</v>
      </c>
      <c r="M6" s="227">
        <f t="shared" si="0"/>
        <v>1</v>
      </c>
      <c r="N6" s="227">
        <f t="shared" si="0"/>
        <v>29</v>
      </c>
      <c r="O6" s="227">
        <f t="shared" si="0"/>
        <v>23</v>
      </c>
      <c r="P6" s="542" t="s">
        <v>104</v>
      </c>
      <c r="Q6" s="545" t="s">
        <v>105</v>
      </c>
      <c r="R6" s="545" t="s">
        <v>106</v>
      </c>
      <c r="S6" s="225" t="s">
        <v>59</v>
      </c>
      <c r="T6" s="91" t="s">
        <v>250</v>
      </c>
      <c r="U6" s="92" t="s">
        <v>250</v>
      </c>
      <c r="V6" s="92" t="s">
        <v>250</v>
      </c>
      <c r="W6" s="92" t="s">
        <v>250</v>
      </c>
      <c r="X6" s="93">
        <v>14504</v>
      </c>
      <c r="Y6" s="92" t="s">
        <v>250</v>
      </c>
      <c r="Z6" s="92" t="s">
        <v>250</v>
      </c>
      <c r="AA6" s="92" t="s">
        <v>250</v>
      </c>
      <c r="AB6" s="92" t="s">
        <v>250</v>
      </c>
      <c r="AC6" s="92" t="s">
        <v>250</v>
      </c>
      <c r="AD6" s="92" t="s">
        <v>250</v>
      </c>
    </row>
    <row r="7" spans="1:30" s="23" customFormat="1" ht="24.95" customHeight="1">
      <c r="A7" s="571"/>
      <c r="B7" s="571"/>
      <c r="C7" s="571"/>
      <c r="D7" s="224" t="s">
        <v>0</v>
      </c>
      <c r="E7" s="91">
        <f t="shared" ref="E7:H13" si="1">T23+T31</f>
        <v>0</v>
      </c>
      <c r="F7" s="92">
        <f t="shared" si="1"/>
        <v>0</v>
      </c>
      <c r="G7" s="92">
        <f t="shared" si="1"/>
        <v>0</v>
      </c>
      <c r="H7" s="92">
        <f t="shared" si="1"/>
        <v>0</v>
      </c>
      <c r="I7" s="92" t="s">
        <v>250</v>
      </c>
      <c r="J7" s="92">
        <f t="shared" ref="J7:O13" si="2">J15+J23+J31+Y15+Y23+Y31</f>
        <v>41792</v>
      </c>
      <c r="K7" s="92">
        <f t="shared" si="2"/>
        <v>30271</v>
      </c>
      <c r="L7" s="92">
        <f t="shared" si="2"/>
        <v>11448</v>
      </c>
      <c r="M7" s="92">
        <f t="shared" si="2"/>
        <v>0</v>
      </c>
      <c r="N7" s="92">
        <f t="shared" si="2"/>
        <v>4</v>
      </c>
      <c r="O7" s="92">
        <f t="shared" si="2"/>
        <v>10</v>
      </c>
      <c r="P7" s="543"/>
      <c r="Q7" s="546"/>
      <c r="R7" s="546"/>
      <c r="S7" s="224" t="s">
        <v>0</v>
      </c>
      <c r="T7" s="91" t="s">
        <v>250</v>
      </c>
      <c r="U7" s="92" t="s">
        <v>250</v>
      </c>
      <c r="V7" s="92" t="s">
        <v>250</v>
      </c>
      <c r="W7" s="92" t="s">
        <v>250</v>
      </c>
      <c r="X7" s="92" t="s">
        <v>250</v>
      </c>
      <c r="Y7" s="92" t="s">
        <v>250</v>
      </c>
      <c r="Z7" s="92" t="s">
        <v>250</v>
      </c>
      <c r="AA7" s="92" t="s">
        <v>250</v>
      </c>
      <c r="AB7" s="92" t="s">
        <v>250</v>
      </c>
      <c r="AC7" s="92" t="s">
        <v>250</v>
      </c>
      <c r="AD7" s="92" t="s">
        <v>250</v>
      </c>
    </row>
    <row r="8" spans="1:30" s="23" customFormat="1" ht="24.95" customHeight="1">
      <c r="A8" s="571"/>
      <c r="B8" s="571"/>
      <c r="C8" s="571"/>
      <c r="D8" s="224" t="s">
        <v>1</v>
      </c>
      <c r="E8" s="91">
        <f t="shared" si="1"/>
        <v>0</v>
      </c>
      <c r="F8" s="92">
        <f t="shared" si="1"/>
        <v>0</v>
      </c>
      <c r="G8" s="92">
        <f t="shared" si="1"/>
        <v>0</v>
      </c>
      <c r="H8" s="92">
        <f t="shared" si="1"/>
        <v>0</v>
      </c>
      <c r="I8" s="92" t="s">
        <v>250</v>
      </c>
      <c r="J8" s="92">
        <f t="shared" si="2"/>
        <v>19809</v>
      </c>
      <c r="K8" s="92">
        <f t="shared" si="2"/>
        <v>11707</v>
      </c>
      <c r="L8" s="92">
        <f t="shared" si="2"/>
        <v>7984</v>
      </c>
      <c r="M8" s="92">
        <f t="shared" si="2"/>
        <v>0</v>
      </c>
      <c r="N8" s="92">
        <f t="shared" si="2"/>
        <v>9</v>
      </c>
      <c r="O8" s="92">
        <f t="shared" si="2"/>
        <v>0</v>
      </c>
      <c r="P8" s="543"/>
      <c r="Q8" s="546"/>
      <c r="R8" s="546"/>
      <c r="S8" s="224" t="s">
        <v>1</v>
      </c>
      <c r="T8" s="91" t="s">
        <v>250</v>
      </c>
      <c r="U8" s="92" t="s">
        <v>250</v>
      </c>
      <c r="V8" s="92" t="s">
        <v>250</v>
      </c>
      <c r="W8" s="92" t="s">
        <v>250</v>
      </c>
      <c r="X8" s="92" t="s">
        <v>250</v>
      </c>
      <c r="Y8" s="92" t="s">
        <v>250</v>
      </c>
      <c r="Z8" s="92" t="s">
        <v>250</v>
      </c>
      <c r="AA8" s="92" t="s">
        <v>250</v>
      </c>
      <c r="AB8" s="92" t="s">
        <v>250</v>
      </c>
      <c r="AC8" s="92" t="s">
        <v>250</v>
      </c>
      <c r="AD8" s="92" t="s">
        <v>250</v>
      </c>
    </row>
    <row r="9" spans="1:30" s="23" customFormat="1" ht="24.95" customHeight="1">
      <c r="A9" s="571"/>
      <c r="B9" s="571"/>
      <c r="C9" s="571"/>
      <c r="D9" s="224" t="s">
        <v>2</v>
      </c>
      <c r="E9" s="91">
        <f t="shared" si="1"/>
        <v>0</v>
      </c>
      <c r="F9" s="92">
        <f t="shared" si="1"/>
        <v>0</v>
      </c>
      <c r="G9" s="92">
        <f t="shared" si="1"/>
        <v>0</v>
      </c>
      <c r="H9" s="92">
        <f t="shared" si="1"/>
        <v>0</v>
      </c>
      <c r="I9" s="92" t="s">
        <v>250</v>
      </c>
      <c r="J9" s="92">
        <f t="shared" si="2"/>
        <v>28131</v>
      </c>
      <c r="K9" s="92">
        <f t="shared" si="2"/>
        <v>14751</v>
      </c>
      <c r="L9" s="92">
        <f t="shared" si="2"/>
        <v>13431</v>
      </c>
      <c r="M9" s="92">
        <f t="shared" si="2"/>
        <v>0</v>
      </c>
      <c r="N9" s="92">
        <f t="shared" si="2"/>
        <v>1</v>
      </c>
      <c r="O9" s="92">
        <f t="shared" si="2"/>
        <v>3</v>
      </c>
      <c r="P9" s="543"/>
      <c r="Q9" s="546"/>
      <c r="R9" s="546"/>
      <c r="S9" s="224" t="s">
        <v>2</v>
      </c>
      <c r="T9" s="91" t="s">
        <v>250</v>
      </c>
      <c r="U9" s="92" t="s">
        <v>250</v>
      </c>
      <c r="V9" s="92" t="s">
        <v>250</v>
      </c>
      <c r="W9" s="92" t="s">
        <v>250</v>
      </c>
      <c r="X9" s="92" t="s">
        <v>250</v>
      </c>
      <c r="Y9" s="92" t="s">
        <v>250</v>
      </c>
      <c r="Z9" s="92" t="s">
        <v>250</v>
      </c>
      <c r="AA9" s="92" t="s">
        <v>250</v>
      </c>
      <c r="AB9" s="92" t="s">
        <v>250</v>
      </c>
      <c r="AC9" s="92" t="s">
        <v>250</v>
      </c>
      <c r="AD9" s="92" t="s">
        <v>250</v>
      </c>
    </row>
    <row r="10" spans="1:30" s="23" customFormat="1" ht="24.95" customHeight="1">
      <c r="A10" s="571"/>
      <c r="B10" s="571"/>
      <c r="C10" s="571"/>
      <c r="D10" s="224" t="s">
        <v>3</v>
      </c>
      <c r="E10" s="91">
        <f t="shared" si="1"/>
        <v>1</v>
      </c>
      <c r="F10" s="92">
        <f t="shared" si="1"/>
        <v>1</v>
      </c>
      <c r="G10" s="92">
        <f t="shared" si="1"/>
        <v>1</v>
      </c>
      <c r="H10" s="92">
        <f t="shared" si="1"/>
        <v>0</v>
      </c>
      <c r="I10" s="92" t="s">
        <v>250</v>
      </c>
      <c r="J10" s="92">
        <f t="shared" si="2"/>
        <v>16686</v>
      </c>
      <c r="K10" s="92">
        <f t="shared" si="2"/>
        <v>7435</v>
      </c>
      <c r="L10" s="92">
        <f t="shared" si="2"/>
        <v>9223</v>
      </c>
      <c r="M10" s="92">
        <f t="shared" si="2"/>
        <v>1</v>
      </c>
      <c r="N10" s="92">
        <f t="shared" si="2"/>
        <v>9</v>
      </c>
      <c r="O10" s="92">
        <f t="shared" si="2"/>
        <v>4</v>
      </c>
      <c r="P10" s="543"/>
      <c r="Q10" s="546"/>
      <c r="R10" s="546"/>
      <c r="S10" s="224" t="s">
        <v>3</v>
      </c>
      <c r="T10" s="91" t="s">
        <v>250</v>
      </c>
      <c r="U10" s="92" t="s">
        <v>250</v>
      </c>
      <c r="V10" s="92" t="s">
        <v>250</v>
      </c>
      <c r="W10" s="92" t="s">
        <v>250</v>
      </c>
      <c r="X10" s="92" t="s">
        <v>250</v>
      </c>
      <c r="Y10" s="92" t="s">
        <v>250</v>
      </c>
      <c r="Z10" s="92" t="s">
        <v>250</v>
      </c>
      <c r="AA10" s="92" t="s">
        <v>250</v>
      </c>
      <c r="AB10" s="92" t="s">
        <v>250</v>
      </c>
      <c r="AC10" s="92" t="s">
        <v>250</v>
      </c>
      <c r="AD10" s="92" t="s">
        <v>250</v>
      </c>
    </row>
    <row r="11" spans="1:30" s="23" customFormat="1" ht="24.95" customHeight="1">
      <c r="A11" s="571"/>
      <c r="B11" s="571"/>
      <c r="C11" s="571"/>
      <c r="D11" s="224" t="s">
        <v>4</v>
      </c>
      <c r="E11" s="91">
        <f t="shared" si="1"/>
        <v>7</v>
      </c>
      <c r="F11" s="92">
        <f t="shared" si="1"/>
        <v>7</v>
      </c>
      <c r="G11" s="92">
        <f t="shared" si="1"/>
        <v>1</v>
      </c>
      <c r="H11" s="92">
        <f t="shared" si="1"/>
        <v>6</v>
      </c>
      <c r="I11" s="92" t="s">
        <v>250</v>
      </c>
      <c r="J11" s="92">
        <f t="shared" si="2"/>
        <v>14363</v>
      </c>
      <c r="K11" s="92">
        <f t="shared" si="2"/>
        <v>6502</v>
      </c>
      <c r="L11" s="92">
        <f t="shared" si="2"/>
        <v>7914</v>
      </c>
      <c r="M11" s="92">
        <f t="shared" si="2"/>
        <v>0</v>
      </c>
      <c r="N11" s="92">
        <f t="shared" si="2"/>
        <v>3</v>
      </c>
      <c r="O11" s="92">
        <f t="shared" si="2"/>
        <v>5</v>
      </c>
      <c r="P11" s="543"/>
      <c r="Q11" s="546"/>
      <c r="R11" s="546"/>
      <c r="S11" s="224" t="s">
        <v>4</v>
      </c>
      <c r="T11" s="91" t="s">
        <v>250</v>
      </c>
      <c r="U11" s="92" t="s">
        <v>250</v>
      </c>
      <c r="V11" s="92" t="s">
        <v>250</v>
      </c>
      <c r="W11" s="92" t="s">
        <v>250</v>
      </c>
      <c r="X11" s="92" t="s">
        <v>250</v>
      </c>
      <c r="Y11" s="92" t="s">
        <v>250</v>
      </c>
      <c r="Z11" s="92" t="s">
        <v>250</v>
      </c>
      <c r="AA11" s="92" t="s">
        <v>250</v>
      </c>
      <c r="AB11" s="92" t="s">
        <v>250</v>
      </c>
      <c r="AC11" s="92" t="s">
        <v>250</v>
      </c>
      <c r="AD11" s="92" t="s">
        <v>250</v>
      </c>
    </row>
    <row r="12" spans="1:30" s="23" customFormat="1" ht="24.95" customHeight="1">
      <c r="A12" s="571"/>
      <c r="B12" s="571"/>
      <c r="C12" s="571"/>
      <c r="D12" s="224" t="s">
        <v>5</v>
      </c>
      <c r="E12" s="91">
        <f t="shared" si="1"/>
        <v>0</v>
      </c>
      <c r="F12" s="92">
        <f t="shared" si="1"/>
        <v>0</v>
      </c>
      <c r="G12" s="92">
        <f t="shared" si="1"/>
        <v>0</v>
      </c>
      <c r="H12" s="92">
        <f t="shared" si="1"/>
        <v>0</v>
      </c>
      <c r="I12" s="92" t="s">
        <v>250</v>
      </c>
      <c r="J12" s="92">
        <f t="shared" si="2"/>
        <v>16576</v>
      </c>
      <c r="K12" s="92">
        <f t="shared" si="2"/>
        <v>7596</v>
      </c>
      <c r="L12" s="92">
        <f t="shared" si="2"/>
        <v>9070</v>
      </c>
      <c r="M12" s="92">
        <f t="shared" si="2"/>
        <v>0</v>
      </c>
      <c r="N12" s="92">
        <f t="shared" si="2"/>
        <v>2</v>
      </c>
      <c r="O12" s="92">
        <f t="shared" si="2"/>
        <v>1</v>
      </c>
      <c r="P12" s="543"/>
      <c r="Q12" s="546"/>
      <c r="R12" s="546"/>
      <c r="S12" s="224" t="s">
        <v>5</v>
      </c>
      <c r="T12" s="91" t="s">
        <v>250</v>
      </c>
      <c r="U12" s="92" t="s">
        <v>250</v>
      </c>
      <c r="V12" s="92" t="s">
        <v>250</v>
      </c>
      <c r="W12" s="92" t="s">
        <v>250</v>
      </c>
      <c r="X12" s="92" t="s">
        <v>250</v>
      </c>
      <c r="Y12" s="92" t="s">
        <v>250</v>
      </c>
      <c r="Z12" s="92" t="s">
        <v>250</v>
      </c>
      <c r="AA12" s="92" t="s">
        <v>250</v>
      </c>
      <c r="AB12" s="92" t="s">
        <v>250</v>
      </c>
      <c r="AC12" s="92" t="s">
        <v>250</v>
      </c>
      <c r="AD12" s="92" t="s">
        <v>250</v>
      </c>
    </row>
    <row r="13" spans="1:30" s="23" customFormat="1" ht="24.95" customHeight="1">
      <c r="A13" s="572"/>
      <c r="B13" s="572"/>
      <c r="C13" s="572"/>
      <c r="D13" s="226" t="s">
        <v>6</v>
      </c>
      <c r="E13" s="91">
        <f t="shared" si="1"/>
        <v>0</v>
      </c>
      <c r="F13" s="92">
        <f t="shared" si="1"/>
        <v>0</v>
      </c>
      <c r="G13" s="92">
        <f t="shared" si="1"/>
        <v>0</v>
      </c>
      <c r="H13" s="92">
        <f t="shared" si="1"/>
        <v>0</v>
      </c>
      <c r="I13" s="92" t="s">
        <v>250</v>
      </c>
      <c r="J13" s="92">
        <f t="shared" si="2"/>
        <v>10673</v>
      </c>
      <c r="K13" s="92">
        <f t="shared" si="2"/>
        <v>1955</v>
      </c>
      <c r="L13" s="92">
        <f t="shared" si="2"/>
        <v>8734</v>
      </c>
      <c r="M13" s="92">
        <f t="shared" si="2"/>
        <v>0</v>
      </c>
      <c r="N13" s="92">
        <f t="shared" si="2"/>
        <v>1</v>
      </c>
      <c r="O13" s="92">
        <f t="shared" si="2"/>
        <v>0</v>
      </c>
      <c r="P13" s="543"/>
      <c r="Q13" s="546"/>
      <c r="R13" s="547"/>
      <c r="S13" s="226" t="s">
        <v>6</v>
      </c>
      <c r="T13" s="91" t="s">
        <v>250</v>
      </c>
      <c r="U13" s="92" t="s">
        <v>250</v>
      </c>
      <c r="V13" s="92" t="s">
        <v>250</v>
      </c>
      <c r="W13" s="92" t="s">
        <v>250</v>
      </c>
      <c r="X13" s="92" t="s">
        <v>250</v>
      </c>
      <c r="Y13" s="92" t="s">
        <v>250</v>
      </c>
      <c r="Z13" s="92" t="s">
        <v>250</v>
      </c>
      <c r="AA13" s="92" t="s">
        <v>250</v>
      </c>
      <c r="AB13" s="92" t="s">
        <v>250</v>
      </c>
      <c r="AC13" s="92" t="s">
        <v>250</v>
      </c>
      <c r="AD13" s="92" t="s">
        <v>250</v>
      </c>
    </row>
    <row r="14" spans="1:30" s="23" customFormat="1" ht="24.95" customHeight="1">
      <c r="A14" s="567" t="s">
        <v>104</v>
      </c>
      <c r="B14" s="573" t="s">
        <v>107</v>
      </c>
      <c r="C14" s="567"/>
      <c r="D14" s="225" t="s">
        <v>59</v>
      </c>
      <c r="E14" s="94" t="s">
        <v>250</v>
      </c>
      <c r="F14" s="95" t="s">
        <v>250</v>
      </c>
      <c r="G14" s="95" t="s">
        <v>250</v>
      </c>
      <c r="H14" s="95" t="s">
        <v>250</v>
      </c>
      <c r="I14" s="95" t="s">
        <v>250</v>
      </c>
      <c r="J14" s="96">
        <f t="shared" ref="J14:O14" si="3">+SUM(J15:J21)</f>
        <v>71005</v>
      </c>
      <c r="K14" s="96">
        <f t="shared" si="3"/>
        <v>22750</v>
      </c>
      <c r="L14" s="96">
        <f t="shared" si="3"/>
        <v>48255</v>
      </c>
      <c r="M14" s="96">
        <f t="shared" si="3"/>
        <v>0</v>
      </c>
      <c r="N14" s="96">
        <f t="shared" si="3"/>
        <v>1</v>
      </c>
      <c r="O14" s="196">
        <f t="shared" si="3"/>
        <v>2</v>
      </c>
      <c r="P14" s="543"/>
      <c r="Q14" s="546"/>
      <c r="R14" s="545" t="s">
        <v>47</v>
      </c>
      <c r="S14" s="225" t="s">
        <v>59</v>
      </c>
      <c r="T14" s="94" t="s">
        <v>250</v>
      </c>
      <c r="U14" s="95" t="s">
        <v>250</v>
      </c>
      <c r="V14" s="95" t="s">
        <v>250</v>
      </c>
      <c r="W14" s="95" t="s">
        <v>250</v>
      </c>
      <c r="X14" s="95" t="s">
        <v>250</v>
      </c>
      <c r="Y14" s="96">
        <f t="shared" ref="Y14:AD14" si="4">+SUM(Y15:Y21)</f>
        <v>9860</v>
      </c>
      <c r="Z14" s="96">
        <f t="shared" si="4"/>
        <v>3803</v>
      </c>
      <c r="AA14" s="96">
        <f t="shared" si="4"/>
        <v>6187</v>
      </c>
      <c r="AB14" s="96">
        <f t="shared" si="4"/>
        <v>0</v>
      </c>
      <c r="AC14" s="96">
        <f t="shared" si="4"/>
        <v>1</v>
      </c>
      <c r="AD14" s="96">
        <f t="shared" si="4"/>
        <v>2</v>
      </c>
    </row>
    <row r="15" spans="1:30" s="23" customFormat="1" ht="24.95" customHeight="1">
      <c r="A15" s="568"/>
      <c r="B15" s="574"/>
      <c r="C15" s="568"/>
      <c r="D15" s="224" t="s">
        <v>0</v>
      </c>
      <c r="E15" s="91" t="s">
        <v>250</v>
      </c>
      <c r="F15" s="92" t="s">
        <v>250</v>
      </c>
      <c r="G15" s="92" t="s">
        <v>250</v>
      </c>
      <c r="H15" s="92" t="s">
        <v>250</v>
      </c>
      <c r="I15" s="92" t="s">
        <v>250</v>
      </c>
      <c r="J15" s="92">
        <v>15523</v>
      </c>
      <c r="K15" s="93">
        <v>7865</v>
      </c>
      <c r="L15" s="93">
        <v>7658</v>
      </c>
      <c r="M15" s="93">
        <v>0</v>
      </c>
      <c r="N15" s="93">
        <v>0</v>
      </c>
      <c r="O15" s="195">
        <v>0</v>
      </c>
      <c r="P15" s="543"/>
      <c r="Q15" s="546"/>
      <c r="R15" s="548"/>
      <c r="S15" s="224" t="s">
        <v>0</v>
      </c>
      <c r="T15" s="91" t="s">
        <v>250</v>
      </c>
      <c r="U15" s="92" t="s">
        <v>250</v>
      </c>
      <c r="V15" s="92" t="s">
        <v>250</v>
      </c>
      <c r="W15" s="92" t="s">
        <v>250</v>
      </c>
      <c r="X15" s="92" t="s">
        <v>250</v>
      </c>
      <c r="Y15" s="92">
        <v>1778</v>
      </c>
      <c r="Z15" s="93">
        <v>0</v>
      </c>
      <c r="AA15" s="93">
        <v>1778</v>
      </c>
      <c r="AB15" s="93">
        <v>0</v>
      </c>
      <c r="AC15" s="93">
        <v>0</v>
      </c>
      <c r="AD15" s="93">
        <v>0</v>
      </c>
    </row>
    <row r="16" spans="1:30" s="23" customFormat="1" ht="24.95" customHeight="1">
      <c r="A16" s="568"/>
      <c r="B16" s="574"/>
      <c r="C16" s="568"/>
      <c r="D16" s="224" t="s">
        <v>1</v>
      </c>
      <c r="E16" s="91" t="s">
        <v>250</v>
      </c>
      <c r="F16" s="92" t="s">
        <v>250</v>
      </c>
      <c r="G16" s="92" t="s">
        <v>250</v>
      </c>
      <c r="H16" s="92" t="s">
        <v>250</v>
      </c>
      <c r="I16" s="92" t="s">
        <v>250</v>
      </c>
      <c r="J16" s="92">
        <v>7789</v>
      </c>
      <c r="K16" s="93">
        <v>1502</v>
      </c>
      <c r="L16" s="93">
        <v>6287</v>
      </c>
      <c r="M16" s="93">
        <v>0</v>
      </c>
      <c r="N16" s="93">
        <v>0</v>
      </c>
      <c r="O16" s="195">
        <v>0</v>
      </c>
      <c r="P16" s="543"/>
      <c r="Q16" s="546"/>
      <c r="R16" s="548"/>
      <c r="S16" s="224" t="s">
        <v>1</v>
      </c>
      <c r="T16" s="91" t="s">
        <v>250</v>
      </c>
      <c r="U16" s="92" t="s">
        <v>250</v>
      </c>
      <c r="V16" s="92" t="s">
        <v>250</v>
      </c>
      <c r="W16" s="92" t="s">
        <v>250</v>
      </c>
      <c r="X16" s="92" t="s">
        <v>250</v>
      </c>
      <c r="Y16" s="92">
        <v>1162</v>
      </c>
      <c r="Z16" s="93">
        <v>1156</v>
      </c>
      <c r="AA16" s="93">
        <v>27</v>
      </c>
      <c r="AB16" s="93">
        <v>0</v>
      </c>
      <c r="AC16" s="93">
        <v>0</v>
      </c>
      <c r="AD16" s="93">
        <v>0</v>
      </c>
    </row>
    <row r="17" spans="1:30" s="23" customFormat="1" ht="24.95" customHeight="1">
      <c r="A17" s="568"/>
      <c r="B17" s="574"/>
      <c r="C17" s="568"/>
      <c r="D17" s="224" t="s">
        <v>2</v>
      </c>
      <c r="E17" s="91" t="s">
        <v>250</v>
      </c>
      <c r="F17" s="92" t="s">
        <v>250</v>
      </c>
      <c r="G17" s="92" t="s">
        <v>250</v>
      </c>
      <c r="H17" s="92" t="s">
        <v>250</v>
      </c>
      <c r="I17" s="92" t="s">
        <v>250</v>
      </c>
      <c r="J17" s="92">
        <v>17448</v>
      </c>
      <c r="K17" s="93">
        <v>7898</v>
      </c>
      <c r="L17" s="93">
        <v>9550</v>
      </c>
      <c r="M17" s="93">
        <v>0</v>
      </c>
      <c r="N17" s="93">
        <v>0</v>
      </c>
      <c r="O17" s="195">
        <v>2</v>
      </c>
      <c r="P17" s="543"/>
      <c r="Q17" s="546"/>
      <c r="R17" s="548"/>
      <c r="S17" s="224" t="s">
        <v>2</v>
      </c>
      <c r="T17" s="91" t="s">
        <v>250</v>
      </c>
      <c r="U17" s="92" t="s">
        <v>250</v>
      </c>
      <c r="V17" s="92" t="s">
        <v>250</v>
      </c>
      <c r="W17" s="92" t="s">
        <v>250</v>
      </c>
      <c r="X17" s="92" t="s">
        <v>250</v>
      </c>
      <c r="Y17" s="92">
        <v>1096</v>
      </c>
      <c r="Z17" s="93">
        <v>138</v>
      </c>
      <c r="AA17" s="93">
        <v>962</v>
      </c>
      <c r="AB17" s="93">
        <v>0</v>
      </c>
      <c r="AC17" s="93">
        <v>0</v>
      </c>
      <c r="AD17" s="93">
        <v>0</v>
      </c>
    </row>
    <row r="18" spans="1:30" s="23" customFormat="1" ht="24.95" customHeight="1">
      <c r="A18" s="568"/>
      <c r="B18" s="574"/>
      <c r="C18" s="568"/>
      <c r="D18" s="224" t="s">
        <v>3</v>
      </c>
      <c r="E18" s="91" t="s">
        <v>250</v>
      </c>
      <c r="F18" s="92" t="s">
        <v>250</v>
      </c>
      <c r="G18" s="92" t="s">
        <v>250</v>
      </c>
      <c r="H18" s="92" t="s">
        <v>250</v>
      </c>
      <c r="I18" s="92" t="s">
        <v>250</v>
      </c>
      <c r="J18" s="92">
        <v>9206</v>
      </c>
      <c r="K18" s="93">
        <v>2817</v>
      </c>
      <c r="L18" s="93">
        <v>6389</v>
      </c>
      <c r="M18" s="93">
        <v>0</v>
      </c>
      <c r="N18" s="93">
        <v>0</v>
      </c>
      <c r="O18" s="195">
        <v>0</v>
      </c>
      <c r="P18" s="543"/>
      <c r="Q18" s="546"/>
      <c r="R18" s="548"/>
      <c r="S18" s="224" t="s">
        <v>3</v>
      </c>
      <c r="T18" s="91" t="s">
        <v>250</v>
      </c>
      <c r="U18" s="92" t="s">
        <v>250</v>
      </c>
      <c r="V18" s="92" t="s">
        <v>250</v>
      </c>
      <c r="W18" s="92" t="s">
        <v>250</v>
      </c>
      <c r="X18" s="92" t="s">
        <v>250</v>
      </c>
      <c r="Y18" s="92">
        <v>1517</v>
      </c>
      <c r="Z18" s="93">
        <v>667</v>
      </c>
      <c r="AA18" s="93">
        <v>855</v>
      </c>
      <c r="AB18" s="93">
        <v>0</v>
      </c>
      <c r="AC18" s="93">
        <v>0</v>
      </c>
      <c r="AD18" s="93">
        <v>0</v>
      </c>
    </row>
    <row r="19" spans="1:30" s="23" customFormat="1" ht="24.95" customHeight="1">
      <c r="A19" s="568"/>
      <c r="B19" s="574"/>
      <c r="C19" s="568"/>
      <c r="D19" s="224" t="s">
        <v>4</v>
      </c>
      <c r="E19" s="91" t="s">
        <v>250</v>
      </c>
      <c r="F19" s="92" t="s">
        <v>250</v>
      </c>
      <c r="G19" s="92" t="s">
        <v>250</v>
      </c>
      <c r="H19" s="92" t="s">
        <v>250</v>
      </c>
      <c r="I19" s="92" t="s">
        <v>250</v>
      </c>
      <c r="J19" s="92">
        <v>6807</v>
      </c>
      <c r="K19" s="93">
        <v>433</v>
      </c>
      <c r="L19" s="93">
        <v>6374</v>
      </c>
      <c r="M19" s="93">
        <v>0</v>
      </c>
      <c r="N19" s="93">
        <v>0</v>
      </c>
      <c r="O19" s="195">
        <v>0</v>
      </c>
      <c r="P19" s="543"/>
      <c r="Q19" s="546"/>
      <c r="R19" s="548"/>
      <c r="S19" s="224" t="s">
        <v>4</v>
      </c>
      <c r="T19" s="91" t="s">
        <v>250</v>
      </c>
      <c r="U19" s="92" t="s">
        <v>250</v>
      </c>
      <c r="V19" s="92" t="s">
        <v>250</v>
      </c>
      <c r="W19" s="92" t="s">
        <v>250</v>
      </c>
      <c r="X19" s="92" t="s">
        <v>250</v>
      </c>
      <c r="Y19" s="92">
        <v>1099</v>
      </c>
      <c r="Z19" s="93">
        <v>110</v>
      </c>
      <c r="AA19" s="93">
        <v>1034</v>
      </c>
      <c r="AB19" s="93">
        <v>0</v>
      </c>
      <c r="AC19" s="93">
        <v>0</v>
      </c>
      <c r="AD19" s="93">
        <v>1</v>
      </c>
    </row>
    <row r="20" spans="1:30" s="23" customFormat="1" ht="24.95" customHeight="1">
      <c r="A20" s="568"/>
      <c r="B20" s="574"/>
      <c r="C20" s="568"/>
      <c r="D20" s="224" t="s">
        <v>5</v>
      </c>
      <c r="E20" s="91" t="s">
        <v>250</v>
      </c>
      <c r="F20" s="92" t="s">
        <v>250</v>
      </c>
      <c r="G20" s="92" t="s">
        <v>250</v>
      </c>
      <c r="H20" s="92" t="s">
        <v>250</v>
      </c>
      <c r="I20" s="92" t="s">
        <v>250</v>
      </c>
      <c r="J20" s="92">
        <v>7518</v>
      </c>
      <c r="K20" s="93">
        <v>1687</v>
      </c>
      <c r="L20" s="93">
        <v>5831</v>
      </c>
      <c r="M20" s="93">
        <v>0</v>
      </c>
      <c r="N20" s="93">
        <v>0</v>
      </c>
      <c r="O20" s="195">
        <v>0</v>
      </c>
      <c r="P20" s="543"/>
      <c r="Q20" s="546"/>
      <c r="R20" s="548"/>
      <c r="S20" s="224" t="s">
        <v>5</v>
      </c>
      <c r="T20" s="91" t="s">
        <v>250</v>
      </c>
      <c r="U20" s="92" t="s">
        <v>250</v>
      </c>
      <c r="V20" s="92" t="s">
        <v>250</v>
      </c>
      <c r="W20" s="92" t="s">
        <v>250</v>
      </c>
      <c r="X20" s="92" t="s">
        <v>250</v>
      </c>
      <c r="Y20" s="92">
        <v>1281</v>
      </c>
      <c r="Z20" s="93">
        <v>1280</v>
      </c>
      <c r="AA20" s="93">
        <v>49</v>
      </c>
      <c r="AB20" s="93">
        <v>0</v>
      </c>
      <c r="AC20" s="93">
        <v>1</v>
      </c>
      <c r="AD20" s="93">
        <v>1</v>
      </c>
    </row>
    <row r="21" spans="1:30" s="23" customFormat="1" ht="24.95" customHeight="1">
      <c r="A21" s="568"/>
      <c r="B21" s="575"/>
      <c r="C21" s="576"/>
      <c r="D21" s="226" t="s">
        <v>6</v>
      </c>
      <c r="E21" s="97" t="s">
        <v>250</v>
      </c>
      <c r="F21" s="98" t="s">
        <v>250</v>
      </c>
      <c r="G21" s="98" t="s">
        <v>250</v>
      </c>
      <c r="H21" s="98" t="s">
        <v>250</v>
      </c>
      <c r="I21" s="98" t="s">
        <v>250</v>
      </c>
      <c r="J21" s="98">
        <v>6714</v>
      </c>
      <c r="K21" s="99">
        <v>548</v>
      </c>
      <c r="L21" s="99">
        <v>6166</v>
      </c>
      <c r="M21" s="99">
        <v>0</v>
      </c>
      <c r="N21" s="99">
        <v>1</v>
      </c>
      <c r="O21" s="197">
        <v>0</v>
      </c>
      <c r="P21" s="544"/>
      <c r="Q21" s="547"/>
      <c r="R21" s="549"/>
      <c r="S21" s="226" t="s">
        <v>6</v>
      </c>
      <c r="T21" s="91" t="s">
        <v>250</v>
      </c>
      <c r="U21" s="92" t="s">
        <v>250</v>
      </c>
      <c r="V21" s="92" t="s">
        <v>250</v>
      </c>
      <c r="W21" s="92" t="s">
        <v>250</v>
      </c>
      <c r="X21" s="92" t="s">
        <v>250</v>
      </c>
      <c r="Y21" s="92">
        <v>1927</v>
      </c>
      <c r="Z21" s="93">
        <v>452</v>
      </c>
      <c r="AA21" s="93">
        <v>1482</v>
      </c>
      <c r="AB21" s="93">
        <v>0</v>
      </c>
      <c r="AC21" s="93">
        <v>0</v>
      </c>
      <c r="AD21" s="93">
        <v>0</v>
      </c>
    </row>
    <row r="22" spans="1:30" s="23" customFormat="1" ht="24.95" customHeight="1">
      <c r="A22" s="568"/>
      <c r="B22" s="573" t="s">
        <v>108</v>
      </c>
      <c r="C22" s="567"/>
      <c r="D22" s="225" t="s">
        <v>59</v>
      </c>
      <c r="E22" s="91" t="s">
        <v>250</v>
      </c>
      <c r="F22" s="92" t="s">
        <v>250</v>
      </c>
      <c r="G22" s="92" t="s">
        <v>250</v>
      </c>
      <c r="H22" s="92" t="s">
        <v>250</v>
      </c>
      <c r="I22" s="92" t="s">
        <v>250</v>
      </c>
      <c r="J22" s="93">
        <f t="shared" ref="J22:O22" si="5">SUM(J23:J29)</f>
        <v>58427</v>
      </c>
      <c r="K22" s="93">
        <f t="shared" si="5"/>
        <v>52638</v>
      </c>
      <c r="L22" s="93">
        <f t="shared" si="5"/>
        <v>5800</v>
      </c>
      <c r="M22" s="93">
        <f t="shared" si="5"/>
        <v>0</v>
      </c>
      <c r="N22" s="93">
        <f t="shared" si="5"/>
        <v>4</v>
      </c>
      <c r="O22" s="93">
        <f t="shared" si="5"/>
        <v>0</v>
      </c>
      <c r="P22" s="550" t="s">
        <v>109</v>
      </c>
      <c r="Q22" s="553" t="s">
        <v>110</v>
      </c>
      <c r="R22" s="554"/>
      <c r="S22" s="225" t="s">
        <v>59</v>
      </c>
      <c r="T22" s="100">
        <f>+SUM(T23:T29)</f>
        <v>0</v>
      </c>
      <c r="U22" s="96">
        <f>+SUM(U23:U29)</f>
        <v>0</v>
      </c>
      <c r="V22" s="96">
        <f>+SUM(V23:V29)</f>
        <v>0</v>
      </c>
      <c r="W22" s="96">
        <f>+SUM(W23:W29)</f>
        <v>0</v>
      </c>
      <c r="X22" s="95" t="s">
        <v>250</v>
      </c>
      <c r="Y22" s="96">
        <f t="shared" ref="Y22:AD22" si="6">+SUM(Y23:Y29)</f>
        <v>201</v>
      </c>
      <c r="Z22" s="96">
        <f t="shared" si="6"/>
        <v>0</v>
      </c>
      <c r="AA22" s="96">
        <f t="shared" si="6"/>
        <v>206</v>
      </c>
      <c r="AB22" s="96">
        <f t="shared" si="6"/>
        <v>0</v>
      </c>
      <c r="AC22" s="96">
        <f t="shared" si="6"/>
        <v>5</v>
      </c>
      <c r="AD22" s="96">
        <f t="shared" si="6"/>
        <v>4</v>
      </c>
    </row>
    <row r="23" spans="1:30" s="23" customFormat="1" ht="24.95" customHeight="1">
      <c r="A23" s="568"/>
      <c r="B23" s="574"/>
      <c r="C23" s="568"/>
      <c r="D23" s="224" t="s">
        <v>0</v>
      </c>
      <c r="E23" s="91" t="s">
        <v>250</v>
      </c>
      <c r="F23" s="92" t="s">
        <v>250</v>
      </c>
      <c r="G23" s="92" t="s">
        <v>250</v>
      </c>
      <c r="H23" s="92" t="s">
        <v>250</v>
      </c>
      <c r="I23" s="92" t="s">
        <v>250</v>
      </c>
      <c r="J23" s="92">
        <v>23206</v>
      </c>
      <c r="K23" s="93">
        <v>22387</v>
      </c>
      <c r="L23" s="93">
        <v>819</v>
      </c>
      <c r="M23" s="93">
        <v>0</v>
      </c>
      <c r="N23" s="93">
        <v>2</v>
      </c>
      <c r="O23" s="93">
        <v>0</v>
      </c>
      <c r="P23" s="551"/>
      <c r="Q23" s="555"/>
      <c r="R23" s="556"/>
      <c r="S23" s="224" t="s">
        <v>0</v>
      </c>
      <c r="T23" s="101">
        <v>0</v>
      </c>
      <c r="U23" s="93">
        <v>0</v>
      </c>
      <c r="V23" s="93">
        <v>0</v>
      </c>
      <c r="W23" s="93">
        <v>0</v>
      </c>
      <c r="X23" s="92" t="s">
        <v>250</v>
      </c>
      <c r="Y23" s="93">
        <v>33</v>
      </c>
      <c r="Z23" s="93">
        <v>0</v>
      </c>
      <c r="AA23" s="93">
        <v>28</v>
      </c>
      <c r="AB23" s="93">
        <v>0</v>
      </c>
      <c r="AC23" s="93">
        <v>1</v>
      </c>
      <c r="AD23" s="93">
        <v>3</v>
      </c>
    </row>
    <row r="24" spans="1:30" s="23" customFormat="1" ht="24.95" customHeight="1">
      <c r="A24" s="568"/>
      <c r="B24" s="574"/>
      <c r="C24" s="568"/>
      <c r="D24" s="224" t="s">
        <v>1</v>
      </c>
      <c r="E24" s="91" t="s">
        <v>250</v>
      </c>
      <c r="F24" s="92" t="s">
        <v>250</v>
      </c>
      <c r="G24" s="92" t="s">
        <v>250</v>
      </c>
      <c r="H24" s="92" t="s">
        <v>250</v>
      </c>
      <c r="I24" s="92" t="s">
        <v>250</v>
      </c>
      <c r="J24" s="92">
        <v>10095</v>
      </c>
      <c r="K24" s="93">
        <v>9049</v>
      </c>
      <c r="L24" s="93">
        <v>1046</v>
      </c>
      <c r="M24" s="93">
        <v>0</v>
      </c>
      <c r="N24" s="93">
        <v>0</v>
      </c>
      <c r="O24" s="93">
        <v>0</v>
      </c>
      <c r="P24" s="551"/>
      <c r="Q24" s="555"/>
      <c r="R24" s="556"/>
      <c r="S24" s="224" t="s">
        <v>1</v>
      </c>
      <c r="T24" s="101">
        <v>0</v>
      </c>
      <c r="U24" s="93">
        <v>0</v>
      </c>
      <c r="V24" s="93">
        <v>0</v>
      </c>
      <c r="W24" s="93">
        <v>0</v>
      </c>
      <c r="X24" s="92" t="s">
        <v>250</v>
      </c>
      <c r="Y24" s="93">
        <v>34</v>
      </c>
      <c r="Z24" s="93">
        <v>0</v>
      </c>
      <c r="AA24" s="93">
        <v>30</v>
      </c>
      <c r="AB24" s="93">
        <v>0</v>
      </c>
      <c r="AC24" s="93">
        <v>1</v>
      </c>
      <c r="AD24" s="93">
        <v>0</v>
      </c>
    </row>
    <row r="25" spans="1:30" s="23" customFormat="1" ht="24.95" customHeight="1">
      <c r="A25" s="568"/>
      <c r="B25" s="574"/>
      <c r="C25" s="568"/>
      <c r="D25" s="224" t="s">
        <v>2</v>
      </c>
      <c r="E25" s="91" t="s">
        <v>250</v>
      </c>
      <c r="F25" s="92" t="s">
        <v>250</v>
      </c>
      <c r="G25" s="92" t="s">
        <v>250</v>
      </c>
      <c r="H25" s="92" t="s">
        <v>250</v>
      </c>
      <c r="I25" s="92" t="s">
        <v>250</v>
      </c>
      <c r="J25" s="92">
        <v>8968</v>
      </c>
      <c r="K25" s="93">
        <v>6715</v>
      </c>
      <c r="L25" s="93">
        <v>2264</v>
      </c>
      <c r="M25" s="93">
        <v>0</v>
      </c>
      <c r="N25" s="93">
        <v>0</v>
      </c>
      <c r="O25" s="93">
        <v>0</v>
      </c>
      <c r="P25" s="551"/>
      <c r="Q25" s="555"/>
      <c r="R25" s="556"/>
      <c r="S25" s="224" t="s">
        <v>2</v>
      </c>
      <c r="T25" s="91">
        <v>0</v>
      </c>
      <c r="U25" s="93">
        <v>0</v>
      </c>
      <c r="V25" s="93">
        <v>0</v>
      </c>
      <c r="W25" s="93">
        <v>0</v>
      </c>
      <c r="X25" s="92" t="s">
        <v>250</v>
      </c>
      <c r="Y25" s="93">
        <v>10</v>
      </c>
      <c r="Z25" s="93">
        <v>0</v>
      </c>
      <c r="AA25" s="93">
        <v>16</v>
      </c>
      <c r="AB25" s="93">
        <v>0</v>
      </c>
      <c r="AC25" s="93">
        <v>0</v>
      </c>
      <c r="AD25" s="93">
        <v>0</v>
      </c>
    </row>
    <row r="26" spans="1:30" s="23" customFormat="1" ht="24.95" customHeight="1">
      <c r="A26" s="568"/>
      <c r="B26" s="574"/>
      <c r="C26" s="568"/>
      <c r="D26" s="224" t="s">
        <v>3</v>
      </c>
      <c r="E26" s="91" t="s">
        <v>250</v>
      </c>
      <c r="F26" s="92" t="s">
        <v>250</v>
      </c>
      <c r="G26" s="92" t="s">
        <v>250</v>
      </c>
      <c r="H26" s="92" t="s">
        <v>250</v>
      </c>
      <c r="I26" s="92" t="s">
        <v>250</v>
      </c>
      <c r="J26" s="92">
        <v>4736</v>
      </c>
      <c r="K26" s="93">
        <v>3683</v>
      </c>
      <c r="L26" s="93">
        <v>1053</v>
      </c>
      <c r="M26" s="93">
        <v>0</v>
      </c>
      <c r="N26" s="93">
        <v>2</v>
      </c>
      <c r="O26" s="93">
        <v>0</v>
      </c>
      <c r="P26" s="551"/>
      <c r="Q26" s="555"/>
      <c r="R26" s="556"/>
      <c r="S26" s="224" t="s">
        <v>3</v>
      </c>
      <c r="T26" s="101">
        <v>0</v>
      </c>
      <c r="U26" s="93">
        <v>0</v>
      </c>
      <c r="V26" s="93">
        <v>0</v>
      </c>
      <c r="W26" s="93">
        <v>0</v>
      </c>
      <c r="X26" s="92" t="s">
        <v>250</v>
      </c>
      <c r="Y26" s="93">
        <v>31</v>
      </c>
      <c r="Z26" s="93">
        <v>0</v>
      </c>
      <c r="AA26" s="93">
        <v>30</v>
      </c>
      <c r="AB26" s="93">
        <v>0</v>
      </c>
      <c r="AC26" s="93">
        <v>1</v>
      </c>
      <c r="AD26" s="93">
        <v>0</v>
      </c>
    </row>
    <row r="27" spans="1:30" s="23" customFormat="1" ht="24.95" customHeight="1">
      <c r="A27" s="568"/>
      <c r="B27" s="574"/>
      <c r="C27" s="568"/>
      <c r="D27" s="224" t="s">
        <v>4</v>
      </c>
      <c r="E27" s="91" t="s">
        <v>250</v>
      </c>
      <c r="F27" s="92" t="s">
        <v>250</v>
      </c>
      <c r="G27" s="92" t="s">
        <v>250</v>
      </c>
      <c r="H27" s="92" t="s">
        <v>250</v>
      </c>
      <c r="I27" s="92" t="s">
        <v>250</v>
      </c>
      <c r="J27" s="92">
        <v>5907</v>
      </c>
      <c r="K27" s="93">
        <v>5838</v>
      </c>
      <c r="L27" s="93">
        <v>69</v>
      </c>
      <c r="M27" s="93">
        <v>0</v>
      </c>
      <c r="N27" s="93">
        <v>0</v>
      </c>
      <c r="O27" s="93">
        <v>0</v>
      </c>
      <c r="P27" s="551"/>
      <c r="Q27" s="555"/>
      <c r="R27" s="556"/>
      <c r="S27" s="224" t="s">
        <v>4</v>
      </c>
      <c r="T27" s="101">
        <v>0</v>
      </c>
      <c r="U27" s="93">
        <v>0</v>
      </c>
      <c r="V27" s="93">
        <v>0</v>
      </c>
      <c r="W27" s="93">
        <v>0</v>
      </c>
      <c r="X27" s="92" t="s">
        <v>250</v>
      </c>
      <c r="Y27" s="93">
        <v>19</v>
      </c>
      <c r="Z27" s="93">
        <v>0</v>
      </c>
      <c r="AA27" s="93">
        <v>25</v>
      </c>
      <c r="AB27" s="93">
        <v>0</v>
      </c>
      <c r="AC27" s="93">
        <v>2</v>
      </c>
      <c r="AD27" s="93">
        <v>1</v>
      </c>
    </row>
    <row r="28" spans="1:30" s="23" customFormat="1" ht="24.95" customHeight="1">
      <c r="A28" s="568"/>
      <c r="B28" s="574"/>
      <c r="C28" s="568"/>
      <c r="D28" s="224" t="s">
        <v>5</v>
      </c>
      <c r="E28" s="91" t="s">
        <v>250</v>
      </c>
      <c r="F28" s="92" t="s">
        <v>250</v>
      </c>
      <c r="G28" s="92" t="s">
        <v>250</v>
      </c>
      <c r="H28" s="92" t="s">
        <v>250</v>
      </c>
      <c r="I28" s="92" t="s">
        <v>250</v>
      </c>
      <c r="J28" s="92">
        <v>4934</v>
      </c>
      <c r="K28" s="93">
        <v>4416</v>
      </c>
      <c r="L28" s="93">
        <v>518</v>
      </c>
      <c r="M28" s="93">
        <v>0</v>
      </c>
      <c r="N28" s="93">
        <v>0</v>
      </c>
      <c r="O28" s="93">
        <v>0</v>
      </c>
      <c r="P28" s="551"/>
      <c r="Q28" s="555"/>
      <c r="R28" s="556"/>
      <c r="S28" s="224" t="s">
        <v>5</v>
      </c>
      <c r="T28" s="101">
        <v>0</v>
      </c>
      <c r="U28" s="93">
        <v>0</v>
      </c>
      <c r="V28" s="93">
        <v>0</v>
      </c>
      <c r="W28" s="93">
        <v>0</v>
      </c>
      <c r="X28" s="92" t="s">
        <v>250</v>
      </c>
      <c r="Y28" s="93">
        <v>59</v>
      </c>
      <c r="Z28" s="93">
        <v>0</v>
      </c>
      <c r="AA28" s="93">
        <v>58</v>
      </c>
      <c r="AB28" s="93">
        <v>0</v>
      </c>
      <c r="AC28" s="93">
        <v>0</v>
      </c>
      <c r="AD28" s="93">
        <v>0</v>
      </c>
    </row>
    <row r="29" spans="1:30" s="23" customFormat="1" ht="24.95" customHeight="1">
      <c r="A29" s="568"/>
      <c r="B29" s="575"/>
      <c r="C29" s="576"/>
      <c r="D29" s="226" t="s">
        <v>6</v>
      </c>
      <c r="E29" s="91" t="s">
        <v>250</v>
      </c>
      <c r="F29" s="92" t="s">
        <v>250</v>
      </c>
      <c r="G29" s="92" t="s">
        <v>250</v>
      </c>
      <c r="H29" s="92" t="s">
        <v>250</v>
      </c>
      <c r="I29" s="92" t="s">
        <v>250</v>
      </c>
      <c r="J29" s="92">
        <v>581</v>
      </c>
      <c r="K29" s="93">
        <v>550</v>
      </c>
      <c r="L29" s="93">
        <v>31</v>
      </c>
      <c r="M29" s="93">
        <v>0</v>
      </c>
      <c r="N29" s="93">
        <v>0</v>
      </c>
      <c r="O29" s="93">
        <v>0</v>
      </c>
      <c r="P29" s="551"/>
      <c r="Q29" s="557"/>
      <c r="R29" s="558"/>
      <c r="S29" s="226" t="s">
        <v>6</v>
      </c>
      <c r="T29" s="102">
        <v>0</v>
      </c>
      <c r="U29" s="99">
        <v>0</v>
      </c>
      <c r="V29" s="99">
        <v>0</v>
      </c>
      <c r="W29" s="99">
        <v>0</v>
      </c>
      <c r="X29" s="92" t="s">
        <v>250</v>
      </c>
      <c r="Y29" s="99">
        <v>15</v>
      </c>
      <c r="Z29" s="99">
        <v>0</v>
      </c>
      <c r="AA29" s="99">
        <v>19</v>
      </c>
      <c r="AB29" s="99">
        <v>0</v>
      </c>
      <c r="AC29" s="99">
        <v>0</v>
      </c>
      <c r="AD29" s="99">
        <v>0</v>
      </c>
    </row>
    <row r="30" spans="1:30" s="23" customFormat="1" ht="24.95" customHeight="1">
      <c r="A30" s="568"/>
      <c r="B30" s="566" t="s">
        <v>111</v>
      </c>
      <c r="C30" s="556"/>
      <c r="D30" s="224" t="s">
        <v>59</v>
      </c>
      <c r="E30" s="94" t="s">
        <v>250</v>
      </c>
      <c r="F30" s="95" t="s">
        <v>250</v>
      </c>
      <c r="G30" s="95" t="s">
        <v>250</v>
      </c>
      <c r="H30" s="95" t="s">
        <v>250</v>
      </c>
      <c r="I30" s="95" t="s">
        <v>250</v>
      </c>
      <c r="J30" s="96">
        <f t="shared" ref="J30:O30" si="7">+SUM(J31:J37)</f>
        <v>7046</v>
      </c>
      <c r="K30" s="96">
        <f t="shared" si="7"/>
        <v>977</v>
      </c>
      <c r="L30" s="96">
        <f t="shared" si="7"/>
        <v>6069</v>
      </c>
      <c r="M30" s="96">
        <f t="shared" si="7"/>
        <v>0</v>
      </c>
      <c r="N30" s="96">
        <f t="shared" si="7"/>
        <v>1</v>
      </c>
      <c r="O30" s="196">
        <f t="shared" si="7"/>
        <v>0</v>
      </c>
      <c r="P30" s="551"/>
      <c r="Q30" s="553" t="s">
        <v>47</v>
      </c>
      <c r="R30" s="554"/>
      <c r="S30" s="225" t="s">
        <v>59</v>
      </c>
      <c r="T30" s="101">
        <f>+SUM(T31:T37)</f>
        <v>8</v>
      </c>
      <c r="U30" s="93">
        <f>+SUM(U31:U37)</f>
        <v>8</v>
      </c>
      <c r="V30" s="93">
        <f>+SUM(V31:V37)</f>
        <v>2</v>
      </c>
      <c r="W30" s="93">
        <f>+SUM(W31:W37)</f>
        <v>6</v>
      </c>
      <c r="X30" s="95" t="s">
        <v>250</v>
      </c>
      <c r="Y30" s="93">
        <f t="shared" ref="Y30:AD30" si="8">+SUM(Y31:Y37)</f>
        <v>1491</v>
      </c>
      <c r="Z30" s="93">
        <f t="shared" si="8"/>
        <v>49</v>
      </c>
      <c r="AA30" s="93">
        <f t="shared" si="8"/>
        <v>1287</v>
      </c>
      <c r="AB30" s="93">
        <f t="shared" si="8"/>
        <v>1</v>
      </c>
      <c r="AC30" s="93">
        <f t="shared" si="8"/>
        <v>17</v>
      </c>
      <c r="AD30" s="93">
        <f t="shared" si="8"/>
        <v>15</v>
      </c>
    </row>
    <row r="31" spans="1:30" s="23" customFormat="1" ht="24.95" customHeight="1">
      <c r="A31" s="568"/>
      <c r="B31" s="555"/>
      <c r="C31" s="556"/>
      <c r="D31" s="224" t="s">
        <v>0</v>
      </c>
      <c r="E31" s="91" t="s">
        <v>250</v>
      </c>
      <c r="F31" s="92" t="s">
        <v>250</v>
      </c>
      <c r="G31" s="92" t="s">
        <v>250</v>
      </c>
      <c r="H31" s="92" t="s">
        <v>250</v>
      </c>
      <c r="I31" s="92" t="s">
        <v>250</v>
      </c>
      <c r="J31" s="92">
        <v>1051</v>
      </c>
      <c r="K31" s="93">
        <v>19</v>
      </c>
      <c r="L31" s="93">
        <v>1032</v>
      </c>
      <c r="M31" s="93">
        <v>0</v>
      </c>
      <c r="N31" s="93">
        <v>0</v>
      </c>
      <c r="O31" s="195">
        <v>0</v>
      </c>
      <c r="P31" s="551"/>
      <c r="Q31" s="555"/>
      <c r="R31" s="556"/>
      <c r="S31" s="224" t="s">
        <v>0</v>
      </c>
      <c r="T31" s="101">
        <v>0</v>
      </c>
      <c r="U31" s="93">
        <v>0</v>
      </c>
      <c r="V31" s="93">
        <v>0</v>
      </c>
      <c r="W31" s="93">
        <v>0</v>
      </c>
      <c r="X31" s="92" t="s">
        <v>250</v>
      </c>
      <c r="Y31" s="93">
        <v>201</v>
      </c>
      <c r="Z31" s="93">
        <v>0</v>
      </c>
      <c r="AA31" s="93">
        <v>133</v>
      </c>
      <c r="AB31" s="93">
        <v>0</v>
      </c>
      <c r="AC31" s="93">
        <v>1</v>
      </c>
      <c r="AD31" s="93">
        <v>7</v>
      </c>
    </row>
    <row r="32" spans="1:30" s="23" customFormat="1" ht="24.95" customHeight="1">
      <c r="A32" s="568"/>
      <c r="B32" s="555"/>
      <c r="C32" s="556"/>
      <c r="D32" s="224" t="s">
        <v>1</v>
      </c>
      <c r="E32" s="91" t="s">
        <v>250</v>
      </c>
      <c r="F32" s="92" t="s">
        <v>250</v>
      </c>
      <c r="G32" s="92" t="s">
        <v>250</v>
      </c>
      <c r="H32" s="92" t="s">
        <v>250</v>
      </c>
      <c r="I32" s="92" t="s">
        <v>250</v>
      </c>
      <c r="J32" s="92">
        <v>325</v>
      </c>
      <c r="K32" s="93">
        <v>0</v>
      </c>
      <c r="L32" s="93">
        <v>325</v>
      </c>
      <c r="M32" s="93">
        <v>0</v>
      </c>
      <c r="N32" s="93">
        <v>0</v>
      </c>
      <c r="O32" s="93">
        <v>0</v>
      </c>
      <c r="P32" s="551"/>
      <c r="Q32" s="555"/>
      <c r="R32" s="556"/>
      <c r="S32" s="224" t="s">
        <v>1</v>
      </c>
      <c r="T32" s="101">
        <v>0</v>
      </c>
      <c r="U32" s="93">
        <v>0</v>
      </c>
      <c r="V32" s="93">
        <v>0</v>
      </c>
      <c r="W32" s="93">
        <v>0</v>
      </c>
      <c r="X32" s="92" t="s">
        <v>250</v>
      </c>
      <c r="Y32" s="93">
        <v>404</v>
      </c>
      <c r="Z32" s="93">
        <v>0</v>
      </c>
      <c r="AA32" s="93">
        <v>269</v>
      </c>
      <c r="AB32" s="93">
        <v>0</v>
      </c>
      <c r="AC32" s="93">
        <v>8</v>
      </c>
      <c r="AD32" s="93">
        <v>0</v>
      </c>
    </row>
    <row r="33" spans="1:30" s="23" customFormat="1" ht="24.95" customHeight="1">
      <c r="A33" s="568"/>
      <c r="B33" s="555"/>
      <c r="C33" s="556"/>
      <c r="D33" s="224" t="s">
        <v>2</v>
      </c>
      <c r="E33" s="91" t="s">
        <v>250</v>
      </c>
      <c r="F33" s="92" t="s">
        <v>250</v>
      </c>
      <c r="G33" s="92" t="s">
        <v>250</v>
      </c>
      <c r="H33" s="92" t="s">
        <v>250</v>
      </c>
      <c r="I33" s="92" t="s">
        <v>250</v>
      </c>
      <c r="J33" s="92">
        <v>527</v>
      </c>
      <c r="K33" s="93">
        <v>0</v>
      </c>
      <c r="L33" s="93">
        <v>527</v>
      </c>
      <c r="M33" s="93">
        <v>0</v>
      </c>
      <c r="N33" s="93">
        <v>0</v>
      </c>
      <c r="O33" s="93">
        <v>0</v>
      </c>
      <c r="P33" s="551"/>
      <c r="Q33" s="555"/>
      <c r="R33" s="556"/>
      <c r="S33" s="224" t="s">
        <v>2</v>
      </c>
      <c r="T33" s="101">
        <v>0</v>
      </c>
      <c r="U33" s="93">
        <v>0</v>
      </c>
      <c r="V33" s="93">
        <v>0</v>
      </c>
      <c r="W33" s="93">
        <v>0</v>
      </c>
      <c r="X33" s="92" t="s">
        <v>250</v>
      </c>
      <c r="Y33" s="93">
        <v>82</v>
      </c>
      <c r="Z33" s="93">
        <v>0</v>
      </c>
      <c r="AA33" s="93">
        <v>112</v>
      </c>
      <c r="AB33" s="93">
        <v>0</v>
      </c>
      <c r="AC33" s="93">
        <v>1</v>
      </c>
      <c r="AD33" s="93">
        <v>1</v>
      </c>
    </row>
    <row r="34" spans="1:30" s="23" customFormat="1" ht="24.95" customHeight="1">
      <c r="A34" s="568"/>
      <c r="B34" s="555"/>
      <c r="C34" s="556"/>
      <c r="D34" s="224" t="s">
        <v>3</v>
      </c>
      <c r="E34" s="91" t="s">
        <v>250</v>
      </c>
      <c r="F34" s="92" t="s">
        <v>250</v>
      </c>
      <c r="G34" s="92" t="s">
        <v>250</v>
      </c>
      <c r="H34" s="92" t="s">
        <v>250</v>
      </c>
      <c r="I34" s="92" t="s">
        <v>250</v>
      </c>
      <c r="J34" s="92">
        <v>953</v>
      </c>
      <c r="K34" s="93">
        <v>219</v>
      </c>
      <c r="L34" s="93">
        <v>734</v>
      </c>
      <c r="M34" s="93">
        <v>0</v>
      </c>
      <c r="N34" s="93">
        <v>0</v>
      </c>
      <c r="O34" s="93">
        <v>0</v>
      </c>
      <c r="P34" s="551"/>
      <c r="Q34" s="555"/>
      <c r="R34" s="556"/>
      <c r="S34" s="224" t="s">
        <v>3</v>
      </c>
      <c r="T34" s="101">
        <v>1</v>
      </c>
      <c r="U34" s="93">
        <v>1</v>
      </c>
      <c r="V34" s="93">
        <v>1</v>
      </c>
      <c r="W34" s="93">
        <v>0</v>
      </c>
      <c r="X34" s="92" t="s">
        <v>250</v>
      </c>
      <c r="Y34" s="93">
        <v>243</v>
      </c>
      <c r="Z34" s="93">
        <v>49</v>
      </c>
      <c r="AA34" s="93">
        <v>162</v>
      </c>
      <c r="AB34" s="93">
        <v>1</v>
      </c>
      <c r="AC34" s="93">
        <v>6</v>
      </c>
      <c r="AD34" s="93">
        <v>4</v>
      </c>
    </row>
    <row r="35" spans="1:30" s="23" customFormat="1" ht="24.95" customHeight="1">
      <c r="A35" s="568"/>
      <c r="B35" s="555"/>
      <c r="C35" s="556"/>
      <c r="D35" s="224" t="s">
        <v>4</v>
      </c>
      <c r="E35" s="91" t="s">
        <v>250</v>
      </c>
      <c r="F35" s="92" t="s">
        <v>250</v>
      </c>
      <c r="G35" s="92" t="s">
        <v>250</v>
      </c>
      <c r="H35" s="92" t="s">
        <v>250</v>
      </c>
      <c r="I35" s="92" t="s">
        <v>250</v>
      </c>
      <c r="J35" s="92">
        <v>401</v>
      </c>
      <c r="K35" s="93">
        <v>121</v>
      </c>
      <c r="L35" s="93">
        <v>280</v>
      </c>
      <c r="M35" s="93">
        <v>0</v>
      </c>
      <c r="N35" s="93">
        <v>0</v>
      </c>
      <c r="O35" s="93">
        <v>0</v>
      </c>
      <c r="P35" s="551"/>
      <c r="Q35" s="555"/>
      <c r="R35" s="556"/>
      <c r="S35" s="224" t="s">
        <v>4</v>
      </c>
      <c r="T35" s="101">
        <v>7</v>
      </c>
      <c r="U35" s="93">
        <v>7</v>
      </c>
      <c r="V35" s="93">
        <v>1</v>
      </c>
      <c r="W35" s="93">
        <v>6</v>
      </c>
      <c r="X35" s="92" t="s">
        <v>250</v>
      </c>
      <c r="Y35" s="93">
        <v>130</v>
      </c>
      <c r="Z35" s="93">
        <v>0</v>
      </c>
      <c r="AA35" s="93">
        <v>132</v>
      </c>
      <c r="AB35" s="93">
        <v>0</v>
      </c>
      <c r="AC35" s="93">
        <v>1</v>
      </c>
      <c r="AD35" s="93">
        <v>3</v>
      </c>
    </row>
    <row r="36" spans="1:30" s="23" customFormat="1" ht="24.95" customHeight="1">
      <c r="A36" s="568"/>
      <c r="B36" s="555"/>
      <c r="C36" s="556"/>
      <c r="D36" s="224" t="s">
        <v>5</v>
      </c>
      <c r="E36" s="91" t="s">
        <v>250</v>
      </c>
      <c r="F36" s="92" t="s">
        <v>250</v>
      </c>
      <c r="G36" s="92" t="s">
        <v>250</v>
      </c>
      <c r="H36" s="92" t="s">
        <v>250</v>
      </c>
      <c r="I36" s="92" t="s">
        <v>250</v>
      </c>
      <c r="J36" s="92">
        <v>2548</v>
      </c>
      <c r="K36" s="93">
        <v>213</v>
      </c>
      <c r="L36" s="93">
        <v>2335</v>
      </c>
      <c r="M36" s="93">
        <v>0</v>
      </c>
      <c r="N36" s="93">
        <v>1</v>
      </c>
      <c r="O36" s="93">
        <v>0</v>
      </c>
      <c r="P36" s="551"/>
      <c r="Q36" s="555"/>
      <c r="R36" s="556"/>
      <c r="S36" s="224" t="s">
        <v>5</v>
      </c>
      <c r="T36" s="101">
        <v>0</v>
      </c>
      <c r="U36" s="93">
        <v>0</v>
      </c>
      <c r="V36" s="93">
        <v>0</v>
      </c>
      <c r="W36" s="93">
        <v>0</v>
      </c>
      <c r="X36" s="92" t="s">
        <v>250</v>
      </c>
      <c r="Y36" s="93">
        <v>236</v>
      </c>
      <c r="Z36" s="93">
        <v>0</v>
      </c>
      <c r="AA36" s="93">
        <v>279</v>
      </c>
      <c r="AB36" s="93">
        <v>0</v>
      </c>
      <c r="AC36" s="93">
        <v>0</v>
      </c>
      <c r="AD36" s="93">
        <v>0</v>
      </c>
    </row>
    <row r="37" spans="1:30" s="23" customFormat="1" ht="24.95" customHeight="1" thickBot="1">
      <c r="A37" s="569"/>
      <c r="B37" s="559"/>
      <c r="C37" s="560"/>
      <c r="D37" s="223" t="s">
        <v>6</v>
      </c>
      <c r="E37" s="103" t="s">
        <v>250</v>
      </c>
      <c r="F37" s="104" t="s">
        <v>250</v>
      </c>
      <c r="G37" s="104" t="s">
        <v>250</v>
      </c>
      <c r="H37" s="104" t="s">
        <v>250</v>
      </c>
      <c r="I37" s="104" t="s">
        <v>250</v>
      </c>
      <c r="J37" s="104">
        <v>1241</v>
      </c>
      <c r="K37" s="105">
        <v>405</v>
      </c>
      <c r="L37" s="105">
        <v>836</v>
      </c>
      <c r="M37" s="105">
        <v>0</v>
      </c>
      <c r="N37" s="105">
        <v>0</v>
      </c>
      <c r="O37" s="105">
        <v>0</v>
      </c>
      <c r="P37" s="552"/>
      <c r="Q37" s="559"/>
      <c r="R37" s="560"/>
      <c r="S37" s="223" t="s">
        <v>6</v>
      </c>
      <c r="T37" s="106">
        <v>0</v>
      </c>
      <c r="U37" s="105">
        <v>0</v>
      </c>
      <c r="V37" s="105">
        <v>0</v>
      </c>
      <c r="W37" s="105">
        <v>0</v>
      </c>
      <c r="X37" s="104" t="s">
        <v>250</v>
      </c>
      <c r="Y37" s="105">
        <v>195</v>
      </c>
      <c r="Z37" s="105">
        <v>0</v>
      </c>
      <c r="AA37" s="105">
        <v>200</v>
      </c>
      <c r="AB37" s="105">
        <v>0</v>
      </c>
      <c r="AC37" s="105">
        <v>0</v>
      </c>
      <c r="AD37" s="105">
        <v>0</v>
      </c>
    </row>
    <row r="38" spans="1:30" ht="12.75" customHeight="1">
      <c r="E38" s="23"/>
      <c r="F38" s="23"/>
      <c r="G38" s="23"/>
      <c r="H38" s="23"/>
      <c r="I38" s="23"/>
      <c r="J38" s="23"/>
      <c r="K38" s="23"/>
      <c r="L38" s="23"/>
      <c r="M38" s="23"/>
      <c r="N38" s="23"/>
      <c r="O38" s="23"/>
      <c r="P38" s="2"/>
      <c r="T38" s="23"/>
      <c r="U38" s="23"/>
      <c r="V38" s="23"/>
      <c r="W38" s="23"/>
      <c r="X38" s="23"/>
      <c r="Y38" s="23"/>
      <c r="Z38" s="23"/>
      <c r="AA38" s="23"/>
      <c r="AB38" s="23"/>
      <c r="AC38" s="23"/>
      <c r="AD38" s="23"/>
    </row>
    <row r="39" spans="1:30" ht="12.75" customHeight="1">
      <c r="E39" s="23"/>
      <c r="F39" s="23"/>
      <c r="G39" s="23"/>
      <c r="H39" s="23"/>
      <c r="I39" s="23"/>
      <c r="J39" s="23"/>
      <c r="K39" s="23"/>
      <c r="L39" s="23"/>
      <c r="M39" s="23"/>
      <c r="N39" s="23"/>
      <c r="O39" s="23"/>
      <c r="T39" s="23"/>
      <c r="U39" s="23"/>
      <c r="V39" s="23"/>
      <c r="W39" s="23"/>
      <c r="X39" s="23"/>
      <c r="Y39" s="23"/>
      <c r="Z39" s="23"/>
      <c r="AA39" s="564" t="s">
        <v>27</v>
      </c>
      <c r="AB39" s="564"/>
      <c r="AC39" s="564"/>
      <c r="AD39" s="564"/>
    </row>
    <row r="40" spans="1:30" ht="12.75" customHeight="1">
      <c r="E40" s="23"/>
      <c r="F40" s="23"/>
      <c r="G40" s="23"/>
      <c r="H40" s="23"/>
      <c r="I40" s="23"/>
      <c r="J40" s="23"/>
      <c r="K40" s="23"/>
      <c r="L40" s="23"/>
      <c r="M40" s="23"/>
      <c r="N40" s="23"/>
      <c r="O40" s="23"/>
      <c r="T40" s="23"/>
      <c r="U40" s="23"/>
      <c r="V40" s="23"/>
      <c r="W40" s="23"/>
      <c r="X40" s="23"/>
      <c r="Y40" s="23"/>
      <c r="Z40" s="23"/>
      <c r="AA40" s="23"/>
      <c r="AB40" s="23"/>
      <c r="AC40" s="23"/>
      <c r="AD40" s="23"/>
    </row>
    <row r="41" spans="1:30" ht="12.75" customHeight="1">
      <c r="E41" s="23"/>
      <c r="F41" s="23"/>
      <c r="G41" s="23"/>
      <c r="H41" s="23"/>
      <c r="I41" s="23"/>
      <c r="J41" s="23"/>
      <c r="K41" s="23"/>
      <c r="L41" s="23"/>
      <c r="M41" s="23"/>
      <c r="N41" s="23"/>
      <c r="O41" s="23"/>
      <c r="T41" s="23"/>
      <c r="U41" s="23"/>
      <c r="V41" s="23"/>
      <c r="W41" s="23"/>
      <c r="X41" s="23"/>
      <c r="Y41" s="23"/>
      <c r="Z41" s="23"/>
      <c r="AA41" s="23"/>
      <c r="AB41" s="23"/>
      <c r="AC41" s="23"/>
      <c r="AD41" s="23"/>
    </row>
    <row r="42" spans="1:30" ht="12.75" customHeight="1">
      <c r="E42" s="23"/>
      <c r="F42" s="23"/>
      <c r="G42" s="23"/>
      <c r="H42" s="23"/>
      <c r="I42" s="23"/>
      <c r="J42" s="23"/>
      <c r="K42" s="23"/>
      <c r="L42" s="23"/>
      <c r="M42" s="23"/>
      <c r="N42" s="23"/>
      <c r="O42" s="23"/>
      <c r="T42" s="23"/>
      <c r="U42" s="23"/>
      <c r="V42" s="23"/>
      <c r="W42" s="23"/>
      <c r="X42" s="23"/>
      <c r="Y42" s="23"/>
      <c r="Z42" s="23"/>
      <c r="AA42" s="23"/>
      <c r="AB42" s="23"/>
      <c r="AC42" s="23"/>
      <c r="AD42" s="23"/>
    </row>
    <row r="43" spans="1:30" ht="12.75" customHeight="1">
      <c r="E43" s="23"/>
      <c r="F43" s="23"/>
      <c r="G43" s="23"/>
      <c r="H43" s="23"/>
      <c r="I43" s="23"/>
      <c r="J43" s="23"/>
      <c r="K43" s="23"/>
      <c r="L43" s="23"/>
      <c r="M43" s="23"/>
      <c r="N43" s="23"/>
      <c r="O43" s="23"/>
      <c r="T43" s="23"/>
      <c r="U43" s="23"/>
      <c r="V43" s="23"/>
      <c r="W43" s="23"/>
      <c r="X43" s="23"/>
      <c r="Y43" s="23"/>
      <c r="Z43" s="23"/>
      <c r="AA43" s="23"/>
      <c r="AB43" s="23"/>
      <c r="AC43" s="23"/>
      <c r="AD43" s="23"/>
    </row>
    <row r="44" spans="1:30" ht="12.75" customHeight="1">
      <c r="E44" s="23"/>
      <c r="F44" s="23"/>
      <c r="G44" s="23"/>
      <c r="H44" s="23"/>
      <c r="I44" s="23"/>
      <c r="J44" s="23"/>
      <c r="K44" s="23"/>
      <c r="L44" s="23"/>
      <c r="M44" s="23"/>
      <c r="N44" s="23"/>
      <c r="O44" s="23"/>
      <c r="T44" s="23"/>
      <c r="U44" s="23"/>
      <c r="V44" s="23"/>
      <c r="W44" s="23"/>
      <c r="X44" s="23"/>
      <c r="Y44" s="23"/>
      <c r="Z44" s="23"/>
      <c r="AA44" s="23"/>
      <c r="AB44" s="23"/>
      <c r="AC44" s="23"/>
      <c r="AD44" s="23"/>
    </row>
    <row r="45" spans="1:30" ht="12.75" customHeight="1">
      <c r="T45" s="23"/>
      <c r="U45" s="23"/>
      <c r="V45" s="23"/>
      <c r="W45" s="23"/>
      <c r="X45" s="23"/>
      <c r="Y45" s="23"/>
      <c r="Z45" s="23"/>
      <c r="AA45" s="23"/>
      <c r="AB45" s="23"/>
      <c r="AC45" s="23"/>
      <c r="AD45" s="23"/>
    </row>
    <row r="46" spans="1:30" ht="12.75" customHeight="1">
      <c r="T46" s="23"/>
      <c r="U46" s="23"/>
      <c r="V46" s="23"/>
      <c r="W46" s="23"/>
      <c r="X46" s="23"/>
      <c r="Y46" s="23"/>
      <c r="Z46" s="23"/>
      <c r="AA46" s="565"/>
      <c r="AB46" s="565"/>
      <c r="AC46" s="565"/>
      <c r="AD46" s="565"/>
    </row>
    <row r="47" spans="1:30" ht="12.75" customHeight="1">
      <c r="T47" s="23"/>
      <c r="U47" s="23"/>
      <c r="V47" s="23"/>
      <c r="W47" s="23"/>
      <c r="X47" s="23"/>
      <c r="Y47" s="23"/>
      <c r="Z47" s="23"/>
      <c r="AA47" s="23"/>
      <c r="AB47" s="23"/>
      <c r="AC47" s="23"/>
      <c r="AD47" s="23"/>
    </row>
    <row r="48" spans="1:30" ht="12.75" customHeight="1">
      <c r="T48" s="23"/>
      <c r="U48" s="23"/>
      <c r="V48" s="23"/>
      <c r="W48" s="23"/>
      <c r="X48" s="23"/>
      <c r="Y48" s="23"/>
      <c r="Z48" s="23"/>
      <c r="AA48" s="23"/>
      <c r="AB48" s="23"/>
      <c r="AC48" s="23"/>
      <c r="AD48" s="23"/>
    </row>
    <row r="49" spans="20:30" ht="12.75" customHeight="1">
      <c r="T49" s="23"/>
      <c r="U49" s="23"/>
      <c r="V49" s="23"/>
      <c r="W49" s="23"/>
      <c r="X49" s="23"/>
      <c r="Y49" s="23"/>
      <c r="Z49" s="23"/>
      <c r="AA49" s="23"/>
      <c r="AB49" s="23"/>
      <c r="AC49" s="23"/>
      <c r="AD49" s="23"/>
    </row>
    <row r="50" spans="20:30" ht="12.75" customHeight="1">
      <c r="T50" s="23"/>
      <c r="U50" s="23"/>
      <c r="V50" s="23"/>
      <c r="W50" s="23"/>
      <c r="X50" s="23"/>
      <c r="Y50" s="23"/>
      <c r="Z50" s="23"/>
      <c r="AA50" s="23"/>
      <c r="AB50" s="23"/>
      <c r="AC50" s="23"/>
      <c r="AD50" s="23"/>
    </row>
    <row r="51" spans="20:30" ht="12.75" customHeight="1">
      <c r="T51" s="23"/>
      <c r="U51" s="23"/>
      <c r="V51" s="23"/>
      <c r="W51" s="23"/>
      <c r="X51" s="23"/>
      <c r="Y51" s="23"/>
      <c r="Z51" s="23"/>
      <c r="AA51" s="23"/>
      <c r="AB51" s="23"/>
      <c r="AC51" s="23"/>
      <c r="AD51" s="23"/>
    </row>
    <row r="52" spans="20:30" ht="12.75" customHeight="1">
      <c r="T52" s="23"/>
      <c r="U52" s="23"/>
      <c r="V52" s="23"/>
      <c r="W52" s="23"/>
      <c r="X52" s="23"/>
      <c r="Y52" s="23"/>
      <c r="Z52" s="23"/>
      <c r="AA52" s="23"/>
      <c r="AB52" s="23"/>
      <c r="AC52" s="23"/>
      <c r="AD52" s="23"/>
    </row>
    <row r="53" spans="20:30" ht="12.75" customHeight="1">
      <c r="T53" s="23"/>
      <c r="U53" s="23"/>
      <c r="V53" s="23"/>
      <c r="W53" s="23"/>
      <c r="X53" s="23"/>
      <c r="Y53" s="23"/>
      <c r="Z53" s="23"/>
      <c r="AA53" s="23"/>
      <c r="AB53" s="23"/>
      <c r="AC53" s="23"/>
      <c r="AD53" s="23"/>
    </row>
    <row r="54" spans="20:30" ht="12.75" customHeight="1">
      <c r="T54" s="23"/>
      <c r="U54" s="23"/>
      <c r="V54" s="23"/>
      <c r="W54" s="23"/>
      <c r="X54" s="23"/>
      <c r="Y54" s="23"/>
      <c r="Z54" s="23"/>
      <c r="AA54" s="23"/>
      <c r="AB54" s="23"/>
      <c r="AC54" s="23"/>
      <c r="AD54" s="23"/>
    </row>
    <row r="55" spans="20:30" ht="12.75" customHeight="1">
      <c r="T55" s="23"/>
      <c r="U55" s="23"/>
      <c r="V55" s="23"/>
      <c r="W55" s="23"/>
      <c r="X55" s="23"/>
      <c r="Y55" s="23"/>
      <c r="Z55" s="23"/>
      <c r="AA55" s="23"/>
      <c r="AB55" s="23"/>
      <c r="AC55" s="23"/>
      <c r="AD55" s="23"/>
    </row>
    <row r="56" spans="20:30" ht="12.75" customHeight="1">
      <c r="T56" s="23"/>
      <c r="U56" s="23"/>
      <c r="V56" s="23"/>
      <c r="W56" s="23"/>
      <c r="X56" s="23"/>
      <c r="Y56" s="23"/>
      <c r="Z56" s="23"/>
      <c r="AA56" s="23"/>
      <c r="AB56" s="23"/>
      <c r="AC56" s="23"/>
      <c r="AD56" s="23"/>
    </row>
    <row r="57" spans="20:30" ht="12.75" customHeight="1"/>
    <row r="58" spans="20:30" ht="12.75" customHeight="1"/>
    <row r="59" spans="20:30" ht="12.75" customHeight="1"/>
    <row r="60" spans="20:30" ht="12.75" customHeight="1"/>
    <row r="61" spans="20:30" ht="12.75" customHeight="1"/>
    <row r="62" spans="20:30" ht="12.75" customHeight="1"/>
    <row r="63" spans="20:30" ht="12.75" customHeight="1"/>
    <row r="64" spans="20:30" ht="12.75" customHeight="1"/>
    <row r="65" ht="12.75" customHeight="1"/>
    <row r="66" ht="12.75" customHeight="1"/>
    <row r="67" ht="12.75" customHeight="1"/>
    <row r="68" ht="12.75" customHeight="1"/>
    <row r="69" ht="12.75" customHeight="1"/>
    <row r="70" ht="14.25" customHeight="1"/>
  </sheetData>
  <mergeCells count="43">
    <mergeCell ref="B22:C29"/>
    <mergeCell ref="N3:O3"/>
    <mergeCell ref="E4:E5"/>
    <mergeCell ref="F4:F5"/>
    <mergeCell ref="M3:M5"/>
    <mergeCell ref="O4:O5"/>
    <mergeCell ref="N4:N5"/>
    <mergeCell ref="A1:M1"/>
    <mergeCell ref="E3:H3"/>
    <mergeCell ref="G4:G5"/>
    <mergeCell ref="H4:H5"/>
    <mergeCell ref="L3:L5"/>
    <mergeCell ref="K3:K5"/>
    <mergeCell ref="J3:J5"/>
    <mergeCell ref="I3:I5"/>
    <mergeCell ref="B30:C37"/>
    <mergeCell ref="A14:A37"/>
    <mergeCell ref="A6:C13"/>
    <mergeCell ref="B14:C21"/>
    <mergeCell ref="AC2:AD2"/>
    <mergeCell ref="T3:W3"/>
    <mergeCell ref="Z3:Z5"/>
    <mergeCell ref="AA3:AA5"/>
    <mergeCell ref="AB3:AB5"/>
    <mergeCell ref="N2:O2"/>
    <mergeCell ref="AC3:AD3"/>
    <mergeCell ref="T4:T5"/>
    <mergeCell ref="U4:U5"/>
    <mergeCell ref="V4:V5"/>
    <mergeCell ref="W4:W5"/>
    <mergeCell ref="AC4:AC5"/>
    <mergeCell ref="AD4:AD5"/>
    <mergeCell ref="Y3:Y5"/>
    <mergeCell ref="X3:X5"/>
    <mergeCell ref="AA39:AD39"/>
    <mergeCell ref="AA46:AD46"/>
    <mergeCell ref="P6:P21"/>
    <mergeCell ref="Q6:Q21"/>
    <mergeCell ref="R6:R13"/>
    <mergeCell ref="R14:R21"/>
    <mergeCell ref="P22:P37"/>
    <mergeCell ref="Q22:R29"/>
    <mergeCell ref="Q30:R37"/>
  </mergeCells>
  <phoneticPr fontId="2"/>
  <printOptions horizontalCentered="1"/>
  <pageMargins left="0.39370078740157483" right="0.39370078740157483" top="0.59055118110236227" bottom="0.78740157480314965" header="0.51181102362204722" footer="0.39370078740157483"/>
  <pageSetup paperSize="8" scale="77" firstPageNumber="68"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75" workbookViewId="0">
      <pane xSplit="2" ySplit="5" topLeftCell="C6" activePane="bottomRight" state="frozen"/>
      <selection pane="topRight" activeCell="C1" sqref="C1"/>
      <selection pane="bottomLeft" activeCell="A6" sqref="A6"/>
      <selection pane="bottomRight" activeCell="I24" sqref="I24"/>
    </sheetView>
  </sheetViews>
  <sheetFormatPr defaultRowHeight="17.25"/>
  <cols>
    <col min="1" max="1" width="6.3984375" customWidth="1"/>
    <col min="2" max="2" width="10.19921875" customWidth="1"/>
    <col min="3" max="9" width="12" customWidth="1"/>
  </cols>
  <sheetData>
    <row r="1" spans="1:11" ht="21.95" customHeight="1">
      <c r="A1" s="108" t="s">
        <v>261</v>
      </c>
      <c r="B1" s="108"/>
      <c r="C1" s="108"/>
      <c r="D1" s="108"/>
      <c r="E1" s="108"/>
      <c r="F1" s="90"/>
      <c r="G1" s="90"/>
      <c r="H1" s="90"/>
    </row>
    <row r="2" spans="1:11" ht="16.5" customHeight="1" thickBot="1">
      <c r="B2" s="109"/>
      <c r="C2" s="110"/>
      <c r="D2" s="110"/>
      <c r="E2" s="110"/>
      <c r="F2" s="110"/>
      <c r="G2" s="110"/>
      <c r="H2" s="585" t="s">
        <v>259</v>
      </c>
      <c r="I2" s="585"/>
    </row>
    <row r="3" spans="1:11" ht="22.5" customHeight="1">
      <c r="A3" s="1"/>
      <c r="B3" s="111"/>
      <c r="C3" s="205" t="s">
        <v>112</v>
      </c>
      <c r="D3" s="301" t="s">
        <v>113</v>
      </c>
      <c r="E3" s="303"/>
      <c r="F3" s="301" t="s">
        <v>114</v>
      </c>
      <c r="G3" s="302"/>
      <c r="H3" s="302"/>
      <c r="I3" s="584" t="s">
        <v>115</v>
      </c>
    </row>
    <row r="4" spans="1:11" ht="61.5" customHeight="1">
      <c r="B4" s="90"/>
      <c r="C4" s="198" t="s">
        <v>116</v>
      </c>
      <c r="D4" s="198" t="s">
        <v>117</v>
      </c>
      <c r="E4" s="198" t="s">
        <v>118</v>
      </c>
      <c r="F4" s="198" t="s">
        <v>119</v>
      </c>
      <c r="G4" s="198" t="s">
        <v>120</v>
      </c>
      <c r="H4" s="198" t="s">
        <v>121</v>
      </c>
      <c r="I4" s="294"/>
    </row>
    <row r="5" spans="1:11" ht="7.5" customHeight="1">
      <c r="A5" s="217"/>
      <c r="B5" s="112"/>
      <c r="C5" s="113"/>
      <c r="D5" s="113"/>
      <c r="E5" s="113"/>
      <c r="F5" s="113"/>
      <c r="G5" s="113"/>
      <c r="H5" s="113"/>
    </row>
    <row r="6" spans="1:11" ht="26.25" customHeight="1">
      <c r="A6" s="590" t="s">
        <v>75</v>
      </c>
      <c r="B6" s="114" t="s">
        <v>59</v>
      </c>
      <c r="C6" s="115">
        <f t="shared" ref="C6:I6" si="0">+SUM(C7:C13)</f>
        <v>13031</v>
      </c>
      <c r="D6" s="115">
        <f t="shared" si="0"/>
        <v>0</v>
      </c>
      <c r="E6" s="115">
        <f t="shared" si="0"/>
        <v>0</v>
      </c>
      <c r="F6" s="115">
        <f t="shared" si="0"/>
        <v>3226</v>
      </c>
      <c r="G6" s="115">
        <f t="shared" si="0"/>
        <v>8316</v>
      </c>
      <c r="H6" s="115">
        <f t="shared" si="0"/>
        <v>0</v>
      </c>
      <c r="I6" s="115">
        <f t="shared" si="0"/>
        <v>6956</v>
      </c>
    </row>
    <row r="7" spans="1:11" ht="26.25" customHeight="1">
      <c r="A7" s="590"/>
      <c r="B7" s="114" t="s">
        <v>0</v>
      </c>
      <c r="C7" s="115">
        <f t="shared" ref="C7:I13" si="1">+C17+C27</f>
        <v>2973</v>
      </c>
      <c r="D7" s="115">
        <f t="shared" si="1"/>
        <v>0</v>
      </c>
      <c r="E7" s="115">
        <f t="shared" si="1"/>
        <v>0</v>
      </c>
      <c r="F7" s="115">
        <f t="shared" si="1"/>
        <v>0</v>
      </c>
      <c r="G7" s="115">
        <f t="shared" si="1"/>
        <v>1693</v>
      </c>
      <c r="H7" s="115">
        <f t="shared" si="1"/>
        <v>0</v>
      </c>
      <c r="I7" s="115">
        <f t="shared" si="1"/>
        <v>1040</v>
      </c>
    </row>
    <row r="8" spans="1:11" ht="26.25" customHeight="1">
      <c r="A8" s="590"/>
      <c r="B8" s="114" t="s">
        <v>1</v>
      </c>
      <c r="C8" s="115">
        <f t="shared" si="1"/>
        <v>1890</v>
      </c>
      <c r="D8" s="115">
        <f t="shared" si="1"/>
        <v>0</v>
      </c>
      <c r="E8" s="115">
        <f t="shared" si="1"/>
        <v>0</v>
      </c>
      <c r="F8" s="115">
        <f t="shared" si="1"/>
        <v>1156</v>
      </c>
      <c r="G8" s="115">
        <f t="shared" si="1"/>
        <v>369</v>
      </c>
      <c r="H8" s="115">
        <f t="shared" si="1"/>
        <v>0</v>
      </c>
      <c r="I8" s="115">
        <f t="shared" si="1"/>
        <v>897</v>
      </c>
    </row>
    <row r="9" spans="1:11" ht="26.25" customHeight="1">
      <c r="A9" s="590"/>
      <c r="B9" s="114" t="s">
        <v>2</v>
      </c>
      <c r="C9" s="115">
        <f t="shared" si="1"/>
        <v>1303</v>
      </c>
      <c r="D9" s="115">
        <f t="shared" si="1"/>
        <v>0</v>
      </c>
      <c r="E9" s="115">
        <f t="shared" si="1"/>
        <v>0</v>
      </c>
      <c r="F9" s="115">
        <f t="shared" si="1"/>
        <v>138</v>
      </c>
      <c r="G9" s="115">
        <f t="shared" si="1"/>
        <v>1072</v>
      </c>
      <c r="H9" s="115">
        <f t="shared" si="1"/>
        <v>0</v>
      </c>
      <c r="I9" s="115">
        <f t="shared" si="1"/>
        <v>795</v>
      </c>
    </row>
    <row r="10" spans="1:11" ht="26.25" customHeight="1">
      <c r="A10" s="590"/>
      <c r="B10" s="114" t="s">
        <v>3</v>
      </c>
      <c r="C10" s="115">
        <f t="shared" si="1"/>
        <v>2076</v>
      </c>
      <c r="D10" s="115">
        <f t="shared" si="1"/>
        <v>0</v>
      </c>
      <c r="E10" s="115">
        <f t="shared" si="1"/>
        <v>0</v>
      </c>
      <c r="F10" s="115">
        <f t="shared" si="1"/>
        <v>986</v>
      </c>
      <c r="G10" s="115">
        <f t="shared" si="1"/>
        <v>1427</v>
      </c>
      <c r="H10" s="115">
        <f t="shared" si="1"/>
        <v>0</v>
      </c>
      <c r="I10" s="115">
        <f t="shared" si="1"/>
        <v>1218</v>
      </c>
    </row>
    <row r="11" spans="1:11" ht="26.25" customHeight="1">
      <c r="A11" s="590"/>
      <c r="B11" s="114" t="s">
        <v>4</v>
      </c>
      <c r="C11" s="115">
        <f t="shared" si="1"/>
        <v>1016</v>
      </c>
      <c r="D11" s="115">
        <f t="shared" si="1"/>
        <v>0</v>
      </c>
      <c r="E11" s="115">
        <f t="shared" si="1"/>
        <v>0</v>
      </c>
      <c r="F11" s="115">
        <f t="shared" si="1"/>
        <v>110</v>
      </c>
      <c r="G11" s="115">
        <f t="shared" si="1"/>
        <v>1138</v>
      </c>
      <c r="H11" s="115">
        <f t="shared" si="1"/>
        <v>0</v>
      </c>
      <c r="I11" s="115">
        <f t="shared" si="1"/>
        <v>789</v>
      </c>
    </row>
    <row r="12" spans="1:11" ht="26.25" customHeight="1">
      <c r="A12" s="590"/>
      <c r="B12" s="114" t="s">
        <v>5</v>
      </c>
      <c r="C12" s="116">
        <f t="shared" si="1"/>
        <v>1785</v>
      </c>
      <c r="D12" s="116">
        <f t="shared" si="1"/>
        <v>0</v>
      </c>
      <c r="E12" s="116">
        <f t="shared" si="1"/>
        <v>0</v>
      </c>
      <c r="F12" s="116">
        <f t="shared" si="1"/>
        <v>0</v>
      </c>
      <c r="G12" s="116">
        <f t="shared" si="1"/>
        <v>337</v>
      </c>
      <c r="H12" s="116">
        <f t="shared" si="1"/>
        <v>0</v>
      </c>
      <c r="I12" s="116">
        <f t="shared" si="1"/>
        <v>1082</v>
      </c>
      <c r="J12" s="23"/>
      <c r="K12" s="23"/>
    </row>
    <row r="13" spans="1:11" ht="26.25" customHeight="1">
      <c r="A13" s="590"/>
      <c r="B13" s="114" t="s">
        <v>6</v>
      </c>
      <c r="C13" s="116">
        <f t="shared" si="1"/>
        <v>1988</v>
      </c>
      <c r="D13" s="116">
        <f t="shared" si="1"/>
        <v>0</v>
      </c>
      <c r="E13" s="116">
        <f t="shared" si="1"/>
        <v>0</v>
      </c>
      <c r="F13" s="116">
        <f t="shared" si="1"/>
        <v>836</v>
      </c>
      <c r="G13" s="116">
        <f t="shared" si="1"/>
        <v>2280</v>
      </c>
      <c r="H13" s="116">
        <f t="shared" si="1"/>
        <v>0</v>
      </c>
      <c r="I13" s="116">
        <f t="shared" si="1"/>
        <v>1135</v>
      </c>
      <c r="J13" s="23"/>
      <c r="K13" s="23"/>
    </row>
    <row r="14" spans="1:11" ht="7.5" customHeight="1">
      <c r="A14" s="219"/>
      <c r="B14" s="114"/>
      <c r="C14" s="116"/>
      <c r="D14" s="116"/>
      <c r="E14" s="116"/>
      <c r="F14" s="116"/>
      <c r="G14" s="116"/>
      <c r="H14" s="116"/>
      <c r="I14" s="23"/>
      <c r="J14" s="23"/>
      <c r="K14" s="23"/>
    </row>
    <row r="15" spans="1:11" ht="7.5" customHeight="1">
      <c r="A15" s="586" t="s">
        <v>122</v>
      </c>
      <c r="B15" s="112"/>
      <c r="C15" s="117"/>
      <c r="D15" s="118"/>
      <c r="E15" s="118"/>
      <c r="F15" s="118"/>
      <c r="G15" s="118"/>
      <c r="H15" s="118"/>
      <c r="I15" s="80"/>
      <c r="J15" s="23"/>
      <c r="K15" s="23"/>
    </row>
    <row r="16" spans="1:11" ht="26.25" customHeight="1">
      <c r="A16" s="587"/>
      <c r="B16" s="114" t="s">
        <v>59</v>
      </c>
      <c r="C16" s="119">
        <f t="shared" ref="C16:I16" si="2">+SUM(C17:C23)</f>
        <v>13031</v>
      </c>
      <c r="D16" s="120">
        <f t="shared" si="2"/>
        <v>0</v>
      </c>
      <c r="E16" s="120">
        <f t="shared" si="2"/>
        <v>0</v>
      </c>
      <c r="F16" s="120">
        <f t="shared" si="2"/>
        <v>3177</v>
      </c>
      <c r="G16" s="120">
        <f t="shared" si="2"/>
        <v>5413</v>
      </c>
      <c r="H16" s="120">
        <f t="shared" si="2"/>
        <v>0</v>
      </c>
      <c r="I16" s="120">
        <f t="shared" si="2"/>
        <v>6949</v>
      </c>
      <c r="J16" s="23"/>
      <c r="K16" s="23"/>
    </row>
    <row r="17" spans="1:11" ht="26.25" customHeight="1">
      <c r="A17" s="587"/>
      <c r="B17" s="114" t="s">
        <v>0</v>
      </c>
      <c r="C17" s="121">
        <v>2973</v>
      </c>
      <c r="D17" s="122">
        <v>0</v>
      </c>
      <c r="E17" s="122">
        <v>0</v>
      </c>
      <c r="F17" s="122">
        <v>0</v>
      </c>
      <c r="G17" s="122">
        <v>0</v>
      </c>
      <c r="H17" s="122">
        <v>0</v>
      </c>
      <c r="I17" s="123">
        <v>1040</v>
      </c>
      <c r="J17" s="23"/>
      <c r="K17" s="23"/>
    </row>
    <row r="18" spans="1:11" ht="26.25" customHeight="1">
      <c r="A18" s="587"/>
      <c r="B18" s="114" t="s">
        <v>1</v>
      </c>
      <c r="C18" s="121">
        <v>1890</v>
      </c>
      <c r="D18" s="122">
        <v>0</v>
      </c>
      <c r="E18" s="122">
        <v>0</v>
      </c>
      <c r="F18" s="122">
        <v>1156</v>
      </c>
      <c r="G18" s="122">
        <v>27</v>
      </c>
      <c r="H18" s="122">
        <v>0</v>
      </c>
      <c r="I18" s="123">
        <v>897</v>
      </c>
      <c r="J18" s="23"/>
      <c r="K18" s="23"/>
    </row>
    <row r="19" spans="1:11" ht="26.25" customHeight="1">
      <c r="A19" s="587"/>
      <c r="B19" s="114" t="s">
        <v>2</v>
      </c>
      <c r="C19" s="121">
        <v>1303</v>
      </c>
      <c r="D19" s="122">
        <v>0</v>
      </c>
      <c r="E19" s="122">
        <v>0</v>
      </c>
      <c r="F19" s="122">
        <v>138</v>
      </c>
      <c r="G19" s="122">
        <v>923</v>
      </c>
      <c r="H19" s="122">
        <v>0</v>
      </c>
      <c r="I19" s="123">
        <v>795</v>
      </c>
      <c r="J19" s="23"/>
      <c r="K19" s="23"/>
    </row>
    <row r="20" spans="1:11" ht="26.25" customHeight="1">
      <c r="A20" s="587"/>
      <c r="B20" s="114" t="s">
        <v>3</v>
      </c>
      <c r="C20" s="121">
        <v>2076</v>
      </c>
      <c r="D20" s="122">
        <v>0</v>
      </c>
      <c r="E20" s="122">
        <v>0</v>
      </c>
      <c r="F20" s="122">
        <v>937</v>
      </c>
      <c r="G20" s="122">
        <v>1202</v>
      </c>
      <c r="H20" s="122">
        <v>0</v>
      </c>
      <c r="I20" s="123">
        <v>1218</v>
      </c>
      <c r="J20" s="23"/>
      <c r="K20" s="23"/>
    </row>
    <row r="21" spans="1:11" ht="26.25" customHeight="1">
      <c r="A21" s="587"/>
      <c r="B21" s="114" t="s">
        <v>4</v>
      </c>
      <c r="C21" s="121">
        <v>1016</v>
      </c>
      <c r="D21" s="122">
        <v>0</v>
      </c>
      <c r="E21" s="122">
        <v>0</v>
      </c>
      <c r="F21" s="122">
        <v>110</v>
      </c>
      <c r="G21" s="122">
        <v>981</v>
      </c>
      <c r="H21" s="122">
        <v>0</v>
      </c>
      <c r="I21" s="123">
        <v>782</v>
      </c>
      <c r="J21" s="23"/>
      <c r="K21" s="23"/>
    </row>
    <row r="22" spans="1:11" ht="26.25" customHeight="1">
      <c r="A22" s="587"/>
      <c r="B22" s="114" t="s">
        <v>5</v>
      </c>
      <c r="C22" s="121">
        <v>1785</v>
      </c>
      <c r="D22" s="122">
        <v>0</v>
      </c>
      <c r="E22" s="122">
        <v>0</v>
      </c>
      <c r="F22" s="122">
        <v>0</v>
      </c>
      <c r="G22" s="122">
        <v>0</v>
      </c>
      <c r="H22" s="122">
        <v>0</v>
      </c>
      <c r="I22" s="123">
        <v>1082</v>
      </c>
      <c r="J22" s="23"/>
      <c r="K22" s="23"/>
    </row>
    <row r="23" spans="1:11" ht="26.25" customHeight="1">
      <c r="A23" s="587"/>
      <c r="B23" s="114" t="s">
        <v>6</v>
      </c>
      <c r="C23" s="121">
        <v>1988</v>
      </c>
      <c r="D23" s="122">
        <v>0</v>
      </c>
      <c r="E23" s="122">
        <v>0</v>
      </c>
      <c r="F23" s="122">
        <v>836</v>
      </c>
      <c r="G23" s="122">
        <v>2280</v>
      </c>
      <c r="H23" s="122">
        <v>0</v>
      </c>
      <c r="I23" s="123">
        <v>1135</v>
      </c>
      <c r="J23" s="23"/>
      <c r="K23" s="23"/>
    </row>
    <row r="24" spans="1:11" ht="7.5" customHeight="1">
      <c r="A24" s="588"/>
      <c r="B24" s="124"/>
      <c r="C24" s="125"/>
      <c r="D24" s="126"/>
      <c r="E24" s="126"/>
      <c r="F24" s="126"/>
      <c r="G24" s="126"/>
      <c r="H24" s="126"/>
      <c r="I24" s="29"/>
      <c r="J24" s="23"/>
      <c r="K24" s="23"/>
    </row>
    <row r="25" spans="1:11" ht="7.5" customHeight="1">
      <c r="A25" s="586" t="s">
        <v>123</v>
      </c>
      <c r="B25" s="112"/>
      <c r="C25" s="116"/>
      <c r="D25" s="116"/>
      <c r="E25" s="116"/>
      <c r="F25" s="116"/>
      <c r="G25" s="116"/>
      <c r="H25" s="116"/>
      <c r="I25" s="23"/>
      <c r="J25" s="23"/>
      <c r="K25" s="23"/>
    </row>
    <row r="26" spans="1:11" ht="26.25" customHeight="1">
      <c r="A26" s="587"/>
      <c r="B26" s="114" t="s">
        <v>59</v>
      </c>
      <c r="C26" s="116">
        <f t="shared" ref="C26:I26" si="3">+SUM(C27:C33)</f>
        <v>0</v>
      </c>
      <c r="D26" s="116">
        <f t="shared" si="3"/>
        <v>0</v>
      </c>
      <c r="E26" s="116">
        <f t="shared" si="3"/>
        <v>0</v>
      </c>
      <c r="F26" s="116">
        <f t="shared" si="3"/>
        <v>49</v>
      </c>
      <c r="G26" s="116">
        <f t="shared" si="3"/>
        <v>2903</v>
      </c>
      <c r="H26" s="116">
        <f t="shared" si="3"/>
        <v>0</v>
      </c>
      <c r="I26" s="116">
        <f t="shared" si="3"/>
        <v>7</v>
      </c>
      <c r="J26" s="23"/>
      <c r="K26" s="23"/>
    </row>
    <row r="27" spans="1:11" ht="26.25" customHeight="1">
      <c r="A27" s="587"/>
      <c r="B27" s="114" t="s">
        <v>0</v>
      </c>
      <c r="C27" s="122">
        <v>0</v>
      </c>
      <c r="D27" s="122">
        <v>0</v>
      </c>
      <c r="E27" s="122">
        <v>0</v>
      </c>
      <c r="F27" s="122">
        <v>0</v>
      </c>
      <c r="G27" s="122">
        <v>1693</v>
      </c>
      <c r="H27" s="122">
        <v>0</v>
      </c>
      <c r="I27" s="127">
        <v>0</v>
      </c>
      <c r="J27" s="23"/>
      <c r="K27" s="23"/>
    </row>
    <row r="28" spans="1:11" ht="26.25" customHeight="1">
      <c r="A28" s="587"/>
      <c r="B28" s="114" t="s">
        <v>1</v>
      </c>
      <c r="C28" s="122">
        <v>0</v>
      </c>
      <c r="D28" s="122">
        <v>0</v>
      </c>
      <c r="E28" s="122">
        <v>0</v>
      </c>
      <c r="F28" s="122">
        <v>0</v>
      </c>
      <c r="G28" s="122">
        <v>342</v>
      </c>
      <c r="H28" s="122">
        <v>0</v>
      </c>
      <c r="I28" s="127">
        <v>0</v>
      </c>
      <c r="J28" s="23"/>
      <c r="K28" s="23"/>
    </row>
    <row r="29" spans="1:11" ht="26.25" customHeight="1">
      <c r="A29" s="587"/>
      <c r="B29" s="114" t="s">
        <v>2</v>
      </c>
      <c r="C29" s="122">
        <v>0</v>
      </c>
      <c r="D29" s="122">
        <v>0</v>
      </c>
      <c r="E29" s="122">
        <v>0</v>
      </c>
      <c r="F29" s="122">
        <v>0</v>
      </c>
      <c r="G29" s="122">
        <v>149</v>
      </c>
      <c r="H29" s="122">
        <v>0</v>
      </c>
      <c r="I29" s="127">
        <v>0</v>
      </c>
      <c r="J29" s="127"/>
      <c r="K29" s="23"/>
    </row>
    <row r="30" spans="1:11" ht="26.25" customHeight="1">
      <c r="A30" s="587"/>
      <c r="B30" s="114" t="s">
        <v>3</v>
      </c>
      <c r="C30" s="122">
        <v>0</v>
      </c>
      <c r="D30" s="122">
        <v>0</v>
      </c>
      <c r="E30" s="122">
        <v>0</v>
      </c>
      <c r="F30" s="122">
        <v>49</v>
      </c>
      <c r="G30" s="122">
        <v>225</v>
      </c>
      <c r="H30" s="122">
        <v>0</v>
      </c>
      <c r="I30" s="127">
        <v>0</v>
      </c>
      <c r="J30" s="23"/>
      <c r="K30" s="23"/>
    </row>
    <row r="31" spans="1:11" ht="26.25" customHeight="1">
      <c r="A31" s="587"/>
      <c r="B31" s="114" t="s">
        <v>4</v>
      </c>
      <c r="C31" s="122">
        <v>0</v>
      </c>
      <c r="D31" s="122">
        <v>0</v>
      </c>
      <c r="E31" s="122">
        <v>0</v>
      </c>
      <c r="F31" s="122">
        <v>0</v>
      </c>
      <c r="G31" s="122">
        <v>157</v>
      </c>
      <c r="H31" s="122">
        <v>0</v>
      </c>
      <c r="I31" s="127">
        <v>7</v>
      </c>
      <c r="J31" s="23"/>
      <c r="K31" s="23"/>
    </row>
    <row r="32" spans="1:11" ht="26.25" customHeight="1">
      <c r="A32" s="587"/>
      <c r="B32" s="114" t="s">
        <v>5</v>
      </c>
      <c r="C32" s="122">
        <v>0</v>
      </c>
      <c r="D32" s="122">
        <v>0</v>
      </c>
      <c r="E32" s="122">
        <v>0</v>
      </c>
      <c r="F32" s="122">
        <v>0</v>
      </c>
      <c r="G32" s="122">
        <v>337</v>
      </c>
      <c r="H32" s="122">
        <v>0</v>
      </c>
      <c r="I32" s="127">
        <v>0</v>
      </c>
      <c r="J32" s="23"/>
      <c r="K32" s="23"/>
    </row>
    <row r="33" spans="1:11" ht="26.25" customHeight="1">
      <c r="A33" s="587"/>
      <c r="B33" s="114" t="s">
        <v>6</v>
      </c>
      <c r="C33" s="122">
        <v>0</v>
      </c>
      <c r="D33" s="122">
        <v>0</v>
      </c>
      <c r="E33" s="122">
        <v>0</v>
      </c>
      <c r="F33" s="122">
        <v>0</v>
      </c>
      <c r="G33" s="122">
        <v>0</v>
      </c>
      <c r="H33" s="122">
        <v>0</v>
      </c>
      <c r="I33" s="127">
        <v>0</v>
      </c>
      <c r="J33" s="23"/>
      <c r="K33" s="23"/>
    </row>
    <row r="34" spans="1:11" ht="7.5" customHeight="1" thickBot="1">
      <c r="A34" s="589"/>
      <c r="B34" s="128"/>
      <c r="C34" s="129"/>
      <c r="D34" s="129"/>
      <c r="E34" s="129"/>
      <c r="F34" s="129"/>
      <c r="G34" s="129"/>
      <c r="H34" s="129"/>
      <c r="I34" s="24"/>
      <c r="J34" s="23"/>
      <c r="K34" s="23"/>
    </row>
    <row r="35" spans="1:11">
      <c r="C35" s="23"/>
      <c r="D35" s="23"/>
      <c r="E35" s="23"/>
      <c r="F35" s="23"/>
      <c r="G35" s="23"/>
      <c r="H35" s="210"/>
      <c r="I35" s="23"/>
      <c r="J35" s="23"/>
      <c r="K35" s="23"/>
    </row>
    <row r="36" spans="1:11">
      <c r="C36" s="23"/>
      <c r="D36" s="23"/>
      <c r="E36" s="23"/>
      <c r="F36" s="23"/>
      <c r="G36" s="564" t="s">
        <v>27</v>
      </c>
      <c r="H36" s="564"/>
      <c r="I36" s="564"/>
      <c r="J36" s="23"/>
      <c r="K36" s="23"/>
    </row>
    <row r="37" spans="1:11">
      <c r="C37" s="23"/>
      <c r="D37" s="23"/>
      <c r="E37" s="23"/>
      <c r="F37" s="23"/>
      <c r="G37" s="23"/>
      <c r="H37" s="23"/>
      <c r="I37" s="23"/>
      <c r="J37" s="23"/>
      <c r="K37" s="23"/>
    </row>
    <row r="38" spans="1:11">
      <c r="C38" s="23"/>
      <c r="D38" s="23"/>
      <c r="E38" s="23"/>
      <c r="F38" s="23"/>
      <c r="G38" s="23"/>
      <c r="H38" s="23"/>
      <c r="I38" s="23"/>
      <c r="J38" s="23"/>
      <c r="K38" s="23"/>
    </row>
    <row r="39" spans="1:11">
      <c r="C39" s="23"/>
      <c r="D39" s="23"/>
      <c r="E39" s="23"/>
      <c r="F39" s="23"/>
      <c r="G39" s="23"/>
      <c r="H39" s="23"/>
      <c r="I39" s="23"/>
      <c r="J39" s="23"/>
      <c r="K39" s="23"/>
    </row>
    <row r="40" spans="1:11">
      <c r="C40" s="23"/>
      <c r="D40" s="23"/>
      <c r="E40" s="23"/>
      <c r="F40" s="23"/>
      <c r="G40" s="23"/>
      <c r="H40" s="23"/>
      <c r="I40" s="23"/>
      <c r="J40" s="23"/>
      <c r="K40" s="23"/>
    </row>
    <row r="41" spans="1:11">
      <c r="C41" s="23"/>
      <c r="D41" s="23"/>
      <c r="E41" s="23"/>
      <c r="F41" s="23"/>
      <c r="G41" s="23"/>
      <c r="H41" s="23"/>
      <c r="I41" s="23"/>
      <c r="J41" s="23"/>
      <c r="K41" s="23"/>
    </row>
    <row r="42" spans="1:11">
      <c r="C42" s="23"/>
      <c r="D42" s="23"/>
      <c r="E42" s="23"/>
      <c r="F42" s="23"/>
      <c r="G42" s="23"/>
      <c r="H42" s="23"/>
      <c r="I42" s="23"/>
      <c r="J42" s="23"/>
      <c r="K42" s="23"/>
    </row>
  </sheetData>
  <mergeCells count="8">
    <mergeCell ref="I3:I4"/>
    <mergeCell ref="H2:I2"/>
    <mergeCell ref="G36:I36"/>
    <mergeCell ref="A15:A24"/>
    <mergeCell ref="A25:A34"/>
    <mergeCell ref="D3:E3"/>
    <mergeCell ref="F3:H3"/>
    <mergeCell ref="A6:A13"/>
  </mergeCells>
  <phoneticPr fontId="2"/>
  <printOptions horizontalCentered="1"/>
  <pageMargins left="0.39370078740157483" right="0.39370078740157483" top="0.59055118110236227" bottom="0.78740157480314965" header="0.51181102362204722" footer="0.39370078740157483"/>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53"/>
  <sheetViews>
    <sheetView topLeftCell="A27" zoomScaleNormal="100" zoomScaleSheetLayoutView="85" workbookViewId="0">
      <selection activeCell="DO12" sqref="DO12"/>
    </sheetView>
  </sheetViews>
  <sheetFormatPr defaultRowHeight="17.25"/>
  <cols>
    <col min="1" max="1" width="2.19921875" style="23" customWidth="1"/>
    <col min="2" max="2" width="5.5" style="23" customWidth="1"/>
    <col min="3" max="116" width="0.796875" style="73" customWidth="1"/>
    <col min="117" max="16384" width="8.796875" style="23"/>
  </cols>
  <sheetData>
    <row r="1" spans="1:116" ht="22.5" customHeight="1">
      <c r="A1" s="243" t="s">
        <v>268</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3"/>
      <c r="CD1" s="243"/>
      <c r="CE1" s="243"/>
      <c r="CF1" s="243"/>
      <c r="CG1" s="243"/>
      <c r="CH1" s="243"/>
      <c r="CI1" s="243"/>
      <c r="CJ1" s="243"/>
      <c r="CK1" s="243"/>
      <c r="CL1" s="243"/>
      <c r="CM1" s="243"/>
      <c r="CN1" s="243"/>
      <c r="CO1" s="243"/>
      <c r="CP1" s="243"/>
      <c r="CQ1" s="243"/>
      <c r="CR1" s="243"/>
      <c r="CS1" s="243"/>
      <c r="CT1" s="243"/>
      <c r="CU1" s="243"/>
      <c r="CV1" s="243"/>
      <c r="CW1" s="243"/>
      <c r="CX1" s="243"/>
      <c r="CY1" s="243"/>
      <c r="CZ1" s="243"/>
      <c r="DA1" s="243"/>
      <c r="DB1" s="243"/>
      <c r="DC1" s="243"/>
      <c r="DD1" s="243"/>
      <c r="DE1" s="243"/>
      <c r="DF1" s="243"/>
      <c r="DG1" s="243"/>
      <c r="DH1" s="243"/>
      <c r="DI1" s="243"/>
      <c r="DJ1" s="243"/>
      <c r="DK1" s="243"/>
      <c r="DL1" s="243"/>
    </row>
    <row r="2" spans="1:116" ht="18" thickBot="1">
      <c r="B2" s="18"/>
      <c r="CQ2" s="516" t="s">
        <v>259</v>
      </c>
      <c r="CR2" s="516"/>
      <c r="CS2" s="516"/>
      <c r="CT2" s="516"/>
      <c r="CU2" s="516"/>
      <c r="CV2" s="516"/>
      <c r="CW2" s="516"/>
      <c r="CX2" s="516"/>
      <c r="CY2" s="516"/>
      <c r="CZ2" s="516"/>
      <c r="DA2" s="516"/>
      <c r="DB2" s="516"/>
      <c r="DC2" s="516"/>
      <c r="DD2" s="516"/>
      <c r="DE2" s="516"/>
      <c r="DF2" s="516"/>
      <c r="DG2" s="516"/>
      <c r="DH2" s="516"/>
      <c r="DI2" s="516"/>
      <c r="DJ2" s="516"/>
      <c r="DK2" s="516"/>
      <c r="DL2" s="516"/>
    </row>
    <row r="3" spans="1:116" s="66" customFormat="1" ht="24" customHeight="1">
      <c r="A3" s="209"/>
      <c r="B3" s="209"/>
      <c r="C3" s="194"/>
      <c r="D3" s="194"/>
      <c r="E3" s="194"/>
      <c r="F3" s="194"/>
      <c r="G3" s="194"/>
      <c r="H3" s="194"/>
      <c r="I3" s="194"/>
      <c r="J3" s="194"/>
      <c r="K3" s="194"/>
      <c r="L3" s="194"/>
      <c r="M3" s="194"/>
      <c r="N3" s="194"/>
      <c r="O3" s="194"/>
      <c r="P3" s="194"/>
      <c r="Q3" s="194"/>
      <c r="R3" s="194"/>
      <c r="S3" s="194"/>
      <c r="T3" s="194"/>
      <c r="U3" s="194"/>
      <c r="V3" s="194"/>
      <c r="W3" s="194"/>
      <c r="X3" s="194"/>
      <c r="Y3" s="194"/>
      <c r="Z3" s="194"/>
      <c r="AA3" s="245" t="s">
        <v>59</v>
      </c>
      <c r="AB3" s="245"/>
      <c r="AC3" s="245"/>
      <c r="AD3" s="245"/>
      <c r="AE3" s="245"/>
      <c r="AF3" s="245"/>
      <c r="AG3" s="245"/>
      <c r="AH3" s="245"/>
      <c r="AI3" s="245"/>
      <c r="AJ3" s="245"/>
      <c r="AK3" s="245"/>
      <c r="AL3" s="245"/>
      <c r="AM3" s="245"/>
      <c r="AN3" s="245" t="s">
        <v>0</v>
      </c>
      <c r="AO3" s="245"/>
      <c r="AP3" s="245"/>
      <c r="AQ3" s="245"/>
      <c r="AR3" s="245"/>
      <c r="AS3" s="245"/>
      <c r="AT3" s="245"/>
      <c r="AU3" s="245"/>
      <c r="AV3" s="245"/>
      <c r="AW3" s="245"/>
      <c r="AX3" s="245"/>
      <c r="AY3" s="245" t="s">
        <v>1</v>
      </c>
      <c r="AZ3" s="245"/>
      <c r="BA3" s="245"/>
      <c r="BB3" s="245"/>
      <c r="BC3" s="245"/>
      <c r="BD3" s="245"/>
      <c r="BE3" s="245"/>
      <c r="BF3" s="245"/>
      <c r="BG3" s="245"/>
      <c r="BH3" s="245"/>
      <c r="BI3" s="245"/>
      <c r="BJ3" s="245" t="s">
        <v>2</v>
      </c>
      <c r="BK3" s="245"/>
      <c r="BL3" s="245"/>
      <c r="BM3" s="245"/>
      <c r="BN3" s="245"/>
      <c r="BO3" s="245"/>
      <c r="BP3" s="245"/>
      <c r="BQ3" s="245"/>
      <c r="BR3" s="245"/>
      <c r="BS3" s="245"/>
      <c r="BT3" s="245"/>
      <c r="BU3" s="245" t="s">
        <v>3</v>
      </c>
      <c r="BV3" s="245"/>
      <c r="BW3" s="245"/>
      <c r="BX3" s="245"/>
      <c r="BY3" s="245"/>
      <c r="BZ3" s="245"/>
      <c r="CA3" s="245"/>
      <c r="CB3" s="245"/>
      <c r="CC3" s="245"/>
      <c r="CD3" s="245"/>
      <c r="CE3" s="245"/>
      <c r="CF3" s="245" t="s">
        <v>4</v>
      </c>
      <c r="CG3" s="245"/>
      <c r="CH3" s="245"/>
      <c r="CI3" s="245"/>
      <c r="CJ3" s="245"/>
      <c r="CK3" s="245"/>
      <c r="CL3" s="245"/>
      <c r="CM3" s="245"/>
      <c r="CN3" s="245"/>
      <c r="CO3" s="245"/>
      <c r="CP3" s="245"/>
      <c r="CQ3" s="245" t="s">
        <v>5</v>
      </c>
      <c r="CR3" s="245"/>
      <c r="CS3" s="245"/>
      <c r="CT3" s="245"/>
      <c r="CU3" s="245"/>
      <c r="CV3" s="245"/>
      <c r="CW3" s="245"/>
      <c r="CX3" s="245"/>
      <c r="CY3" s="245"/>
      <c r="CZ3" s="245"/>
      <c r="DA3" s="245"/>
      <c r="DB3" s="245" t="s">
        <v>6</v>
      </c>
      <c r="DC3" s="245"/>
      <c r="DD3" s="245"/>
      <c r="DE3" s="245"/>
      <c r="DF3" s="245"/>
      <c r="DG3" s="245"/>
      <c r="DH3" s="245"/>
      <c r="DI3" s="245"/>
      <c r="DJ3" s="245"/>
      <c r="DK3" s="245"/>
      <c r="DL3" s="246"/>
    </row>
    <row r="4" spans="1:116" ht="24" customHeight="1">
      <c r="A4" s="193"/>
      <c r="B4" s="441" t="s">
        <v>267</v>
      </c>
      <c r="C4" s="237"/>
      <c r="D4" s="237"/>
      <c r="E4" s="237"/>
      <c r="F4" s="237"/>
      <c r="G4" s="237"/>
      <c r="H4" s="237"/>
      <c r="I4" s="237"/>
      <c r="J4" s="237"/>
      <c r="K4" s="237"/>
      <c r="L4" s="237"/>
      <c r="M4" s="237"/>
      <c r="N4" s="237"/>
      <c r="O4" s="237"/>
      <c r="P4" s="237"/>
      <c r="Q4" s="237"/>
      <c r="R4" s="237"/>
      <c r="S4" s="237"/>
      <c r="T4" s="237"/>
      <c r="U4" s="237"/>
      <c r="V4" s="237"/>
      <c r="W4" s="237"/>
      <c r="X4" s="237"/>
      <c r="Y4" s="237"/>
      <c r="Z4" s="237"/>
      <c r="AA4" s="607">
        <f t="shared" ref="AA4:AA12" si="0">+SUM(AN4:DL4)</f>
        <v>4114</v>
      </c>
      <c r="AB4" s="365"/>
      <c r="AC4" s="365"/>
      <c r="AD4" s="365"/>
      <c r="AE4" s="365"/>
      <c r="AF4" s="365"/>
      <c r="AG4" s="365"/>
      <c r="AH4" s="365"/>
      <c r="AI4" s="365"/>
      <c r="AJ4" s="365"/>
      <c r="AK4" s="365"/>
      <c r="AL4" s="365"/>
      <c r="AM4" s="365"/>
      <c r="AN4" s="606">
        <f>+SUM(AN5:AX25)</f>
        <v>586</v>
      </c>
      <c r="AO4" s="606"/>
      <c r="AP4" s="606"/>
      <c r="AQ4" s="606"/>
      <c r="AR4" s="606"/>
      <c r="AS4" s="606"/>
      <c r="AT4" s="606"/>
      <c r="AU4" s="606"/>
      <c r="AV4" s="606"/>
      <c r="AW4" s="606"/>
      <c r="AX4" s="606"/>
      <c r="AY4" s="606">
        <f>+SUM(AY5:BI25)</f>
        <v>949</v>
      </c>
      <c r="AZ4" s="606"/>
      <c r="BA4" s="606"/>
      <c r="BB4" s="606"/>
      <c r="BC4" s="606"/>
      <c r="BD4" s="606"/>
      <c r="BE4" s="606"/>
      <c r="BF4" s="606"/>
      <c r="BG4" s="606"/>
      <c r="BH4" s="606"/>
      <c r="BI4" s="606"/>
      <c r="BJ4" s="606">
        <f>+SUM(BJ5:BT25)</f>
        <v>850</v>
      </c>
      <c r="BK4" s="606"/>
      <c r="BL4" s="606"/>
      <c r="BM4" s="606"/>
      <c r="BN4" s="606"/>
      <c r="BO4" s="606"/>
      <c r="BP4" s="606"/>
      <c r="BQ4" s="606"/>
      <c r="BR4" s="606"/>
      <c r="BS4" s="606"/>
      <c r="BT4" s="606"/>
      <c r="BU4" s="606">
        <f>+SUM(BU5:CE25)</f>
        <v>492</v>
      </c>
      <c r="BV4" s="606"/>
      <c r="BW4" s="606"/>
      <c r="BX4" s="606"/>
      <c r="BY4" s="606"/>
      <c r="BZ4" s="606"/>
      <c r="CA4" s="606"/>
      <c r="CB4" s="606"/>
      <c r="CC4" s="606"/>
      <c r="CD4" s="606"/>
      <c r="CE4" s="606"/>
      <c r="CF4" s="606">
        <f>+SUM(CF5:CP25)</f>
        <v>368</v>
      </c>
      <c r="CG4" s="606"/>
      <c r="CH4" s="606"/>
      <c r="CI4" s="606"/>
      <c r="CJ4" s="606"/>
      <c r="CK4" s="606"/>
      <c r="CL4" s="606"/>
      <c r="CM4" s="606"/>
      <c r="CN4" s="606"/>
      <c r="CO4" s="606"/>
      <c r="CP4" s="606"/>
      <c r="CQ4" s="606">
        <f>+SUM(CQ5:DA25)</f>
        <v>422</v>
      </c>
      <c r="CR4" s="606"/>
      <c r="CS4" s="606"/>
      <c r="CT4" s="606"/>
      <c r="CU4" s="606"/>
      <c r="CV4" s="606"/>
      <c r="CW4" s="606"/>
      <c r="CX4" s="606"/>
      <c r="CY4" s="606"/>
      <c r="CZ4" s="606"/>
      <c r="DA4" s="606"/>
      <c r="DB4" s="606">
        <f>+SUM(DB5:DL25)</f>
        <v>447</v>
      </c>
      <c r="DC4" s="606"/>
      <c r="DD4" s="606"/>
      <c r="DE4" s="606"/>
      <c r="DF4" s="606"/>
      <c r="DG4" s="606"/>
      <c r="DH4" s="606"/>
      <c r="DI4" s="606"/>
      <c r="DJ4" s="606"/>
      <c r="DK4" s="606"/>
      <c r="DL4" s="606"/>
    </row>
    <row r="5" spans="1:116" ht="24" customHeight="1">
      <c r="A5" s="610" t="s">
        <v>124</v>
      </c>
      <c r="B5" s="611"/>
      <c r="C5" s="631" t="s">
        <v>125</v>
      </c>
      <c r="D5" s="631"/>
      <c r="E5" s="631"/>
      <c r="F5" s="631"/>
      <c r="G5" s="631"/>
      <c r="H5" s="631"/>
      <c r="I5" s="631"/>
      <c r="J5" s="631"/>
      <c r="K5" s="631"/>
      <c r="L5" s="631"/>
      <c r="M5" s="631"/>
      <c r="N5" s="631"/>
      <c r="O5" s="631"/>
      <c r="P5" s="631"/>
      <c r="Q5" s="631"/>
      <c r="R5" s="631"/>
      <c r="S5" s="631"/>
      <c r="T5" s="631"/>
      <c r="U5" s="631"/>
      <c r="V5" s="631"/>
      <c r="W5" s="631"/>
      <c r="X5" s="631"/>
      <c r="Y5" s="631"/>
      <c r="Z5" s="631"/>
      <c r="AA5" s="607">
        <f t="shared" si="0"/>
        <v>193</v>
      </c>
      <c r="AB5" s="365"/>
      <c r="AC5" s="365"/>
      <c r="AD5" s="365"/>
      <c r="AE5" s="365"/>
      <c r="AF5" s="365"/>
      <c r="AG5" s="365"/>
      <c r="AH5" s="365"/>
      <c r="AI5" s="365"/>
      <c r="AJ5" s="365"/>
      <c r="AK5" s="365"/>
      <c r="AL5" s="365"/>
      <c r="AM5" s="365"/>
      <c r="AN5" s="606">
        <v>23</v>
      </c>
      <c r="AO5" s="606"/>
      <c r="AP5" s="606"/>
      <c r="AQ5" s="606"/>
      <c r="AR5" s="606"/>
      <c r="AS5" s="606"/>
      <c r="AT5" s="606"/>
      <c r="AU5" s="606"/>
      <c r="AV5" s="606"/>
      <c r="AW5" s="606"/>
      <c r="AX5" s="606"/>
      <c r="AY5" s="606">
        <v>74</v>
      </c>
      <c r="AZ5" s="606"/>
      <c r="BA5" s="606"/>
      <c r="BB5" s="606"/>
      <c r="BC5" s="606"/>
      <c r="BD5" s="606"/>
      <c r="BE5" s="606"/>
      <c r="BF5" s="606"/>
      <c r="BG5" s="606"/>
      <c r="BH5" s="606"/>
      <c r="BI5" s="606"/>
      <c r="BJ5" s="606">
        <v>73</v>
      </c>
      <c r="BK5" s="606"/>
      <c r="BL5" s="606"/>
      <c r="BM5" s="606"/>
      <c r="BN5" s="606"/>
      <c r="BO5" s="606"/>
      <c r="BP5" s="606"/>
      <c r="BQ5" s="606"/>
      <c r="BR5" s="606"/>
      <c r="BS5" s="606"/>
      <c r="BT5" s="606"/>
      <c r="BU5" s="606">
        <v>4</v>
      </c>
      <c r="BV5" s="606"/>
      <c r="BW5" s="606"/>
      <c r="BX5" s="606"/>
      <c r="BY5" s="606"/>
      <c r="BZ5" s="606"/>
      <c r="CA5" s="606"/>
      <c r="CB5" s="606"/>
      <c r="CC5" s="606"/>
      <c r="CD5" s="606"/>
      <c r="CE5" s="606"/>
      <c r="CF5" s="606">
        <v>3</v>
      </c>
      <c r="CG5" s="606"/>
      <c r="CH5" s="606"/>
      <c r="CI5" s="606"/>
      <c r="CJ5" s="606"/>
      <c r="CK5" s="606"/>
      <c r="CL5" s="606"/>
      <c r="CM5" s="606"/>
      <c r="CN5" s="606"/>
      <c r="CO5" s="606"/>
      <c r="CP5" s="606"/>
      <c r="CQ5" s="606">
        <v>5</v>
      </c>
      <c r="CR5" s="606"/>
      <c r="CS5" s="606"/>
      <c r="CT5" s="606"/>
      <c r="CU5" s="606"/>
      <c r="CV5" s="606"/>
      <c r="CW5" s="606"/>
      <c r="CX5" s="606"/>
      <c r="CY5" s="606"/>
      <c r="CZ5" s="606"/>
      <c r="DA5" s="606"/>
      <c r="DB5" s="606">
        <v>11</v>
      </c>
      <c r="DC5" s="606"/>
      <c r="DD5" s="606"/>
      <c r="DE5" s="606"/>
      <c r="DF5" s="606"/>
      <c r="DG5" s="606"/>
      <c r="DH5" s="606"/>
      <c r="DI5" s="606"/>
      <c r="DJ5" s="606"/>
      <c r="DK5" s="606"/>
      <c r="DL5" s="606"/>
    </row>
    <row r="6" spans="1:116" ht="24" customHeight="1">
      <c r="A6" s="610"/>
      <c r="B6" s="611"/>
      <c r="C6" s="616" t="s">
        <v>126</v>
      </c>
      <c r="D6" s="616"/>
      <c r="E6" s="616"/>
      <c r="F6" s="616"/>
      <c r="G6" s="616"/>
      <c r="H6" s="616"/>
      <c r="I6" s="616"/>
      <c r="J6" s="616"/>
      <c r="K6" s="616"/>
      <c r="L6" s="616"/>
      <c r="M6" s="616"/>
      <c r="N6" s="616"/>
      <c r="O6" s="616"/>
      <c r="P6" s="616"/>
      <c r="Q6" s="616"/>
      <c r="R6" s="616"/>
      <c r="S6" s="616"/>
      <c r="T6" s="616"/>
      <c r="U6" s="616"/>
      <c r="V6" s="616"/>
      <c r="W6" s="616"/>
      <c r="X6" s="616"/>
      <c r="Y6" s="616"/>
      <c r="Z6" s="616"/>
      <c r="AA6" s="592">
        <f t="shared" si="0"/>
        <v>37</v>
      </c>
      <c r="AB6" s="341"/>
      <c r="AC6" s="341"/>
      <c r="AD6" s="341"/>
      <c r="AE6" s="341"/>
      <c r="AF6" s="341"/>
      <c r="AG6" s="341"/>
      <c r="AH6" s="341"/>
      <c r="AI6" s="341"/>
      <c r="AJ6" s="341"/>
      <c r="AK6" s="341"/>
      <c r="AL6" s="341"/>
      <c r="AM6" s="341"/>
      <c r="AN6" s="597">
        <v>9</v>
      </c>
      <c r="AO6" s="597"/>
      <c r="AP6" s="597"/>
      <c r="AQ6" s="597"/>
      <c r="AR6" s="597"/>
      <c r="AS6" s="597"/>
      <c r="AT6" s="597"/>
      <c r="AU6" s="597"/>
      <c r="AV6" s="597"/>
      <c r="AW6" s="597"/>
      <c r="AX6" s="597"/>
      <c r="AY6" s="597">
        <v>14</v>
      </c>
      <c r="AZ6" s="597"/>
      <c r="BA6" s="597"/>
      <c r="BB6" s="597"/>
      <c r="BC6" s="597"/>
      <c r="BD6" s="597"/>
      <c r="BE6" s="597"/>
      <c r="BF6" s="597"/>
      <c r="BG6" s="597"/>
      <c r="BH6" s="597"/>
      <c r="BI6" s="597"/>
      <c r="BJ6" s="597">
        <v>9</v>
      </c>
      <c r="BK6" s="597"/>
      <c r="BL6" s="597"/>
      <c r="BM6" s="597"/>
      <c r="BN6" s="597"/>
      <c r="BO6" s="597"/>
      <c r="BP6" s="597"/>
      <c r="BQ6" s="597"/>
      <c r="BR6" s="597"/>
      <c r="BS6" s="597"/>
      <c r="BT6" s="597"/>
      <c r="BU6" s="597">
        <v>0</v>
      </c>
      <c r="BV6" s="597"/>
      <c r="BW6" s="597"/>
      <c r="BX6" s="597"/>
      <c r="BY6" s="597"/>
      <c r="BZ6" s="597"/>
      <c r="CA6" s="597"/>
      <c r="CB6" s="597"/>
      <c r="CC6" s="597"/>
      <c r="CD6" s="597"/>
      <c r="CE6" s="597"/>
      <c r="CF6" s="597">
        <v>1</v>
      </c>
      <c r="CG6" s="597"/>
      <c r="CH6" s="597"/>
      <c r="CI6" s="597"/>
      <c r="CJ6" s="597"/>
      <c r="CK6" s="597"/>
      <c r="CL6" s="597"/>
      <c r="CM6" s="597"/>
      <c r="CN6" s="597"/>
      <c r="CO6" s="597"/>
      <c r="CP6" s="597"/>
      <c r="CQ6" s="597">
        <v>4</v>
      </c>
      <c r="CR6" s="597"/>
      <c r="CS6" s="597"/>
      <c r="CT6" s="597"/>
      <c r="CU6" s="597"/>
      <c r="CV6" s="597"/>
      <c r="CW6" s="597"/>
      <c r="CX6" s="597"/>
      <c r="CY6" s="597"/>
      <c r="CZ6" s="597"/>
      <c r="DA6" s="597"/>
      <c r="DB6" s="597">
        <v>0</v>
      </c>
      <c r="DC6" s="597"/>
      <c r="DD6" s="597"/>
      <c r="DE6" s="597"/>
      <c r="DF6" s="597"/>
      <c r="DG6" s="597"/>
      <c r="DH6" s="597"/>
      <c r="DI6" s="597"/>
      <c r="DJ6" s="597"/>
      <c r="DK6" s="597"/>
      <c r="DL6" s="597"/>
    </row>
    <row r="7" spans="1:116" ht="24" customHeight="1">
      <c r="A7" s="610"/>
      <c r="B7" s="611"/>
      <c r="C7" s="616" t="s">
        <v>127</v>
      </c>
      <c r="D7" s="616"/>
      <c r="E7" s="616"/>
      <c r="F7" s="616"/>
      <c r="G7" s="616"/>
      <c r="H7" s="616"/>
      <c r="I7" s="616"/>
      <c r="J7" s="616"/>
      <c r="K7" s="616"/>
      <c r="L7" s="616"/>
      <c r="M7" s="616"/>
      <c r="N7" s="616"/>
      <c r="O7" s="616"/>
      <c r="P7" s="616"/>
      <c r="Q7" s="616"/>
      <c r="R7" s="616"/>
      <c r="S7" s="616"/>
      <c r="T7" s="616"/>
      <c r="U7" s="616"/>
      <c r="V7" s="616"/>
      <c r="W7" s="616"/>
      <c r="X7" s="616"/>
      <c r="Y7" s="616"/>
      <c r="Z7" s="616"/>
      <c r="AA7" s="592">
        <f t="shared" si="0"/>
        <v>192</v>
      </c>
      <c r="AB7" s="341"/>
      <c r="AC7" s="341"/>
      <c r="AD7" s="341"/>
      <c r="AE7" s="341"/>
      <c r="AF7" s="341"/>
      <c r="AG7" s="341"/>
      <c r="AH7" s="341"/>
      <c r="AI7" s="341"/>
      <c r="AJ7" s="341"/>
      <c r="AK7" s="341"/>
      <c r="AL7" s="341"/>
      <c r="AM7" s="341"/>
      <c r="AN7" s="597">
        <v>33</v>
      </c>
      <c r="AO7" s="597"/>
      <c r="AP7" s="597"/>
      <c r="AQ7" s="597"/>
      <c r="AR7" s="597"/>
      <c r="AS7" s="597"/>
      <c r="AT7" s="597"/>
      <c r="AU7" s="597"/>
      <c r="AV7" s="597"/>
      <c r="AW7" s="597"/>
      <c r="AX7" s="597"/>
      <c r="AY7" s="597">
        <v>94</v>
      </c>
      <c r="AZ7" s="597"/>
      <c r="BA7" s="597"/>
      <c r="BB7" s="597"/>
      <c r="BC7" s="597"/>
      <c r="BD7" s="597"/>
      <c r="BE7" s="597"/>
      <c r="BF7" s="597"/>
      <c r="BG7" s="597"/>
      <c r="BH7" s="597"/>
      <c r="BI7" s="597"/>
      <c r="BJ7" s="597">
        <v>25</v>
      </c>
      <c r="BK7" s="597"/>
      <c r="BL7" s="597"/>
      <c r="BM7" s="597"/>
      <c r="BN7" s="597"/>
      <c r="BO7" s="597"/>
      <c r="BP7" s="597"/>
      <c r="BQ7" s="597"/>
      <c r="BR7" s="597"/>
      <c r="BS7" s="597"/>
      <c r="BT7" s="597"/>
      <c r="BU7" s="597">
        <v>16</v>
      </c>
      <c r="BV7" s="597"/>
      <c r="BW7" s="597"/>
      <c r="BX7" s="597"/>
      <c r="BY7" s="597"/>
      <c r="BZ7" s="597"/>
      <c r="CA7" s="597"/>
      <c r="CB7" s="597"/>
      <c r="CC7" s="597"/>
      <c r="CD7" s="597"/>
      <c r="CE7" s="597"/>
      <c r="CF7" s="597">
        <v>10</v>
      </c>
      <c r="CG7" s="597"/>
      <c r="CH7" s="597"/>
      <c r="CI7" s="597"/>
      <c r="CJ7" s="597"/>
      <c r="CK7" s="597"/>
      <c r="CL7" s="597"/>
      <c r="CM7" s="597"/>
      <c r="CN7" s="597"/>
      <c r="CO7" s="597"/>
      <c r="CP7" s="597"/>
      <c r="CQ7" s="597">
        <v>8</v>
      </c>
      <c r="CR7" s="597"/>
      <c r="CS7" s="597"/>
      <c r="CT7" s="597"/>
      <c r="CU7" s="597"/>
      <c r="CV7" s="597"/>
      <c r="CW7" s="597"/>
      <c r="CX7" s="597"/>
      <c r="CY7" s="597"/>
      <c r="CZ7" s="597"/>
      <c r="DA7" s="597"/>
      <c r="DB7" s="597">
        <v>6</v>
      </c>
      <c r="DC7" s="597"/>
      <c r="DD7" s="597"/>
      <c r="DE7" s="597"/>
      <c r="DF7" s="597"/>
      <c r="DG7" s="597"/>
      <c r="DH7" s="597"/>
      <c r="DI7" s="597"/>
      <c r="DJ7" s="597"/>
      <c r="DK7" s="597"/>
      <c r="DL7" s="597"/>
    </row>
    <row r="8" spans="1:116" ht="24" customHeight="1">
      <c r="A8" s="610"/>
      <c r="B8" s="611"/>
      <c r="C8" s="616" t="s">
        <v>128</v>
      </c>
      <c r="D8" s="616"/>
      <c r="E8" s="616"/>
      <c r="F8" s="616"/>
      <c r="G8" s="616"/>
      <c r="H8" s="616"/>
      <c r="I8" s="616"/>
      <c r="J8" s="616"/>
      <c r="K8" s="616"/>
      <c r="L8" s="616"/>
      <c r="M8" s="616"/>
      <c r="N8" s="616"/>
      <c r="O8" s="616"/>
      <c r="P8" s="616"/>
      <c r="Q8" s="616"/>
      <c r="R8" s="616"/>
      <c r="S8" s="616"/>
      <c r="T8" s="616"/>
      <c r="U8" s="616"/>
      <c r="V8" s="616"/>
      <c r="W8" s="616"/>
      <c r="X8" s="616"/>
      <c r="Y8" s="616"/>
      <c r="Z8" s="616"/>
      <c r="AA8" s="592">
        <f t="shared" si="0"/>
        <v>325</v>
      </c>
      <c r="AB8" s="341"/>
      <c r="AC8" s="341"/>
      <c r="AD8" s="341"/>
      <c r="AE8" s="341"/>
      <c r="AF8" s="341"/>
      <c r="AG8" s="341"/>
      <c r="AH8" s="341"/>
      <c r="AI8" s="341"/>
      <c r="AJ8" s="341"/>
      <c r="AK8" s="341"/>
      <c r="AL8" s="341"/>
      <c r="AM8" s="341"/>
      <c r="AN8" s="597">
        <v>58</v>
      </c>
      <c r="AO8" s="597"/>
      <c r="AP8" s="597"/>
      <c r="AQ8" s="597"/>
      <c r="AR8" s="597"/>
      <c r="AS8" s="597"/>
      <c r="AT8" s="597"/>
      <c r="AU8" s="597"/>
      <c r="AV8" s="597"/>
      <c r="AW8" s="597"/>
      <c r="AX8" s="597"/>
      <c r="AY8" s="597">
        <v>73</v>
      </c>
      <c r="AZ8" s="597"/>
      <c r="BA8" s="597"/>
      <c r="BB8" s="597"/>
      <c r="BC8" s="597"/>
      <c r="BD8" s="597"/>
      <c r="BE8" s="597"/>
      <c r="BF8" s="597"/>
      <c r="BG8" s="597"/>
      <c r="BH8" s="597"/>
      <c r="BI8" s="597"/>
      <c r="BJ8" s="597">
        <v>40</v>
      </c>
      <c r="BK8" s="597"/>
      <c r="BL8" s="597"/>
      <c r="BM8" s="597"/>
      <c r="BN8" s="597"/>
      <c r="BO8" s="597"/>
      <c r="BP8" s="597"/>
      <c r="BQ8" s="597"/>
      <c r="BR8" s="597"/>
      <c r="BS8" s="597"/>
      <c r="BT8" s="597"/>
      <c r="BU8" s="597">
        <v>46</v>
      </c>
      <c r="BV8" s="597"/>
      <c r="BW8" s="597"/>
      <c r="BX8" s="597"/>
      <c r="BY8" s="597"/>
      <c r="BZ8" s="597"/>
      <c r="CA8" s="597"/>
      <c r="CB8" s="597"/>
      <c r="CC8" s="597"/>
      <c r="CD8" s="597"/>
      <c r="CE8" s="597"/>
      <c r="CF8" s="597">
        <v>31</v>
      </c>
      <c r="CG8" s="597"/>
      <c r="CH8" s="597"/>
      <c r="CI8" s="597"/>
      <c r="CJ8" s="597"/>
      <c r="CK8" s="597"/>
      <c r="CL8" s="597"/>
      <c r="CM8" s="597"/>
      <c r="CN8" s="597"/>
      <c r="CO8" s="597"/>
      <c r="CP8" s="597"/>
      <c r="CQ8" s="597">
        <v>43</v>
      </c>
      <c r="CR8" s="597"/>
      <c r="CS8" s="597"/>
      <c r="CT8" s="597"/>
      <c r="CU8" s="597"/>
      <c r="CV8" s="597"/>
      <c r="CW8" s="597"/>
      <c r="CX8" s="597"/>
      <c r="CY8" s="597"/>
      <c r="CZ8" s="597"/>
      <c r="DA8" s="597"/>
      <c r="DB8" s="597">
        <v>34</v>
      </c>
      <c r="DC8" s="597"/>
      <c r="DD8" s="597"/>
      <c r="DE8" s="597"/>
      <c r="DF8" s="597"/>
      <c r="DG8" s="597"/>
      <c r="DH8" s="597"/>
      <c r="DI8" s="597"/>
      <c r="DJ8" s="597"/>
      <c r="DK8" s="597"/>
      <c r="DL8" s="597"/>
    </row>
    <row r="9" spans="1:116" ht="24" customHeight="1">
      <c r="A9" s="610"/>
      <c r="B9" s="611"/>
      <c r="C9" s="616" t="s">
        <v>129</v>
      </c>
      <c r="D9" s="616"/>
      <c r="E9" s="616"/>
      <c r="F9" s="616"/>
      <c r="G9" s="616"/>
      <c r="H9" s="616"/>
      <c r="I9" s="616"/>
      <c r="J9" s="616"/>
      <c r="K9" s="616"/>
      <c r="L9" s="616"/>
      <c r="M9" s="616"/>
      <c r="N9" s="616"/>
      <c r="O9" s="616"/>
      <c r="P9" s="616"/>
      <c r="Q9" s="616"/>
      <c r="R9" s="616"/>
      <c r="S9" s="616"/>
      <c r="T9" s="616"/>
      <c r="U9" s="616"/>
      <c r="V9" s="616"/>
      <c r="W9" s="616"/>
      <c r="X9" s="616"/>
      <c r="Y9" s="616"/>
      <c r="Z9" s="616"/>
      <c r="AA9" s="592">
        <f t="shared" si="0"/>
        <v>1202</v>
      </c>
      <c r="AB9" s="341"/>
      <c r="AC9" s="341"/>
      <c r="AD9" s="341"/>
      <c r="AE9" s="341"/>
      <c r="AF9" s="341"/>
      <c r="AG9" s="341"/>
      <c r="AH9" s="341"/>
      <c r="AI9" s="341"/>
      <c r="AJ9" s="341"/>
      <c r="AK9" s="341"/>
      <c r="AL9" s="341"/>
      <c r="AM9" s="341"/>
      <c r="AN9" s="597">
        <v>132</v>
      </c>
      <c r="AO9" s="597"/>
      <c r="AP9" s="597"/>
      <c r="AQ9" s="597"/>
      <c r="AR9" s="597"/>
      <c r="AS9" s="597"/>
      <c r="AT9" s="597"/>
      <c r="AU9" s="597"/>
      <c r="AV9" s="597"/>
      <c r="AW9" s="597"/>
      <c r="AX9" s="597"/>
      <c r="AY9" s="597">
        <v>219</v>
      </c>
      <c r="AZ9" s="597"/>
      <c r="BA9" s="597"/>
      <c r="BB9" s="597"/>
      <c r="BC9" s="597"/>
      <c r="BD9" s="597"/>
      <c r="BE9" s="597"/>
      <c r="BF9" s="597"/>
      <c r="BG9" s="597"/>
      <c r="BH9" s="597"/>
      <c r="BI9" s="597"/>
      <c r="BJ9" s="597">
        <v>430</v>
      </c>
      <c r="BK9" s="597"/>
      <c r="BL9" s="597"/>
      <c r="BM9" s="597"/>
      <c r="BN9" s="597"/>
      <c r="BO9" s="597"/>
      <c r="BP9" s="597"/>
      <c r="BQ9" s="597"/>
      <c r="BR9" s="597"/>
      <c r="BS9" s="597"/>
      <c r="BT9" s="597"/>
      <c r="BU9" s="597">
        <v>146</v>
      </c>
      <c r="BV9" s="597"/>
      <c r="BW9" s="597"/>
      <c r="BX9" s="597"/>
      <c r="BY9" s="597"/>
      <c r="BZ9" s="597"/>
      <c r="CA9" s="597"/>
      <c r="CB9" s="597"/>
      <c r="CC9" s="597"/>
      <c r="CD9" s="597"/>
      <c r="CE9" s="597"/>
      <c r="CF9" s="597">
        <v>58</v>
      </c>
      <c r="CG9" s="597"/>
      <c r="CH9" s="597"/>
      <c r="CI9" s="597"/>
      <c r="CJ9" s="597"/>
      <c r="CK9" s="597"/>
      <c r="CL9" s="597"/>
      <c r="CM9" s="597"/>
      <c r="CN9" s="597"/>
      <c r="CO9" s="597"/>
      <c r="CP9" s="597"/>
      <c r="CQ9" s="597">
        <v>136</v>
      </c>
      <c r="CR9" s="597"/>
      <c r="CS9" s="597"/>
      <c r="CT9" s="597"/>
      <c r="CU9" s="597"/>
      <c r="CV9" s="597"/>
      <c r="CW9" s="597"/>
      <c r="CX9" s="597"/>
      <c r="CY9" s="597"/>
      <c r="CZ9" s="597"/>
      <c r="DA9" s="597"/>
      <c r="DB9" s="597">
        <v>81</v>
      </c>
      <c r="DC9" s="597"/>
      <c r="DD9" s="597"/>
      <c r="DE9" s="597"/>
      <c r="DF9" s="597"/>
      <c r="DG9" s="597"/>
      <c r="DH9" s="597"/>
      <c r="DI9" s="597"/>
      <c r="DJ9" s="597"/>
      <c r="DK9" s="597"/>
      <c r="DL9" s="597"/>
    </row>
    <row r="10" spans="1:116" ht="24" customHeight="1">
      <c r="A10" s="610"/>
      <c r="B10" s="611"/>
      <c r="C10" s="616" t="s">
        <v>130</v>
      </c>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592">
        <f t="shared" si="0"/>
        <v>205</v>
      </c>
      <c r="AB10" s="341"/>
      <c r="AC10" s="341"/>
      <c r="AD10" s="341"/>
      <c r="AE10" s="341"/>
      <c r="AF10" s="341"/>
      <c r="AG10" s="341"/>
      <c r="AH10" s="341"/>
      <c r="AI10" s="341"/>
      <c r="AJ10" s="341"/>
      <c r="AK10" s="341"/>
      <c r="AL10" s="341"/>
      <c r="AM10" s="341"/>
      <c r="AN10" s="597">
        <v>16</v>
      </c>
      <c r="AO10" s="597"/>
      <c r="AP10" s="597"/>
      <c r="AQ10" s="597"/>
      <c r="AR10" s="597"/>
      <c r="AS10" s="597"/>
      <c r="AT10" s="597"/>
      <c r="AU10" s="597"/>
      <c r="AV10" s="597"/>
      <c r="AW10" s="597"/>
      <c r="AX10" s="597"/>
      <c r="AY10" s="597">
        <v>78</v>
      </c>
      <c r="AZ10" s="597"/>
      <c r="BA10" s="597"/>
      <c r="BB10" s="597"/>
      <c r="BC10" s="597"/>
      <c r="BD10" s="597"/>
      <c r="BE10" s="597"/>
      <c r="BF10" s="597"/>
      <c r="BG10" s="597"/>
      <c r="BH10" s="597"/>
      <c r="BI10" s="597"/>
      <c r="BJ10" s="597">
        <v>11</v>
      </c>
      <c r="BK10" s="597"/>
      <c r="BL10" s="597"/>
      <c r="BM10" s="597"/>
      <c r="BN10" s="597"/>
      <c r="BO10" s="597"/>
      <c r="BP10" s="597"/>
      <c r="BQ10" s="597"/>
      <c r="BR10" s="597"/>
      <c r="BS10" s="597"/>
      <c r="BT10" s="597"/>
      <c r="BU10" s="597">
        <v>24</v>
      </c>
      <c r="BV10" s="597"/>
      <c r="BW10" s="597"/>
      <c r="BX10" s="597"/>
      <c r="BY10" s="597"/>
      <c r="BZ10" s="597"/>
      <c r="CA10" s="597"/>
      <c r="CB10" s="597"/>
      <c r="CC10" s="597"/>
      <c r="CD10" s="597"/>
      <c r="CE10" s="597"/>
      <c r="CF10" s="597">
        <v>45</v>
      </c>
      <c r="CG10" s="597"/>
      <c r="CH10" s="597"/>
      <c r="CI10" s="597"/>
      <c r="CJ10" s="597"/>
      <c r="CK10" s="597"/>
      <c r="CL10" s="597"/>
      <c r="CM10" s="597"/>
      <c r="CN10" s="597"/>
      <c r="CO10" s="597"/>
      <c r="CP10" s="597"/>
      <c r="CQ10" s="597">
        <v>20</v>
      </c>
      <c r="CR10" s="597"/>
      <c r="CS10" s="597"/>
      <c r="CT10" s="597"/>
      <c r="CU10" s="597"/>
      <c r="CV10" s="597"/>
      <c r="CW10" s="597"/>
      <c r="CX10" s="597"/>
      <c r="CY10" s="597"/>
      <c r="CZ10" s="597"/>
      <c r="DA10" s="597"/>
      <c r="DB10" s="597">
        <v>11</v>
      </c>
      <c r="DC10" s="597"/>
      <c r="DD10" s="597"/>
      <c r="DE10" s="597"/>
      <c r="DF10" s="597"/>
      <c r="DG10" s="597"/>
      <c r="DH10" s="597"/>
      <c r="DI10" s="597"/>
      <c r="DJ10" s="597"/>
      <c r="DK10" s="597"/>
      <c r="DL10" s="597"/>
    </row>
    <row r="11" spans="1:116" ht="24" customHeight="1">
      <c r="A11" s="610"/>
      <c r="B11" s="611"/>
      <c r="C11" s="616" t="s">
        <v>131</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04">
        <f t="shared" si="0"/>
        <v>0</v>
      </c>
      <c r="AB11" s="605"/>
      <c r="AC11" s="605"/>
      <c r="AD11" s="605"/>
      <c r="AE11" s="605"/>
      <c r="AF11" s="605"/>
      <c r="AG11" s="605"/>
      <c r="AH11" s="605"/>
      <c r="AI11" s="605"/>
      <c r="AJ11" s="605"/>
      <c r="AK11" s="605"/>
      <c r="AL11" s="605"/>
      <c r="AM11" s="605"/>
      <c r="AN11" s="598">
        <v>0</v>
      </c>
      <c r="AO11" s="598"/>
      <c r="AP11" s="598"/>
      <c r="AQ11" s="598"/>
      <c r="AR11" s="598"/>
      <c r="AS11" s="598"/>
      <c r="AT11" s="598"/>
      <c r="AU11" s="598"/>
      <c r="AV11" s="598"/>
      <c r="AW11" s="598"/>
      <c r="AX11" s="598"/>
      <c r="AY11" s="598">
        <v>0</v>
      </c>
      <c r="AZ11" s="598"/>
      <c r="BA11" s="598"/>
      <c r="BB11" s="598"/>
      <c r="BC11" s="598"/>
      <c r="BD11" s="598"/>
      <c r="BE11" s="598"/>
      <c r="BF11" s="598"/>
      <c r="BG11" s="598"/>
      <c r="BH11" s="598"/>
      <c r="BI11" s="598"/>
      <c r="BJ11" s="598">
        <v>0</v>
      </c>
      <c r="BK11" s="598"/>
      <c r="BL11" s="598"/>
      <c r="BM11" s="598"/>
      <c r="BN11" s="598"/>
      <c r="BO11" s="598"/>
      <c r="BP11" s="598"/>
      <c r="BQ11" s="598"/>
      <c r="BR11" s="598"/>
      <c r="BS11" s="598"/>
      <c r="BT11" s="598"/>
      <c r="BU11" s="598">
        <v>0</v>
      </c>
      <c r="BV11" s="598"/>
      <c r="BW11" s="598"/>
      <c r="BX11" s="598"/>
      <c r="BY11" s="598"/>
      <c r="BZ11" s="598"/>
      <c r="CA11" s="598"/>
      <c r="CB11" s="598"/>
      <c r="CC11" s="598"/>
      <c r="CD11" s="598"/>
      <c r="CE11" s="598"/>
      <c r="CF11" s="598">
        <v>0</v>
      </c>
      <c r="CG11" s="598"/>
      <c r="CH11" s="598"/>
      <c r="CI11" s="598"/>
      <c r="CJ11" s="598"/>
      <c r="CK11" s="598"/>
      <c r="CL11" s="598"/>
      <c r="CM11" s="598"/>
      <c r="CN11" s="598"/>
      <c r="CO11" s="598"/>
      <c r="CP11" s="598"/>
      <c r="CQ11" s="598">
        <v>0</v>
      </c>
      <c r="CR11" s="598"/>
      <c r="CS11" s="598"/>
      <c r="CT11" s="598"/>
      <c r="CU11" s="598"/>
      <c r="CV11" s="598"/>
      <c r="CW11" s="598"/>
      <c r="CX11" s="598"/>
      <c r="CY11" s="598"/>
      <c r="CZ11" s="598"/>
      <c r="DA11" s="598"/>
      <c r="DB11" s="598">
        <v>0</v>
      </c>
      <c r="DC11" s="598"/>
      <c r="DD11" s="598"/>
      <c r="DE11" s="598"/>
      <c r="DF11" s="598"/>
      <c r="DG11" s="598"/>
      <c r="DH11" s="598"/>
      <c r="DI11" s="598"/>
      <c r="DJ11" s="598"/>
      <c r="DK11" s="598"/>
      <c r="DL11" s="598"/>
    </row>
    <row r="12" spans="1:116" ht="24" customHeight="1">
      <c r="A12" s="608" t="s">
        <v>266</v>
      </c>
      <c r="B12" s="609"/>
      <c r="C12" s="617" t="s">
        <v>265</v>
      </c>
      <c r="D12" s="617"/>
      <c r="E12" s="617"/>
      <c r="F12" s="617"/>
      <c r="G12" s="617"/>
      <c r="H12" s="617"/>
      <c r="I12" s="617"/>
      <c r="J12" s="617"/>
      <c r="K12" s="617"/>
      <c r="L12" s="617"/>
      <c r="M12" s="617"/>
      <c r="N12" s="617"/>
      <c r="O12" s="617"/>
      <c r="P12" s="617"/>
      <c r="Q12" s="617"/>
      <c r="R12" s="617"/>
      <c r="S12" s="617"/>
      <c r="T12" s="617"/>
      <c r="U12" s="617"/>
      <c r="V12" s="617"/>
      <c r="W12" s="617"/>
      <c r="X12" s="617"/>
      <c r="Y12" s="617"/>
      <c r="Z12" s="617"/>
      <c r="AA12" s="341">
        <f t="shared" si="0"/>
        <v>0</v>
      </c>
      <c r="AB12" s="341"/>
      <c r="AC12" s="341"/>
      <c r="AD12" s="341"/>
      <c r="AE12" s="341"/>
      <c r="AF12" s="341"/>
      <c r="AG12" s="341"/>
      <c r="AH12" s="341"/>
      <c r="AI12" s="341"/>
      <c r="AJ12" s="341"/>
      <c r="AK12" s="341"/>
      <c r="AL12" s="341"/>
      <c r="AM12" s="341"/>
      <c r="AN12" s="597">
        <v>0</v>
      </c>
      <c r="AO12" s="597"/>
      <c r="AP12" s="597"/>
      <c r="AQ12" s="597"/>
      <c r="AR12" s="597"/>
      <c r="AS12" s="597"/>
      <c r="AT12" s="597"/>
      <c r="AU12" s="597"/>
      <c r="AV12" s="597"/>
      <c r="AW12" s="597"/>
      <c r="AX12" s="597"/>
      <c r="AY12" s="597">
        <v>0</v>
      </c>
      <c r="AZ12" s="597"/>
      <c r="BA12" s="597"/>
      <c r="BB12" s="597"/>
      <c r="BC12" s="597"/>
      <c r="BD12" s="597"/>
      <c r="BE12" s="597"/>
      <c r="BF12" s="597"/>
      <c r="BG12" s="597"/>
      <c r="BH12" s="597"/>
      <c r="BI12" s="597"/>
      <c r="BJ12" s="597">
        <v>0</v>
      </c>
      <c r="BK12" s="597"/>
      <c r="BL12" s="597"/>
      <c r="BM12" s="597"/>
      <c r="BN12" s="597"/>
      <c r="BO12" s="597"/>
      <c r="BP12" s="597"/>
      <c r="BQ12" s="597"/>
      <c r="BR12" s="597"/>
      <c r="BS12" s="597"/>
      <c r="BT12" s="597"/>
      <c r="BU12" s="597">
        <v>0</v>
      </c>
      <c r="BV12" s="597"/>
      <c r="BW12" s="597"/>
      <c r="BX12" s="597"/>
      <c r="BY12" s="597"/>
      <c r="BZ12" s="597"/>
      <c r="CA12" s="597"/>
      <c r="CB12" s="597"/>
      <c r="CC12" s="597"/>
      <c r="CD12" s="597"/>
      <c r="CE12" s="597"/>
      <c r="CF12" s="597">
        <v>0</v>
      </c>
      <c r="CG12" s="597"/>
      <c r="CH12" s="597"/>
      <c r="CI12" s="597"/>
      <c r="CJ12" s="597"/>
      <c r="CK12" s="597"/>
      <c r="CL12" s="597"/>
      <c r="CM12" s="597"/>
      <c r="CN12" s="597"/>
      <c r="CO12" s="597"/>
      <c r="CP12" s="597"/>
      <c r="CQ12" s="597">
        <v>0</v>
      </c>
      <c r="CR12" s="597"/>
      <c r="CS12" s="597"/>
      <c r="CT12" s="597"/>
      <c r="CU12" s="597"/>
      <c r="CV12" s="597"/>
      <c r="CW12" s="597"/>
      <c r="CX12" s="597"/>
      <c r="CY12" s="597"/>
      <c r="CZ12" s="597"/>
      <c r="DA12" s="597"/>
      <c r="DB12" s="597">
        <v>0</v>
      </c>
      <c r="DC12" s="597"/>
      <c r="DD12" s="597"/>
      <c r="DE12" s="597"/>
      <c r="DF12" s="597"/>
      <c r="DG12" s="597"/>
      <c r="DH12" s="597"/>
      <c r="DI12" s="597"/>
      <c r="DJ12" s="597"/>
      <c r="DK12" s="597"/>
      <c r="DL12" s="597"/>
    </row>
    <row r="13" spans="1:116" ht="24" customHeight="1">
      <c r="A13" s="610"/>
      <c r="B13" s="611"/>
      <c r="C13" s="616" t="s">
        <v>132</v>
      </c>
      <c r="D13" s="616"/>
      <c r="E13" s="616"/>
      <c r="F13" s="616"/>
      <c r="G13" s="616"/>
      <c r="H13" s="616"/>
      <c r="I13" s="616"/>
      <c r="J13" s="616"/>
      <c r="K13" s="616"/>
      <c r="L13" s="616"/>
      <c r="M13" s="616"/>
      <c r="N13" s="616"/>
      <c r="O13" s="616"/>
      <c r="P13" s="616"/>
      <c r="Q13" s="616"/>
      <c r="R13" s="616"/>
      <c r="S13" s="616"/>
      <c r="T13" s="616"/>
      <c r="U13" s="616"/>
      <c r="V13" s="616"/>
      <c r="W13" s="616"/>
      <c r="X13" s="616"/>
      <c r="Y13" s="616"/>
      <c r="Z13" s="616"/>
      <c r="AA13" s="341">
        <v>0</v>
      </c>
      <c r="AB13" s="341"/>
      <c r="AC13" s="341"/>
      <c r="AD13" s="341"/>
      <c r="AE13" s="341"/>
      <c r="AF13" s="341"/>
      <c r="AG13" s="341"/>
      <c r="AH13" s="341"/>
      <c r="AI13" s="341"/>
      <c r="AJ13" s="341"/>
      <c r="AK13" s="341"/>
      <c r="AL13" s="341"/>
      <c r="AM13" s="341"/>
      <c r="AN13" s="597">
        <v>0</v>
      </c>
      <c r="AO13" s="597"/>
      <c r="AP13" s="597"/>
      <c r="AQ13" s="597"/>
      <c r="AR13" s="597"/>
      <c r="AS13" s="597"/>
      <c r="AT13" s="597"/>
      <c r="AU13" s="597"/>
      <c r="AV13" s="597"/>
      <c r="AW13" s="597"/>
      <c r="AX13" s="597"/>
      <c r="AY13" s="597">
        <v>0</v>
      </c>
      <c r="AZ13" s="597"/>
      <c r="BA13" s="597"/>
      <c r="BB13" s="597"/>
      <c r="BC13" s="597"/>
      <c r="BD13" s="597"/>
      <c r="BE13" s="597"/>
      <c r="BF13" s="597"/>
      <c r="BG13" s="597"/>
      <c r="BH13" s="597"/>
      <c r="BI13" s="597"/>
      <c r="BJ13" s="597">
        <v>0</v>
      </c>
      <c r="BK13" s="597"/>
      <c r="BL13" s="597"/>
      <c r="BM13" s="597"/>
      <c r="BN13" s="597"/>
      <c r="BO13" s="597"/>
      <c r="BP13" s="597"/>
      <c r="BQ13" s="597"/>
      <c r="BR13" s="597"/>
      <c r="BS13" s="597"/>
      <c r="BT13" s="597"/>
      <c r="BU13" s="597">
        <v>0</v>
      </c>
      <c r="BV13" s="597"/>
      <c r="BW13" s="597"/>
      <c r="BX13" s="597"/>
      <c r="BY13" s="597"/>
      <c r="BZ13" s="597"/>
      <c r="CA13" s="597"/>
      <c r="CB13" s="597"/>
      <c r="CC13" s="597"/>
      <c r="CD13" s="597"/>
      <c r="CE13" s="597"/>
      <c r="CF13" s="597">
        <v>0</v>
      </c>
      <c r="CG13" s="597"/>
      <c r="CH13" s="597"/>
      <c r="CI13" s="597"/>
      <c r="CJ13" s="597"/>
      <c r="CK13" s="597"/>
      <c r="CL13" s="597"/>
      <c r="CM13" s="597"/>
      <c r="CN13" s="597"/>
      <c r="CO13" s="597"/>
      <c r="CP13" s="597"/>
      <c r="CQ13" s="597">
        <v>0</v>
      </c>
      <c r="CR13" s="597"/>
      <c r="CS13" s="597"/>
      <c r="CT13" s="597"/>
      <c r="CU13" s="597"/>
      <c r="CV13" s="597"/>
      <c r="CW13" s="597"/>
      <c r="CX13" s="597"/>
      <c r="CY13" s="597"/>
      <c r="CZ13" s="597"/>
      <c r="DA13" s="597"/>
      <c r="DB13" s="597">
        <v>0</v>
      </c>
      <c r="DC13" s="597"/>
      <c r="DD13" s="597"/>
      <c r="DE13" s="597"/>
      <c r="DF13" s="597"/>
      <c r="DG13" s="597"/>
      <c r="DH13" s="597"/>
      <c r="DI13" s="597"/>
      <c r="DJ13" s="597"/>
      <c r="DK13" s="597"/>
      <c r="DL13" s="597"/>
    </row>
    <row r="14" spans="1:116" ht="24" customHeight="1">
      <c r="A14" s="610"/>
      <c r="B14" s="611"/>
      <c r="C14" s="616" t="s">
        <v>133</v>
      </c>
      <c r="D14" s="616"/>
      <c r="E14" s="616"/>
      <c r="F14" s="616"/>
      <c r="G14" s="616"/>
      <c r="H14" s="616"/>
      <c r="I14" s="616"/>
      <c r="J14" s="616"/>
      <c r="K14" s="616"/>
      <c r="L14" s="616"/>
      <c r="M14" s="616"/>
      <c r="N14" s="616"/>
      <c r="O14" s="616"/>
      <c r="P14" s="616"/>
      <c r="Q14" s="616"/>
      <c r="R14" s="616"/>
      <c r="S14" s="616"/>
      <c r="T14" s="616"/>
      <c r="U14" s="616"/>
      <c r="V14" s="616"/>
      <c r="W14" s="616"/>
      <c r="X14" s="616"/>
      <c r="Y14" s="616"/>
      <c r="Z14" s="616"/>
      <c r="AA14" s="341">
        <f t="shared" ref="AA14:AA25" si="1">+SUM(AN14:DL14)</f>
        <v>0</v>
      </c>
      <c r="AB14" s="341"/>
      <c r="AC14" s="341"/>
      <c r="AD14" s="341"/>
      <c r="AE14" s="341"/>
      <c r="AF14" s="341"/>
      <c r="AG14" s="341"/>
      <c r="AH14" s="341"/>
      <c r="AI14" s="341"/>
      <c r="AJ14" s="341"/>
      <c r="AK14" s="341"/>
      <c r="AL14" s="341"/>
      <c r="AM14" s="341"/>
      <c r="AN14" s="597">
        <v>0</v>
      </c>
      <c r="AO14" s="597"/>
      <c r="AP14" s="597"/>
      <c r="AQ14" s="597"/>
      <c r="AR14" s="597"/>
      <c r="AS14" s="597"/>
      <c r="AT14" s="597"/>
      <c r="AU14" s="597"/>
      <c r="AV14" s="597"/>
      <c r="AW14" s="597"/>
      <c r="AX14" s="597"/>
      <c r="AY14" s="597">
        <v>0</v>
      </c>
      <c r="AZ14" s="597"/>
      <c r="BA14" s="597"/>
      <c r="BB14" s="597"/>
      <c r="BC14" s="597"/>
      <c r="BD14" s="597"/>
      <c r="BE14" s="597"/>
      <c r="BF14" s="597"/>
      <c r="BG14" s="597"/>
      <c r="BH14" s="597"/>
      <c r="BI14" s="597"/>
      <c r="BJ14" s="597">
        <v>0</v>
      </c>
      <c r="BK14" s="597"/>
      <c r="BL14" s="597"/>
      <c r="BM14" s="597"/>
      <c r="BN14" s="597"/>
      <c r="BO14" s="597"/>
      <c r="BP14" s="597"/>
      <c r="BQ14" s="597"/>
      <c r="BR14" s="597"/>
      <c r="BS14" s="597"/>
      <c r="BT14" s="597"/>
      <c r="BU14" s="597">
        <v>0</v>
      </c>
      <c r="BV14" s="597"/>
      <c r="BW14" s="597"/>
      <c r="BX14" s="597"/>
      <c r="BY14" s="597"/>
      <c r="BZ14" s="597"/>
      <c r="CA14" s="597"/>
      <c r="CB14" s="597"/>
      <c r="CC14" s="597"/>
      <c r="CD14" s="597"/>
      <c r="CE14" s="597"/>
      <c r="CF14" s="597">
        <v>0</v>
      </c>
      <c r="CG14" s="597"/>
      <c r="CH14" s="597"/>
      <c r="CI14" s="597"/>
      <c r="CJ14" s="597"/>
      <c r="CK14" s="597"/>
      <c r="CL14" s="597"/>
      <c r="CM14" s="597"/>
      <c r="CN14" s="597"/>
      <c r="CO14" s="597"/>
      <c r="CP14" s="597"/>
      <c r="CQ14" s="597">
        <v>0</v>
      </c>
      <c r="CR14" s="597"/>
      <c r="CS14" s="597"/>
      <c r="CT14" s="597"/>
      <c r="CU14" s="597"/>
      <c r="CV14" s="597"/>
      <c r="CW14" s="597"/>
      <c r="CX14" s="597"/>
      <c r="CY14" s="597"/>
      <c r="CZ14" s="597"/>
      <c r="DA14" s="597"/>
      <c r="DB14" s="597">
        <v>0</v>
      </c>
      <c r="DC14" s="597"/>
      <c r="DD14" s="597"/>
      <c r="DE14" s="597"/>
      <c r="DF14" s="597"/>
      <c r="DG14" s="597"/>
      <c r="DH14" s="597"/>
      <c r="DI14" s="597"/>
      <c r="DJ14" s="597"/>
      <c r="DK14" s="597"/>
      <c r="DL14" s="597"/>
    </row>
    <row r="15" spans="1:116" ht="24" customHeight="1">
      <c r="A15" s="610"/>
      <c r="B15" s="611"/>
      <c r="C15" s="616" t="s">
        <v>134</v>
      </c>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341">
        <f t="shared" si="1"/>
        <v>108</v>
      </c>
      <c r="AB15" s="341"/>
      <c r="AC15" s="341"/>
      <c r="AD15" s="341"/>
      <c r="AE15" s="341"/>
      <c r="AF15" s="341"/>
      <c r="AG15" s="341"/>
      <c r="AH15" s="341"/>
      <c r="AI15" s="341"/>
      <c r="AJ15" s="341"/>
      <c r="AK15" s="341"/>
      <c r="AL15" s="341"/>
      <c r="AM15" s="341"/>
      <c r="AN15" s="597">
        <v>19</v>
      </c>
      <c r="AO15" s="597"/>
      <c r="AP15" s="597"/>
      <c r="AQ15" s="597"/>
      <c r="AR15" s="597"/>
      <c r="AS15" s="597"/>
      <c r="AT15" s="597"/>
      <c r="AU15" s="597"/>
      <c r="AV15" s="597"/>
      <c r="AW15" s="597"/>
      <c r="AX15" s="597"/>
      <c r="AY15" s="597">
        <v>19</v>
      </c>
      <c r="AZ15" s="597"/>
      <c r="BA15" s="597"/>
      <c r="BB15" s="597"/>
      <c r="BC15" s="597"/>
      <c r="BD15" s="597"/>
      <c r="BE15" s="597"/>
      <c r="BF15" s="597"/>
      <c r="BG15" s="597"/>
      <c r="BH15" s="597"/>
      <c r="BI15" s="597"/>
      <c r="BJ15" s="597">
        <v>24</v>
      </c>
      <c r="BK15" s="597"/>
      <c r="BL15" s="597"/>
      <c r="BM15" s="597"/>
      <c r="BN15" s="597"/>
      <c r="BO15" s="597"/>
      <c r="BP15" s="597"/>
      <c r="BQ15" s="597"/>
      <c r="BR15" s="597"/>
      <c r="BS15" s="597"/>
      <c r="BT15" s="597"/>
      <c r="BU15" s="597">
        <v>14</v>
      </c>
      <c r="BV15" s="597"/>
      <c r="BW15" s="597"/>
      <c r="BX15" s="597"/>
      <c r="BY15" s="597"/>
      <c r="BZ15" s="597"/>
      <c r="CA15" s="597"/>
      <c r="CB15" s="597"/>
      <c r="CC15" s="597"/>
      <c r="CD15" s="597"/>
      <c r="CE15" s="597"/>
      <c r="CF15" s="597">
        <v>8</v>
      </c>
      <c r="CG15" s="597"/>
      <c r="CH15" s="597"/>
      <c r="CI15" s="597"/>
      <c r="CJ15" s="597"/>
      <c r="CK15" s="597"/>
      <c r="CL15" s="597"/>
      <c r="CM15" s="597"/>
      <c r="CN15" s="597"/>
      <c r="CO15" s="597"/>
      <c r="CP15" s="597"/>
      <c r="CQ15" s="597">
        <v>9</v>
      </c>
      <c r="CR15" s="597"/>
      <c r="CS15" s="597"/>
      <c r="CT15" s="597"/>
      <c r="CU15" s="597"/>
      <c r="CV15" s="597"/>
      <c r="CW15" s="597"/>
      <c r="CX15" s="597"/>
      <c r="CY15" s="597"/>
      <c r="CZ15" s="597"/>
      <c r="DA15" s="597"/>
      <c r="DB15" s="597">
        <v>15</v>
      </c>
      <c r="DC15" s="597"/>
      <c r="DD15" s="597"/>
      <c r="DE15" s="597"/>
      <c r="DF15" s="597"/>
      <c r="DG15" s="597"/>
      <c r="DH15" s="597"/>
      <c r="DI15" s="597"/>
      <c r="DJ15" s="597"/>
      <c r="DK15" s="597"/>
      <c r="DL15" s="597"/>
    </row>
    <row r="16" spans="1:116" ht="24" customHeight="1">
      <c r="A16" s="610"/>
      <c r="B16" s="611"/>
      <c r="C16" s="616" t="s">
        <v>135</v>
      </c>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341">
        <f t="shared" si="1"/>
        <v>355</v>
      </c>
      <c r="AB16" s="341"/>
      <c r="AC16" s="341"/>
      <c r="AD16" s="341"/>
      <c r="AE16" s="341"/>
      <c r="AF16" s="341"/>
      <c r="AG16" s="341"/>
      <c r="AH16" s="341"/>
      <c r="AI16" s="341"/>
      <c r="AJ16" s="341"/>
      <c r="AK16" s="341"/>
      <c r="AL16" s="341"/>
      <c r="AM16" s="341"/>
      <c r="AN16" s="597">
        <v>58</v>
      </c>
      <c r="AO16" s="597"/>
      <c r="AP16" s="597"/>
      <c r="AQ16" s="597"/>
      <c r="AR16" s="597"/>
      <c r="AS16" s="597"/>
      <c r="AT16" s="597"/>
      <c r="AU16" s="597"/>
      <c r="AV16" s="597"/>
      <c r="AW16" s="597"/>
      <c r="AX16" s="597"/>
      <c r="AY16" s="597">
        <v>84</v>
      </c>
      <c r="AZ16" s="597"/>
      <c r="BA16" s="597"/>
      <c r="BB16" s="597"/>
      <c r="BC16" s="597"/>
      <c r="BD16" s="597"/>
      <c r="BE16" s="597"/>
      <c r="BF16" s="597"/>
      <c r="BG16" s="597"/>
      <c r="BH16" s="597"/>
      <c r="BI16" s="597"/>
      <c r="BJ16" s="597">
        <v>61</v>
      </c>
      <c r="BK16" s="597"/>
      <c r="BL16" s="597"/>
      <c r="BM16" s="597"/>
      <c r="BN16" s="597"/>
      <c r="BO16" s="597"/>
      <c r="BP16" s="597"/>
      <c r="BQ16" s="597"/>
      <c r="BR16" s="597"/>
      <c r="BS16" s="597"/>
      <c r="BT16" s="597"/>
      <c r="BU16" s="597">
        <v>45</v>
      </c>
      <c r="BV16" s="597"/>
      <c r="BW16" s="597"/>
      <c r="BX16" s="597"/>
      <c r="BY16" s="597"/>
      <c r="BZ16" s="597"/>
      <c r="CA16" s="597"/>
      <c r="CB16" s="597"/>
      <c r="CC16" s="597"/>
      <c r="CD16" s="597"/>
      <c r="CE16" s="597"/>
      <c r="CF16" s="597">
        <v>42</v>
      </c>
      <c r="CG16" s="597"/>
      <c r="CH16" s="597"/>
      <c r="CI16" s="597"/>
      <c r="CJ16" s="597"/>
      <c r="CK16" s="597"/>
      <c r="CL16" s="597"/>
      <c r="CM16" s="597"/>
      <c r="CN16" s="597"/>
      <c r="CO16" s="597"/>
      <c r="CP16" s="597"/>
      <c r="CQ16" s="597">
        <v>32</v>
      </c>
      <c r="CR16" s="597"/>
      <c r="CS16" s="597"/>
      <c r="CT16" s="597"/>
      <c r="CU16" s="597"/>
      <c r="CV16" s="597"/>
      <c r="CW16" s="597"/>
      <c r="CX16" s="597"/>
      <c r="CY16" s="597"/>
      <c r="CZ16" s="597"/>
      <c r="DA16" s="597"/>
      <c r="DB16" s="597">
        <v>33</v>
      </c>
      <c r="DC16" s="597"/>
      <c r="DD16" s="597"/>
      <c r="DE16" s="597"/>
      <c r="DF16" s="597"/>
      <c r="DG16" s="597"/>
      <c r="DH16" s="597"/>
      <c r="DI16" s="597"/>
      <c r="DJ16" s="597"/>
      <c r="DK16" s="597"/>
      <c r="DL16" s="597"/>
    </row>
    <row r="17" spans="1:117" ht="24" customHeight="1">
      <c r="A17" s="610"/>
      <c r="B17" s="611"/>
      <c r="C17" s="616" t="s">
        <v>136</v>
      </c>
      <c r="D17" s="616"/>
      <c r="E17" s="616"/>
      <c r="F17" s="616"/>
      <c r="G17" s="616"/>
      <c r="H17" s="616"/>
      <c r="I17" s="616"/>
      <c r="J17" s="616"/>
      <c r="K17" s="616"/>
      <c r="L17" s="616"/>
      <c r="M17" s="616"/>
      <c r="N17" s="616"/>
      <c r="O17" s="616"/>
      <c r="P17" s="616"/>
      <c r="Q17" s="616"/>
      <c r="R17" s="616"/>
      <c r="S17" s="616"/>
      <c r="T17" s="616"/>
      <c r="U17" s="616"/>
      <c r="V17" s="616"/>
      <c r="W17" s="616"/>
      <c r="X17" s="616"/>
      <c r="Y17" s="616"/>
      <c r="Z17" s="616"/>
      <c r="AA17" s="341">
        <f t="shared" si="1"/>
        <v>253</v>
      </c>
      <c r="AB17" s="341"/>
      <c r="AC17" s="341"/>
      <c r="AD17" s="341"/>
      <c r="AE17" s="341"/>
      <c r="AF17" s="341"/>
      <c r="AG17" s="341"/>
      <c r="AH17" s="341"/>
      <c r="AI17" s="341"/>
      <c r="AJ17" s="341"/>
      <c r="AK17" s="341"/>
      <c r="AL17" s="341"/>
      <c r="AM17" s="341"/>
      <c r="AN17" s="597">
        <v>36</v>
      </c>
      <c r="AO17" s="597"/>
      <c r="AP17" s="597"/>
      <c r="AQ17" s="597"/>
      <c r="AR17" s="597"/>
      <c r="AS17" s="597"/>
      <c r="AT17" s="597"/>
      <c r="AU17" s="597"/>
      <c r="AV17" s="597"/>
      <c r="AW17" s="597"/>
      <c r="AX17" s="597"/>
      <c r="AY17" s="597">
        <v>83</v>
      </c>
      <c r="AZ17" s="597"/>
      <c r="BA17" s="597"/>
      <c r="BB17" s="597"/>
      <c r="BC17" s="597"/>
      <c r="BD17" s="597"/>
      <c r="BE17" s="597"/>
      <c r="BF17" s="597"/>
      <c r="BG17" s="597"/>
      <c r="BH17" s="597"/>
      <c r="BI17" s="597"/>
      <c r="BJ17" s="597">
        <v>28</v>
      </c>
      <c r="BK17" s="597"/>
      <c r="BL17" s="597"/>
      <c r="BM17" s="597"/>
      <c r="BN17" s="597"/>
      <c r="BO17" s="597"/>
      <c r="BP17" s="597"/>
      <c r="BQ17" s="597"/>
      <c r="BR17" s="597"/>
      <c r="BS17" s="597"/>
      <c r="BT17" s="597"/>
      <c r="BU17" s="597">
        <v>15</v>
      </c>
      <c r="BV17" s="597"/>
      <c r="BW17" s="597"/>
      <c r="BX17" s="597"/>
      <c r="BY17" s="597"/>
      <c r="BZ17" s="597"/>
      <c r="CA17" s="597"/>
      <c r="CB17" s="597"/>
      <c r="CC17" s="597"/>
      <c r="CD17" s="597"/>
      <c r="CE17" s="597"/>
      <c r="CF17" s="597">
        <v>26</v>
      </c>
      <c r="CG17" s="597"/>
      <c r="CH17" s="597"/>
      <c r="CI17" s="597"/>
      <c r="CJ17" s="597"/>
      <c r="CK17" s="597"/>
      <c r="CL17" s="597"/>
      <c r="CM17" s="597"/>
      <c r="CN17" s="597"/>
      <c r="CO17" s="597"/>
      <c r="CP17" s="597"/>
      <c r="CQ17" s="597">
        <v>34</v>
      </c>
      <c r="CR17" s="597"/>
      <c r="CS17" s="597"/>
      <c r="CT17" s="597"/>
      <c r="CU17" s="597"/>
      <c r="CV17" s="597"/>
      <c r="CW17" s="597"/>
      <c r="CX17" s="597"/>
      <c r="CY17" s="597"/>
      <c r="CZ17" s="597"/>
      <c r="DA17" s="597"/>
      <c r="DB17" s="597">
        <v>31</v>
      </c>
      <c r="DC17" s="597"/>
      <c r="DD17" s="597"/>
      <c r="DE17" s="597"/>
      <c r="DF17" s="597"/>
      <c r="DG17" s="597"/>
      <c r="DH17" s="597"/>
      <c r="DI17" s="597"/>
      <c r="DJ17" s="597"/>
      <c r="DK17" s="597"/>
      <c r="DL17" s="597"/>
    </row>
    <row r="18" spans="1:117" ht="24" customHeight="1">
      <c r="A18" s="612"/>
      <c r="B18" s="613"/>
      <c r="C18" s="616" t="s">
        <v>137</v>
      </c>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341">
        <f t="shared" si="1"/>
        <v>72</v>
      </c>
      <c r="AB18" s="341"/>
      <c r="AC18" s="341"/>
      <c r="AD18" s="341"/>
      <c r="AE18" s="341"/>
      <c r="AF18" s="341"/>
      <c r="AG18" s="341"/>
      <c r="AH18" s="341"/>
      <c r="AI18" s="341"/>
      <c r="AJ18" s="341"/>
      <c r="AK18" s="341"/>
      <c r="AL18" s="341"/>
      <c r="AM18" s="341"/>
      <c r="AN18" s="597">
        <v>0</v>
      </c>
      <c r="AO18" s="597"/>
      <c r="AP18" s="597"/>
      <c r="AQ18" s="597"/>
      <c r="AR18" s="597"/>
      <c r="AS18" s="597"/>
      <c r="AT18" s="597"/>
      <c r="AU18" s="597"/>
      <c r="AV18" s="597"/>
      <c r="AW18" s="597"/>
      <c r="AX18" s="597"/>
      <c r="AY18" s="597">
        <v>12</v>
      </c>
      <c r="AZ18" s="597"/>
      <c r="BA18" s="597"/>
      <c r="BB18" s="597"/>
      <c r="BC18" s="597"/>
      <c r="BD18" s="597"/>
      <c r="BE18" s="597"/>
      <c r="BF18" s="597"/>
      <c r="BG18" s="597"/>
      <c r="BH18" s="597"/>
      <c r="BI18" s="597"/>
      <c r="BJ18" s="597">
        <v>3</v>
      </c>
      <c r="BK18" s="597"/>
      <c r="BL18" s="597"/>
      <c r="BM18" s="597"/>
      <c r="BN18" s="597"/>
      <c r="BO18" s="597"/>
      <c r="BP18" s="597"/>
      <c r="BQ18" s="597"/>
      <c r="BR18" s="597"/>
      <c r="BS18" s="597"/>
      <c r="BT18" s="597"/>
      <c r="BU18" s="597">
        <v>1</v>
      </c>
      <c r="BV18" s="597"/>
      <c r="BW18" s="597"/>
      <c r="BX18" s="597"/>
      <c r="BY18" s="597"/>
      <c r="BZ18" s="597"/>
      <c r="CA18" s="597"/>
      <c r="CB18" s="597"/>
      <c r="CC18" s="597"/>
      <c r="CD18" s="597"/>
      <c r="CE18" s="597"/>
      <c r="CF18" s="597">
        <v>33</v>
      </c>
      <c r="CG18" s="597"/>
      <c r="CH18" s="597"/>
      <c r="CI18" s="597"/>
      <c r="CJ18" s="597"/>
      <c r="CK18" s="597"/>
      <c r="CL18" s="597"/>
      <c r="CM18" s="597"/>
      <c r="CN18" s="597"/>
      <c r="CO18" s="597"/>
      <c r="CP18" s="597"/>
      <c r="CQ18" s="597">
        <v>3</v>
      </c>
      <c r="CR18" s="597"/>
      <c r="CS18" s="597"/>
      <c r="CT18" s="597"/>
      <c r="CU18" s="597"/>
      <c r="CV18" s="597"/>
      <c r="CW18" s="597"/>
      <c r="CX18" s="597"/>
      <c r="CY18" s="597"/>
      <c r="CZ18" s="597"/>
      <c r="DA18" s="597"/>
      <c r="DB18" s="597">
        <v>20</v>
      </c>
      <c r="DC18" s="597"/>
      <c r="DD18" s="597"/>
      <c r="DE18" s="597"/>
      <c r="DF18" s="597"/>
      <c r="DG18" s="597"/>
      <c r="DH18" s="597"/>
      <c r="DI18" s="597"/>
      <c r="DJ18" s="597"/>
      <c r="DK18" s="597"/>
      <c r="DL18" s="597"/>
    </row>
    <row r="19" spans="1:117" ht="24" customHeight="1">
      <c r="A19" s="610" t="s">
        <v>138</v>
      </c>
      <c r="B19" s="611"/>
      <c r="C19" s="627" t="s">
        <v>264</v>
      </c>
      <c r="D19" s="628"/>
      <c r="E19" s="628"/>
      <c r="F19" s="628"/>
      <c r="G19" s="628"/>
      <c r="H19" s="628"/>
      <c r="I19" s="628"/>
      <c r="J19" s="628"/>
      <c r="K19" s="628"/>
      <c r="L19" s="628"/>
      <c r="M19" s="628"/>
      <c r="N19" s="628"/>
      <c r="O19" s="628"/>
      <c r="P19" s="628"/>
      <c r="Q19" s="628"/>
      <c r="R19" s="628"/>
      <c r="S19" s="628"/>
      <c r="T19" s="628"/>
      <c r="U19" s="628"/>
      <c r="V19" s="628"/>
      <c r="W19" s="628"/>
      <c r="X19" s="628"/>
      <c r="Y19" s="628"/>
      <c r="Z19" s="629"/>
      <c r="AA19" s="607">
        <f t="shared" si="1"/>
        <v>1</v>
      </c>
      <c r="AB19" s="365"/>
      <c r="AC19" s="365"/>
      <c r="AD19" s="365"/>
      <c r="AE19" s="365"/>
      <c r="AF19" s="365"/>
      <c r="AG19" s="365"/>
      <c r="AH19" s="365"/>
      <c r="AI19" s="365"/>
      <c r="AJ19" s="365"/>
      <c r="AK19" s="365"/>
      <c r="AL19" s="365"/>
      <c r="AM19" s="365"/>
      <c r="AN19" s="606">
        <v>1</v>
      </c>
      <c r="AO19" s="606"/>
      <c r="AP19" s="606"/>
      <c r="AQ19" s="606"/>
      <c r="AR19" s="606"/>
      <c r="AS19" s="606"/>
      <c r="AT19" s="606"/>
      <c r="AU19" s="606"/>
      <c r="AV19" s="606"/>
      <c r="AW19" s="606"/>
      <c r="AX19" s="606"/>
      <c r="AY19" s="606">
        <v>0</v>
      </c>
      <c r="AZ19" s="606"/>
      <c r="BA19" s="606"/>
      <c r="BB19" s="606"/>
      <c r="BC19" s="606"/>
      <c r="BD19" s="606"/>
      <c r="BE19" s="606"/>
      <c r="BF19" s="606"/>
      <c r="BG19" s="606"/>
      <c r="BH19" s="606"/>
      <c r="BI19" s="606"/>
      <c r="BJ19" s="606">
        <v>0</v>
      </c>
      <c r="BK19" s="606"/>
      <c r="BL19" s="606"/>
      <c r="BM19" s="606"/>
      <c r="BN19" s="606"/>
      <c r="BO19" s="606"/>
      <c r="BP19" s="606"/>
      <c r="BQ19" s="606"/>
      <c r="BR19" s="606"/>
      <c r="BS19" s="606"/>
      <c r="BT19" s="606"/>
      <c r="BU19" s="606">
        <v>0</v>
      </c>
      <c r="BV19" s="606"/>
      <c r="BW19" s="606"/>
      <c r="BX19" s="606"/>
      <c r="BY19" s="606"/>
      <c r="BZ19" s="606"/>
      <c r="CA19" s="606"/>
      <c r="CB19" s="606"/>
      <c r="CC19" s="606"/>
      <c r="CD19" s="606"/>
      <c r="CE19" s="606"/>
      <c r="CF19" s="606">
        <v>0</v>
      </c>
      <c r="CG19" s="606"/>
      <c r="CH19" s="606"/>
      <c r="CI19" s="606"/>
      <c r="CJ19" s="606"/>
      <c r="CK19" s="606"/>
      <c r="CL19" s="606"/>
      <c r="CM19" s="606"/>
      <c r="CN19" s="606"/>
      <c r="CO19" s="606"/>
      <c r="CP19" s="606"/>
      <c r="CQ19" s="606">
        <v>0</v>
      </c>
      <c r="CR19" s="606"/>
      <c r="CS19" s="606"/>
      <c r="CT19" s="606"/>
      <c r="CU19" s="606"/>
      <c r="CV19" s="606"/>
      <c r="CW19" s="606"/>
      <c r="CX19" s="606"/>
      <c r="CY19" s="606"/>
      <c r="CZ19" s="606"/>
      <c r="DA19" s="606"/>
      <c r="DB19" s="606">
        <v>0</v>
      </c>
      <c r="DC19" s="606"/>
      <c r="DD19" s="606"/>
      <c r="DE19" s="606"/>
      <c r="DF19" s="606"/>
      <c r="DG19" s="606"/>
      <c r="DH19" s="606"/>
      <c r="DI19" s="606"/>
      <c r="DJ19" s="606"/>
      <c r="DK19" s="606"/>
      <c r="DL19" s="606"/>
    </row>
    <row r="20" spans="1:117" ht="24" customHeight="1">
      <c r="A20" s="610"/>
      <c r="B20" s="611"/>
      <c r="C20" s="616" t="s">
        <v>139</v>
      </c>
      <c r="D20" s="616"/>
      <c r="E20" s="616"/>
      <c r="F20" s="616"/>
      <c r="G20" s="616"/>
      <c r="H20" s="616"/>
      <c r="I20" s="616"/>
      <c r="J20" s="616"/>
      <c r="K20" s="616"/>
      <c r="L20" s="616"/>
      <c r="M20" s="616"/>
      <c r="N20" s="616"/>
      <c r="O20" s="616"/>
      <c r="P20" s="616"/>
      <c r="Q20" s="616"/>
      <c r="R20" s="616"/>
      <c r="S20" s="616"/>
      <c r="T20" s="616"/>
      <c r="U20" s="616"/>
      <c r="V20" s="616"/>
      <c r="W20" s="616"/>
      <c r="X20" s="616"/>
      <c r="Y20" s="616"/>
      <c r="Z20" s="616"/>
      <c r="AA20" s="592">
        <f t="shared" si="1"/>
        <v>33</v>
      </c>
      <c r="AB20" s="341"/>
      <c r="AC20" s="341"/>
      <c r="AD20" s="341"/>
      <c r="AE20" s="341"/>
      <c r="AF20" s="341"/>
      <c r="AG20" s="341"/>
      <c r="AH20" s="341"/>
      <c r="AI20" s="341"/>
      <c r="AJ20" s="341"/>
      <c r="AK20" s="341"/>
      <c r="AL20" s="341"/>
      <c r="AM20" s="341"/>
      <c r="AN20" s="597">
        <v>6</v>
      </c>
      <c r="AO20" s="597"/>
      <c r="AP20" s="597"/>
      <c r="AQ20" s="597"/>
      <c r="AR20" s="597"/>
      <c r="AS20" s="597"/>
      <c r="AT20" s="597"/>
      <c r="AU20" s="597"/>
      <c r="AV20" s="597"/>
      <c r="AW20" s="597"/>
      <c r="AX20" s="597"/>
      <c r="AY20" s="597">
        <v>4</v>
      </c>
      <c r="AZ20" s="597"/>
      <c r="BA20" s="597"/>
      <c r="BB20" s="597"/>
      <c r="BC20" s="597"/>
      <c r="BD20" s="597"/>
      <c r="BE20" s="597"/>
      <c r="BF20" s="597"/>
      <c r="BG20" s="597"/>
      <c r="BH20" s="597"/>
      <c r="BI20" s="597"/>
      <c r="BJ20" s="597">
        <v>4</v>
      </c>
      <c r="BK20" s="597"/>
      <c r="BL20" s="597"/>
      <c r="BM20" s="597"/>
      <c r="BN20" s="597"/>
      <c r="BO20" s="597"/>
      <c r="BP20" s="597"/>
      <c r="BQ20" s="597"/>
      <c r="BR20" s="597"/>
      <c r="BS20" s="597"/>
      <c r="BT20" s="597"/>
      <c r="BU20" s="597">
        <v>14</v>
      </c>
      <c r="BV20" s="597"/>
      <c r="BW20" s="597"/>
      <c r="BX20" s="597"/>
      <c r="BY20" s="597"/>
      <c r="BZ20" s="597"/>
      <c r="CA20" s="597"/>
      <c r="CB20" s="597"/>
      <c r="CC20" s="597"/>
      <c r="CD20" s="597"/>
      <c r="CE20" s="597"/>
      <c r="CF20" s="597">
        <v>0</v>
      </c>
      <c r="CG20" s="597"/>
      <c r="CH20" s="597"/>
      <c r="CI20" s="597"/>
      <c r="CJ20" s="597"/>
      <c r="CK20" s="597"/>
      <c r="CL20" s="597"/>
      <c r="CM20" s="597"/>
      <c r="CN20" s="597"/>
      <c r="CO20" s="597"/>
      <c r="CP20" s="597"/>
      <c r="CQ20" s="597">
        <v>0</v>
      </c>
      <c r="CR20" s="597"/>
      <c r="CS20" s="597"/>
      <c r="CT20" s="597"/>
      <c r="CU20" s="597"/>
      <c r="CV20" s="597"/>
      <c r="CW20" s="597"/>
      <c r="CX20" s="597"/>
      <c r="CY20" s="597"/>
      <c r="CZ20" s="597"/>
      <c r="DA20" s="597"/>
      <c r="DB20" s="597">
        <v>5</v>
      </c>
      <c r="DC20" s="597"/>
      <c r="DD20" s="597"/>
      <c r="DE20" s="597"/>
      <c r="DF20" s="597"/>
      <c r="DG20" s="597"/>
      <c r="DH20" s="597"/>
      <c r="DI20" s="597"/>
      <c r="DJ20" s="597"/>
      <c r="DK20" s="597"/>
      <c r="DL20" s="597"/>
    </row>
    <row r="21" spans="1:117" ht="24" customHeight="1">
      <c r="A21" s="610"/>
      <c r="B21" s="611"/>
      <c r="C21" s="616" t="s">
        <v>140</v>
      </c>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592">
        <f t="shared" si="1"/>
        <v>0</v>
      </c>
      <c r="AB21" s="341"/>
      <c r="AC21" s="341"/>
      <c r="AD21" s="341"/>
      <c r="AE21" s="341"/>
      <c r="AF21" s="341"/>
      <c r="AG21" s="341"/>
      <c r="AH21" s="341"/>
      <c r="AI21" s="341"/>
      <c r="AJ21" s="341"/>
      <c r="AK21" s="341"/>
      <c r="AL21" s="341"/>
      <c r="AM21" s="341"/>
      <c r="AN21" s="597">
        <v>0</v>
      </c>
      <c r="AO21" s="597"/>
      <c r="AP21" s="597"/>
      <c r="AQ21" s="597"/>
      <c r="AR21" s="597"/>
      <c r="AS21" s="597"/>
      <c r="AT21" s="597"/>
      <c r="AU21" s="597"/>
      <c r="AV21" s="597"/>
      <c r="AW21" s="597"/>
      <c r="AX21" s="597"/>
      <c r="AY21" s="597">
        <v>0</v>
      </c>
      <c r="AZ21" s="597"/>
      <c r="BA21" s="597"/>
      <c r="BB21" s="597"/>
      <c r="BC21" s="597"/>
      <c r="BD21" s="597"/>
      <c r="BE21" s="597"/>
      <c r="BF21" s="597"/>
      <c r="BG21" s="597"/>
      <c r="BH21" s="597"/>
      <c r="BI21" s="597"/>
      <c r="BJ21" s="597">
        <v>0</v>
      </c>
      <c r="BK21" s="597"/>
      <c r="BL21" s="597"/>
      <c r="BM21" s="597"/>
      <c r="BN21" s="597"/>
      <c r="BO21" s="597"/>
      <c r="BP21" s="597"/>
      <c r="BQ21" s="597"/>
      <c r="BR21" s="597"/>
      <c r="BS21" s="597"/>
      <c r="BT21" s="597"/>
      <c r="BU21" s="597">
        <v>0</v>
      </c>
      <c r="BV21" s="597"/>
      <c r="BW21" s="597"/>
      <c r="BX21" s="597"/>
      <c r="BY21" s="597"/>
      <c r="BZ21" s="597"/>
      <c r="CA21" s="597"/>
      <c r="CB21" s="597"/>
      <c r="CC21" s="597"/>
      <c r="CD21" s="597"/>
      <c r="CE21" s="597"/>
      <c r="CF21" s="597">
        <v>0</v>
      </c>
      <c r="CG21" s="597"/>
      <c r="CH21" s="597"/>
      <c r="CI21" s="597"/>
      <c r="CJ21" s="597"/>
      <c r="CK21" s="597"/>
      <c r="CL21" s="597"/>
      <c r="CM21" s="597"/>
      <c r="CN21" s="597"/>
      <c r="CO21" s="597"/>
      <c r="CP21" s="597"/>
      <c r="CQ21" s="597">
        <v>0</v>
      </c>
      <c r="CR21" s="597"/>
      <c r="CS21" s="597"/>
      <c r="CT21" s="597"/>
      <c r="CU21" s="597"/>
      <c r="CV21" s="597"/>
      <c r="CW21" s="597"/>
      <c r="CX21" s="597"/>
      <c r="CY21" s="597"/>
      <c r="CZ21" s="597"/>
      <c r="DA21" s="597"/>
      <c r="DB21" s="597">
        <v>0</v>
      </c>
      <c r="DC21" s="597"/>
      <c r="DD21" s="597"/>
      <c r="DE21" s="597"/>
      <c r="DF21" s="597"/>
      <c r="DG21" s="597"/>
      <c r="DH21" s="597"/>
      <c r="DI21" s="597"/>
      <c r="DJ21" s="597"/>
      <c r="DK21" s="597"/>
      <c r="DL21" s="597"/>
      <c r="DM21" s="23" t="s">
        <v>263</v>
      </c>
    </row>
    <row r="22" spans="1:117" ht="24" customHeight="1">
      <c r="A22" s="610"/>
      <c r="B22" s="611"/>
      <c r="C22" s="616" t="s">
        <v>141</v>
      </c>
      <c r="D22" s="616"/>
      <c r="E22" s="616"/>
      <c r="F22" s="616"/>
      <c r="G22" s="616"/>
      <c r="H22" s="616"/>
      <c r="I22" s="616"/>
      <c r="J22" s="616"/>
      <c r="K22" s="616"/>
      <c r="L22" s="616"/>
      <c r="M22" s="616"/>
      <c r="N22" s="616"/>
      <c r="O22" s="616"/>
      <c r="P22" s="616"/>
      <c r="Q22" s="616"/>
      <c r="R22" s="616"/>
      <c r="S22" s="616"/>
      <c r="T22" s="616"/>
      <c r="U22" s="616"/>
      <c r="V22" s="616"/>
      <c r="W22" s="616"/>
      <c r="X22" s="616"/>
      <c r="Y22" s="616"/>
      <c r="Z22" s="616"/>
      <c r="AA22" s="592">
        <f t="shared" si="1"/>
        <v>216</v>
      </c>
      <c r="AB22" s="341"/>
      <c r="AC22" s="341"/>
      <c r="AD22" s="341"/>
      <c r="AE22" s="341"/>
      <c r="AF22" s="341"/>
      <c r="AG22" s="341"/>
      <c r="AH22" s="341"/>
      <c r="AI22" s="341"/>
      <c r="AJ22" s="341"/>
      <c r="AK22" s="341"/>
      <c r="AL22" s="341"/>
      <c r="AM22" s="341"/>
      <c r="AN22" s="597">
        <v>14</v>
      </c>
      <c r="AO22" s="597"/>
      <c r="AP22" s="597"/>
      <c r="AQ22" s="597"/>
      <c r="AR22" s="597"/>
      <c r="AS22" s="597"/>
      <c r="AT22" s="597"/>
      <c r="AU22" s="597"/>
      <c r="AV22" s="597"/>
      <c r="AW22" s="597"/>
      <c r="AX22" s="597"/>
      <c r="AY22" s="597">
        <v>24</v>
      </c>
      <c r="AZ22" s="597"/>
      <c r="BA22" s="597"/>
      <c r="BB22" s="597"/>
      <c r="BC22" s="597"/>
      <c r="BD22" s="597"/>
      <c r="BE22" s="597"/>
      <c r="BF22" s="597"/>
      <c r="BG22" s="597"/>
      <c r="BH22" s="597"/>
      <c r="BI22" s="597"/>
      <c r="BJ22" s="597">
        <v>10</v>
      </c>
      <c r="BK22" s="597"/>
      <c r="BL22" s="597"/>
      <c r="BM22" s="597"/>
      <c r="BN22" s="597"/>
      <c r="BO22" s="597"/>
      <c r="BP22" s="597"/>
      <c r="BQ22" s="597"/>
      <c r="BR22" s="597"/>
      <c r="BS22" s="597"/>
      <c r="BT22" s="597"/>
      <c r="BU22" s="597">
        <v>81</v>
      </c>
      <c r="BV22" s="597"/>
      <c r="BW22" s="597"/>
      <c r="BX22" s="597"/>
      <c r="BY22" s="597"/>
      <c r="BZ22" s="597"/>
      <c r="CA22" s="597"/>
      <c r="CB22" s="597"/>
      <c r="CC22" s="597"/>
      <c r="CD22" s="597"/>
      <c r="CE22" s="597"/>
      <c r="CF22" s="597">
        <v>11</v>
      </c>
      <c r="CG22" s="597"/>
      <c r="CH22" s="597"/>
      <c r="CI22" s="597"/>
      <c r="CJ22" s="597"/>
      <c r="CK22" s="597"/>
      <c r="CL22" s="597"/>
      <c r="CM22" s="597"/>
      <c r="CN22" s="597"/>
      <c r="CO22" s="597"/>
      <c r="CP22" s="597"/>
      <c r="CQ22" s="597">
        <v>18</v>
      </c>
      <c r="CR22" s="597"/>
      <c r="CS22" s="597"/>
      <c r="CT22" s="597"/>
      <c r="CU22" s="597"/>
      <c r="CV22" s="597"/>
      <c r="CW22" s="597"/>
      <c r="CX22" s="597"/>
      <c r="CY22" s="597"/>
      <c r="CZ22" s="597"/>
      <c r="DA22" s="597"/>
      <c r="DB22" s="597">
        <v>58</v>
      </c>
      <c r="DC22" s="597"/>
      <c r="DD22" s="597"/>
      <c r="DE22" s="597"/>
      <c r="DF22" s="597"/>
      <c r="DG22" s="597"/>
      <c r="DH22" s="597"/>
      <c r="DI22" s="597"/>
      <c r="DJ22" s="597"/>
      <c r="DK22" s="597"/>
      <c r="DL22" s="597"/>
    </row>
    <row r="23" spans="1:117" ht="24" customHeight="1">
      <c r="A23" s="610"/>
      <c r="B23" s="611"/>
      <c r="C23" s="616" t="s">
        <v>142</v>
      </c>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592">
        <f t="shared" si="1"/>
        <v>152</v>
      </c>
      <c r="AB23" s="341"/>
      <c r="AC23" s="341"/>
      <c r="AD23" s="341"/>
      <c r="AE23" s="341"/>
      <c r="AF23" s="341"/>
      <c r="AG23" s="341"/>
      <c r="AH23" s="341"/>
      <c r="AI23" s="341"/>
      <c r="AJ23" s="341"/>
      <c r="AK23" s="341"/>
      <c r="AL23" s="341"/>
      <c r="AM23" s="341"/>
      <c r="AN23" s="597">
        <v>13</v>
      </c>
      <c r="AO23" s="597"/>
      <c r="AP23" s="597"/>
      <c r="AQ23" s="597"/>
      <c r="AR23" s="597"/>
      <c r="AS23" s="597"/>
      <c r="AT23" s="597"/>
      <c r="AU23" s="597"/>
      <c r="AV23" s="597"/>
      <c r="AW23" s="597"/>
      <c r="AX23" s="597"/>
      <c r="AY23" s="597">
        <v>51</v>
      </c>
      <c r="AZ23" s="597"/>
      <c r="BA23" s="597"/>
      <c r="BB23" s="597"/>
      <c r="BC23" s="597"/>
      <c r="BD23" s="597"/>
      <c r="BE23" s="597"/>
      <c r="BF23" s="597"/>
      <c r="BG23" s="597"/>
      <c r="BH23" s="597"/>
      <c r="BI23" s="597"/>
      <c r="BJ23" s="597">
        <v>50</v>
      </c>
      <c r="BK23" s="597"/>
      <c r="BL23" s="597"/>
      <c r="BM23" s="597"/>
      <c r="BN23" s="597"/>
      <c r="BO23" s="597"/>
      <c r="BP23" s="597"/>
      <c r="BQ23" s="597"/>
      <c r="BR23" s="597"/>
      <c r="BS23" s="597"/>
      <c r="BT23" s="597"/>
      <c r="BU23" s="597">
        <v>5</v>
      </c>
      <c r="BV23" s="597"/>
      <c r="BW23" s="597"/>
      <c r="BX23" s="597"/>
      <c r="BY23" s="597"/>
      <c r="BZ23" s="597"/>
      <c r="CA23" s="597"/>
      <c r="CB23" s="597"/>
      <c r="CC23" s="597"/>
      <c r="CD23" s="597"/>
      <c r="CE23" s="597"/>
      <c r="CF23" s="597">
        <v>25</v>
      </c>
      <c r="CG23" s="597"/>
      <c r="CH23" s="597"/>
      <c r="CI23" s="597"/>
      <c r="CJ23" s="597"/>
      <c r="CK23" s="597"/>
      <c r="CL23" s="597"/>
      <c r="CM23" s="597"/>
      <c r="CN23" s="597"/>
      <c r="CO23" s="597"/>
      <c r="CP23" s="597"/>
      <c r="CQ23" s="597">
        <v>5</v>
      </c>
      <c r="CR23" s="597"/>
      <c r="CS23" s="597"/>
      <c r="CT23" s="597"/>
      <c r="CU23" s="597"/>
      <c r="CV23" s="597"/>
      <c r="CW23" s="597"/>
      <c r="CX23" s="597"/>
      <c r="CY23" s="597"/>
      <c r="CZ23" s="597"/>
      <c r="DA23" s="597"/>
      <c r="DB23" s="597">
        <v>3</v>
      </c>
      <c r="DC23" s="597"/>
      <c r="DD23" s="597"/>
      <c r="DE23" s="597"/>
      <c r="DF23" s="597"/>
      <c r="DG23" s="597"/>
      <c r="DH23" s="597"/>
      <c r="DI23" s="597"/>
      <c r="DJ23" s="597"/>
      <c r="DK23" s="597"/>
      <c r="DL23" s="597"/>
    </row>
    <row r="24" spans="1:117" ht="24" customHeight="1">
      <c r="A24" s="610"/>
      <c r="B24" s="611"/>
      <c r="C24" s="618" t="s">
        <v>143</v>
      </c>
      <c r="D24" s="618"/>
      <c r="E24" s="618"/>
      <c r="F24" s="618"/>
      <c r="G24" s="618"/>
      <c r="H24" s="618"/>
      <c r="I24" s="618"/>
      <c r="J24" s="618"/>
      <c r="K24" s="618"/>
      <c r="L24" s="618"/>
      <c r="M24" s="618"/>
      <c r="N24" s="618"/>
      <c r="O24" s="618"/>
      <c r="P24" s="618"/>
      <c r="Q24" s="618"/>
      <c r="R24" s="618"/>
      <c r="S24" s="618"/>
      <c r="T24" s="618"/>
      <c r="U24" s="618"/>
      <c r="V24" s="618"/>
      <c r="W24" s="618"/>
      <c r="X24" s="618"/>
      <c r="Y24" s="618"/>
      <c r="Z24" s="618"/>
      <c r="AA24" s="604">
        <f t="shared" si="1"/>
        <v>82</v>
      </c>
      <c r="AB24" s="605"/>
      <c r="AC24" s="605"/>
      <c r="AD24" s="605"/>
      <c r="AE24" s="605"/>
      <c r="AF24" s="605"/>
      <c r="AG24" s="605"/>
      <c r="AH24" s="605"/>
      <c r="AI24" s="605"/>
      <c r="AJ24" s="605"/>
      <c r="AK24" s="605"/>
      <c r="AL24" s="605"/>
      <c r="AM24" s="605"/>
      <c r="AN24" s="598">
        <v>22</v>
      </c>
      <c r="AO24" s="598"/>
      <c r="AP24" s="598"/>
      <c r="AQ24" s="598"/>
      <c r="AR24" s="598"/>
      <c r="AS24" s="598"/>
      <c r="AT24" s="598"/>
      <c r="AU24" s="598"/>
      <c r="AV24" s="598"/>
      <c r="AW24" s="598"/>
      <c r="AX24" s="598"/>
      <c r="AY24" s="598">
        <v>16</v>
      </c>
      <c r="AZ24" s="598"/>
      <c r="BA24" s="598"/>
      <c r="BB24" s="598"/>
      <c r="BC24" s="598"/>
      <c r="BD24" s="598"/>
      <c r="BE24" s="598"/>
      <c r="BF24" s="598"/>
      <c r="BG24" s="598"/>
      <c r="BH24" s="598"/>
      <c r="BI24" s="598"/>
      <c r="BJ24" s="598">
        <v>6</v>
      </c>
      <c r="BK24" s="598"/>
      <c r="BL24" s="598"/>
      <c r="BM24" s="598"/>
      <c r="BN24" s="598"/>
      <c r="BO24" s="598"/>
      <c r="BP24" s="598"/>
      <c r="BQ24" s="598"/>
      <c r="BR24" s="598"/>
      <c r="BS24" s="598"/>
      <c r="BT24" s="598"/>
      <c r="BU24" s="598">
        <v>17</v>
      </c>
      <c r="BV24" s="598"/>
      <c r="BW24" s="598"/>
      <c r="BX24" s="598"/>
      <c r="BY24" s="598"/>
      <c r="BZ24" s="598"/>
      <c r="CA24" s="598"/>
      <c r="CB24" s="598"/>
      <c r="CC24" s="598"/>
      <c r="CD24" s="598"/>
      <c r="CE24" s="598"/>
      <c r="CF24" s="598">
        <v>4</v>
      </c>
      <c r="CG24" s="598"/>
      <c r="CH24" s="598"/>
      <c r="CI24" s="598"/>
      <c r="CJ24" s="598"/>
      <c r="CK24" s="598"/>
      <c r="CL24" s="598"/>
      <c r="CM24" s="598"/>
      <c r="CN24" s="598"/>
      <c r="CO24" s="598"/>
      <c r="CP24" s="598"/>
      <c r="CQ24" s="598">
        <v>8</v>
      </c>
      <c r="CR24" s="598"/>
      <c r="CS24" s="598"/>
      <c r="CT24" s="598"/>
      <c r="CU24" s="598"/>
      <c r="CV24" s="598"/>
      <c r="CW24" s="598"/>
      <c r="CX24" s="598"/>
      <c r="CY24" s="598"/>
      <c r="CZ24" s="598"/>
      <c r="DA24" s="598"/>
      <c r="DB24" s="598">
        <v>9</v>
      </c>
      <c r="DC24" s="598"/>
      <c r="DD24" s="598"/>
      <c r="DE24" s="598"/>
      <c r="DF24" s="598"/>
      <c r="DG24" s="598"/>
      <c r="DH24" s="598"/>
      <c r="DI24" s="598"/>
      <c r="DJ24" s="598"/>
      <c r="DK24" s="598"/>
      <c r="DL24" s="598"/>
    </row>
    <row r="25" spans="1:117" ht="24" customHeight="1" thickBot="1">
      <c r="A25" s="614" t="s">
        <v>16</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5"/>
      <c r="AA25" s="363">
        <f t="shared" si="1"/>
        <v>688</v>
      </c>
      <c r="AB25" s="363"/>
      <c r="AC25" s="363"/>
      <c r="AD25" s="363"/>
      <c r="AE25" s="363"/>
      <c r="AF25" s="363"/>
      <c r="AG25" s="363"/>
      <c r="AH25" s="363"/>
      <c r="AI25" s="363"/>
      <c r="AJ25" s="363"/>
      <c r="AK25" s="363"/>
      <c r="AL25" s="363"/>
      <c r="AM25" s="363"/>
      <c r="AN25" s="603">
        <v>146</v>
      </c>
      <c r="AO25" s="603"/>
      <c r="AP25" s="603"/>
      <c r="AQ25" s="603"/>
      <c r="AR25" s="603"/>
      <c r="AS25" s="603"/>
      <c r="AT25" s="603"/>
      <c r="AU25" s="603"/>
      <c r="AV25" s="603"/>
      <c r="AW25" s="603"/>
      <c r="AX25" s="603"/>
      <c r="AY25" s="603">
        <v>104</v>
      </c>
      <c r="AZ25" s="603"/>
      <c r="BA25" s="603"/>
      <c r="BB25" s="603"/>
      <c r="BC25" s="603"/>
      <c r="BD25" s="603"/>
      <c r="BE25" s="603"/>
      <c r="BF25" s="603"/>
      <c r="BG25" s="603"/>
      <c r="BH25" s="603"/>
      <c r="BI25" s="603"/>
      <c r="BJ25" s="603">
        <v>76</v>
      </c>
      <c r="BK25" s="603"/>
      <c r="BL25" s="603"/>
      <c r="BM25" s="603"/>
      <c r="BN25" s="603"/>
      <c r="BO25" s="603"/>
      <c r="BP25" s="603"/>
      <c r="BQ25" s="603"/>
      <c r="BR25" s="603"/>
      <c r="BS25" s="603"/>
      <c r="BT25" s="603"/>
      <c r="BU25" s="603">
        <v>64</v>
      </c>
      <c r="BV25" s="603"/>
      <c r="BW25" s="603"/>
      <c r="BX25" s="603"/>
      <c r="BY25" s="603"/>
      <c r="BZ25" s="603"/>
      <c r="CA25" s="603"/>
      <c r="CB25" s="603"/>
      <c r="CC25" s="603"/>
      <c r="CD25" s="603"/>
      <c r="CE25" s="603"/>
      <c r="CF25" s="603">
        <v>71</v>
      </c>
      <c r="CG25" s="603"/>
      <c r="CH25" s="603"/>
      <c r="CI25" s="603"/>
      <c r="CJ25" s="603"/>
      <c r="CK25" s="603"/>
      <c r="CL25" s="603"/>
      <c r="CM25" s="603"/>
      <c r="CN25" s="603"/>
      <c r="CO25" s="603"/>
      <c r="CP25" s="603"/>
      <c r="CQ25" s="597">
        <v>97</v>
      </c>
      <c r="CR25" s="597"/>
      <c r="CS25" s="597"/>
      <c r="CT25" s="597"/>
      <c r="CU25" s="597"/>
      <c r="CV25" s="597"/>
      <c r="CW25" s="597"/>
      <c r="CX25" s="597"/>
      <c r="CY25" s="597"/>
      <c r="CZ25" s="597"/>
      <c r="DA25" s="597"/>
      <c r="DB25" s="597">
        <v>130</v>
      </c>
      <c r="DC25" s="597"/>
      <c r="DD25" s="597"/>
      <c r="DE25" s="597"/>
      <c r="DF25" s="597"/>
      <c r="DG25" s="597"/>
      <c r="DH25" s="597"/>
      <c r="DI25" s="597"/>
      <c r="DJ25" s="597"/>
      <c r="DK25" s="597"/>
      <c r="DL25" s="597"/>
    </row>
    <row r="26" spans="1:117" ht="9.9499999999999993" customHeight="1">
      <c r="CQ26" s="630"/>
      <c r="CR26" s="630"/>
      <c r="CS26" s="630"/>
      <c r="CT26" s="630"/>
      <c r="CU26" s="630"/>
      <c r="CV26" s="630"/>
      <c r="CW26" s="630"/>
      <c r="CX26" s="630"/>
      <c r="CY26" s="630"/>
      <c r="CZ26" s="630"/>
      <c r="DA26" s="630"/>
      <c r="DB26" s="630"/>
      <c r="DC26" s="630"/>
      <c r="DD26" s="630"/>
      <c r="DE26" s="630"/>
      <c r="DF26" s="630"/>
      <c r="DG26" s="630"/>
      <c r="DH26" s="630"/>
      <c r="DI26" s="630"/>
      <c r="DJ26" s="630"/>
      <c r="DK26" s="630"/>
      <c r="DL26" s="630"/>
    </row>
    <row r="27" spans="1:117" ht="9.9499999999999993" customHeight="1">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row>
    <row r="28" spans="1:117" ht="22.5" customHeight="1">
      <c r="A28" s="624" t="s">
        <v>144</v>
      </c>
      <c r="B28" s="624"/>
      <c r="C28" s="624"/>
      <c r="D28" s="624"/>
      <c r="E28" s="624"/>
      <c r="F28" s="624"/>
      <c r="G28" s="624"/>
      <c r="H28" s="624"/>
      <c r="I28" s="624"/>
      <c r="J28" s="624"/>
      <c r="K28" s="624"/>
      <c r="L28" s="624"/>
      <c r="M28" s="624"/>
      <c r="N28" s="624"/>
      <c r="O28" s="624"/>
      <c r="P28" s="624"/>
      <c r="Q28" s="624"/>
      <c r="R28" s="624"/>
      <c r="S28" s="624"/>
      <c r="T28" s="624"/>
      <c r="U28" s="624"/>
      <c r="V28" s="624"/>
      <c r="W28" s="624"/>
      <c r="X28" s="624"/>
      <c r="Y28" s="624"/>
      <c r="Z28" s="624"/>
      <c r="AA28" s="624"/>
      <c r="AB28" s="624"/>
      <c r="AC28" s="624"/>
      <c r="AD28" s="624"/>
      <c r="AE28" s="624"/>
      <c r="AF28" s="624"/>
      <c r="AG28" s="624"/>
      <c r="AH28" s="624"/>
      <c r="AI28" s="624"/>
      <c r="AJ28" s="624"/>
      <c r="AK28" s="624"/>
      <c r="AL28" s="624"/>
      <c r="AM28" s="624"/>
      <c r="AN28" s="624"/>
      <c r="AO28" s="624"/>
      <c r="AP28" s="624"/>
      <c r="AQ28" s="624"/>
      <c r="AR28" s="624"/>
      <c r="AS28" s="624"/>
      <c r="AT28" s="624"/>
      <c r="AU28" s="624"/>
      <c r="AV28" s="624"/>
      <c r="AW28" s="624"/>
      <c r="AX28" s="624"/>
      <c r="AY28" s="624"/>
      <c r="AZ28" s="624"/>
      <c r="BA28" s="624"/>
      <c r="BB28" s="624"/>
      <c r="BC28" s="624"/>
      <c r="BD28" s="624"/>
      <c r="BE28" s="624"/>
      <c r="BF28" s="624"/>
      <c r="BG28" s="624"/>
      <c r="BH28" s="624"/>
      <c r="BI28" s="624"/>
      <c r="BJ28" s="624"/>
      <c r="BK28" s="624"/>
      <c r="BL28" s="624"/>
      <c r="BM28" s="624"/>
      <c r="BN28" s="624"/>
      <c r="BO28" s="624"/>
      <c r="BP28" s="624"/>
      <c r="BQ28" s="624"/>
      <c r="BR28" s="624"/>
      <c r="BS28" s="624"/>
      <c r="BT28" s="624"/>
      <c r="BU28" s="624"/>
      <c r="BV28" s="624"/>
      <c r="BW28" s="624"/>
      <c r="BX28" s="624"/>
      <c r="BY28" s="624"/>
      <c r="BZ28" s="624"/>
      <c r="CA28" s="624"/>
      <c r="CB28" s="624"/>
      <c r="CC28" s="624"/>
      <c r="CD28" s="624"/>
      <c r="CE28" s="624"/>
      <c r="CF28" s="624"/>
      <c r="CG28" s="624"/>
      <c r="CH28" s="624"/>
      <c r="CI28" s="624"/>
      <c r="CJ28" s="624"/>
      <c r="CK28" s="624"/>
      <c r="CL28" s="624"/>
      <c r="CM28" s="624"/>
      <c r="CN28" s="624"/>
      <c r="CO28" s="624"/>
      <c r="CP28" s="624"/>
      <c r="CQ28" s="624"/>
      <c r="CR28" s="624"/>
      <c r="CS28" s="624"/>
      <c r="CT28" s="624"/>
      <c r="CU28" s="624"/>
      <c r="CV28" s="624"/>
      <c r="CW28" s="624"/>
      <c r="CX28" s="624"/>
      <c r="CY28" s="624"/>
      <c r="CZ28" s="624"/>
      <c r="DA28" s="624"/>
      <c r="DB28" s="624"/>
      <c r="DC28" s="624"/>
      <c r="DD28" s="624"/>
      <c r="DE28" s="624"/>
      <c r="DF28" s="624"/>
      <c r="DG28" s="624"/>
      <c r="DH28" s="624"/>
      <c r="DI28" s="624"/>
      <c r="DJ28" s="624"/>
      <c r="DK28" s="624"/>
      <c r="DL28" s="624"/>
    </row>
    <row r="29" spans="1:117" ht="18" thickBot="1">
      <c r="B29" s="18"/>
      <c r="CQ29" s="516" t="str">
        <f>CQ2</f>
        <v>平成28年度</v>
      </c>
      <c r="CR29" s="516"/>
      <c r="CS29" s="516"/>
      <c r="CT29" s="516"/>
      <c r="CU29" s="516"/>
      <c r="CV29" s="516"/>
      <c r="CW29" s="516"/>
      <c r="CX29" s="516"/>
      <c r="CY29" s="516"/>
      <c r="CZ29" s="516"/>
      <c r="DA29" s="516"/>
      <c r="DB29" s="516"/>
      <c r="DC29" s="516"/>
      <c r="DD29" s="516"/>
      <c r="DE29" s="516"/>
      <c r="DF29" s="516"/>
      <c r="DG29" s="516"/>
      <c r="DH29" s="516"/>
      <c r="DI29" s="516"/>
      <c r="DJ29" s="516"/>
      <c r="DK29" s="516"/>
      <c r="DL29" s="516"/>
    </row>
    <row r="30" spans="1:117" ht="11.25" customHeight="1">
      <c r="A30" s="25"/>
      <c r="B30" s="25"/>
      <c r="C30" s="591" t="s">
        <v>145</v>
      </c>
      <c r="D30" s="412"/>
      <c r="E30" s="412"/>
      <c r="F30" s="412"/>
      <c r="G30" s="412"/>
      <c r="H30" s="412"/>
      <c r="I30" s="412"/>
      <c r="J30" s="412"/>
      <c r="K30" s="412"/>
      <c r="L30" s="412"/>
      <c r="M30" s="412"/>
      <c r="N30" s="625"/>
      <c r="O30" s="625"/>
      <c r="P30" s="625"/>
      <c r="Q30" s="625"/>
      <c r="R30" s="625"/>
      <c r="S30" s="625"/>
      <c r="T30" s="625"/>
      <c r="U30" s="625"/>
      <c r="V30" s="625"/>
      <c r="W30" s="625"/>
      <c r="X30" s="626"/>
      <c r="Y30" s="591" t="s">
        <v>146</v>
      </c>
      <c r="Z30" s="412"/>
      <c r="AA30" s="412"/>
      <c r="AB30" s="412"/>
      <c r="AC30" s="412"/>
      <c r="AD30" s="412"/>
      <c r="AE30" s="412"/>
      <c r="AF30" s="412"/>
      <c r="AG30" s="412"/>
      <c r="AH30" s="596"/>
      <c r="AI30" s="591" t="s">
        <v>147</v>
      </c>
      <c r="AJ30" s="412"/>
      <c r="AK30" s="412"/>
      <c r="AL30" s="412"/>
      <c r="AM30" s="412"/>
      <c r="AN30" s="412"/>
      <c r="AO30" s="412"/>
      <c r="AP30" s="412"/>
      <c r="AQ30" s="412"/>
      <c r="AR30" s="596"/>
      <c r="AS30" s="591" t="s">
        <v>148</v>
      </c>
      <c r="AT30" s="412"/>
      <c r="AU30" s="412"/>
      <c r="AV30" s="412"/>
      <c r="AW30" s="412"/>
      <c r="AX30" s="412"/>
      <c r="AY30" s="412"/>
      <c r="AZ30" s="412"/>
      <c r="BA30" s="412"/>
      <c r="BB30" s="412"/>
      <c r="BC30" s="596"/>
      <c r="BD30" s="591" t="s">
        <v>149</v>
      </c>
      <c r="BE30" s="412"/>
      <c r="BF30" s="412"/>
      <c r="BG30" s="412"/>
      <c r="BH30" s="412"/>
      <c r="BI30" s="412"/>
      <c r="BJ30" s="412"/>
      <c r="BK30" s="412"/>
      <c r="BL30" s="412"/>
      <c r="BM30" s="596"/>
      <c r="BN30" s="591" t="s">
        <v>150</v>
      </c>
      <c r="BO30" s="412"/>
      <c r="BP30" s="412"/>
      <c r="BQ30" s="412"/>
      <c r="BR30" s="412"/>
      <c r="BS30" s="412"/>
      <c r="BT30" s="412"/>
      <c r="BU30" s="412"/>
      <c r="BV30" s="412"/>
      <c r="BW30" s="596"/>
      <c r="BX30" s="591" t="s">
        <v>151</v>
      </c>
      <c r="BY30" s="412"/>
      <c r="BZ30" s="412"/>
      <c r="CA30" s="412"/>
      <c r="CB30" s="412"/>
      <c r="CC30" s="412"/>
      <c r="CD30" s="412"/>
      <c r="CE30" s="412"/>
      <c r="CF30" s="412"/>
      <c r="CG30" s="596"/>
      <c r="CH30" s="591" t="s">
        <v>152</v>
      </c>
      <c r="CI30" s="412"/>
      <c r="CJ30" s="412"/>
      <c r="CK30" s="412"/>
      <c r="CL30" s="412"/>
      <c r="CM30" s="412"/>
      <c r="CN30" s="412"/>
      <c r="CO30" s="412"/>
      <c r="CP30" s="412"/>
      <c r="CQ30" s="412"/>
      <c r="CR30" s="596"/>
      <c r="CS30" s="591" t="s">
        <v>153</v>
      </c>
      <c r="CT30" s="412"/>
      <c r="CU30" s="412"/>
      <c r="CV30" s="412"/>
      <c r="CW30" s="412"/>
      <c r="CX30" s="412"/>
      <c r="CY30" s="412"/>
      <c r="CZ30" s="412"/>
      <c r="DA30" s="412"/>
      <c r="DB30" s="596"/>
      <c r="DC30" s="591" t="s">
        <v>47</v>
      </c>
      <c r="DD30" s="412"/>
      <c r="DE30" s="412"/>
      <c r="DF30" s="412"/>
      <c r="DG30" s="412"/>
      <c r="DH30" s="412"/>
      <c r="DI30" s="412"/>
      <c r="DJ30" s="412"/>
      <c r="DK30" s="412"/>
      <c r="DL30" s="412"/>
    </row>
    <row r="31" spans="1:117" ht="40.5" customHeight="1">
      <c r="A31" s="29"/>
      <c r="B31" s="29"/>
      <c r="C31" s="268"/>
      <c r="D31" s="271"/>
      <c r="E31" s="271"/>
      <c r="F31" s="271"/>
      <c r="G31" s="271"/>
      <c r="H31" s="271"/>
      <c r="I31" s="271"/>
      <c r="J31" s="271"/>
      <c r="K31" s="271"/>
      <c r="L31" s="271"/>
      <c r="M31" s="271"/>
      <c r="N31" s="593" t="s">
        <v>262</v>
      </c>
      <c r="O31" s="594"/>
      <c r="P31" s="594"/>
      <c r="Q31" s="594"/>
      <c r="R31" s="594"/>
      <c r="S31" s="594"/>
      <c r="T31" s="594"/>
      <c r="U31" s="594"/>
      <c r="V31" s="594"/>
      <c r="W31" s="594"/>
      <c r="X31" s="595"/>
      <c r="Y31" s="268"/>
      <c r="Z31" s="271"/>
      <c r="AA31" s="271"/>
      <c r="AB31" s="271"/>
      <c r="AC31" s="271"/>
      <c r="AD31" s="271"/>
      <c r="AE31" s="271"/>
      <c r="AF31" s="271"/>
      <c r="AG31" s="271"/>
      <c r="AH31" s="269"/>
      <c r="AI31" s="268"/>
      <c r="AJ31" s="271"/>
      <c r="AK31" s="271"/>
      <c r="AL31" s="271"/>
      <c r="AM31" s="271"/>
      <c r="AN31" s="271"/>
      <c r="AO31" s="271"/>
      <c r="AP31" s="271"/>
      <c r="AQ31" s="271"/>
      <c r="AR31" s="269"/>
      <c r="AS31" s="268"/>
      <c r="AT31" s="271"/>
      <c r="AU31" s="271"/>
      <c r="AV31" s="271"/>
      <c r="AW31" s="271"/>
      <c r="AX31" s="271"/>
      <c r="AY31" s="271"/>
      <c r="AZ31" s="271"/>
      <c r="BA31" s="271"/>
      <c r="BB31" s="271"/>
      <c r="BC31" s="269"/>
      <c r="BD31" s="268"/>
      <c r="BE31" s="271"/>
      <c r="BF31" s="271"/>
      <c r="BG31" s="271"/>
      <c r="BH31" s="271"/>
      <c r="BI31" s="271"/>
      <c r="BJ31" s="271"/>
      <c r="BK31" s="271"/>
      <c r="BL31" s="271"/>
      <c r="BM31" s="269"/>
      <c r="BN31" s="268"/>
      <c r="BO31" s="271"/>
      <c r="BP31" s="271"/>
      <c r="BQ31" s="271"/>
      <c r="BR31" s="271"/>
      <c r="BS31" s="271"/>
      <c r="BT31" s="271"/>
      <c r="BU31" s="271"/>
      <c r="BV31" s="271"/>
      <c r="BW31" s="269"/>
      <c r="BX31" s="268"/>
      <c r="BY31" s="271"/>
      <c r="BZ31" s="271"/>
      <c r="CA31" s="271"/>
      <c r="CB31" s="271"/>
      <c r="CC31" s="271"/>
      <c r="CD31" s="271"/>
      <c r="CE31" s="271"/>
      <c r="CF31" s="271"/>
      <c r="CG31" s="269"/>
      <c r="CH31" s="268"/>
      <c r="CI31" s="271"/>
      <c r="CJ31" s="271"/>
      <c r="CK31" s="271"/>
      <c r="CL31" s="271"/>
      <c r="CM31" s="271"/>
      <c r="CN31" s="271"/>
      <c r="CO31" s="271"/>
      <c r="CP31" s="271"/>
      <c r="CQ31" s="271"/>
      <c r="CR31" s="269"/>
      <c r="CS31" s="268"/>
      <c r="CT31" s="271"/>
      <c r="CU31" s="271"/>
      <c r="CV31" s="271"/>
      <c r="CW31" s="271"/>
      <c r="CX31" s="271"/>
      <c r="CY31" s="271"/>
      <c r="CZ31" s="271"/>
      <c r="DA31" s="271"/>
      <c r="DB31" s="269"/>
      <c r="DC31" s="268"/>
      <c r="DD31" s="271"/>
      <c r="DE31" s="271"/>
      <c r="DF31" s="271"/>
      <c r="DG31" s="271"/>
      <c r="DH31" s="271"/>
      <c r="DI31" s="271"/>
      <c r="DJ31" s="271"/>
      <c r="DK31" s="271"/>
      <c r="DL31" s="271"/>
    </row>
    <row r="32" spans="1:117" ht="7.5" customHeight="1">
      <c r="A32" s="619" t="s">
        <v>154</v>
      </c>
      <c r="B32" s="191"/>
      <c r="AS32" s="190"/>
      <c r="BX32" s="189"/>
      <c r="DK32" s="23"/>
      <c r="DL32" s="23"/>
    </row>
    <row r="33" spans="1:116" ht="21.95" customHeight="1">
      <c r="A33" s="619"/>
      <c r="B33" s="186" t="s">
        <v>75</v>
      </c>
      <c r="C33" s="592">
        <f>+SUM(C34:K40)</f>
        <v>428</v>
      </c>
      <c r="D33" s="341"/>
      <c r="E33" s="341"/>
      <c r="F33" s="341"/>
      <c r="G33" s="341"/>
      <c r="H33" s="341"/>
      <c r="I33" s="341"/>
      <c r="J33" s="341"/>
      <c r="K33" s="341"/>
      <c r="L33" s="341"/>
      <c r="M33" s="341"/>
      <c r="N33" s="341">
        <f>+SUM(N34:V40)</f>
        <v>4</v>
      </c>
      <c r="O33" s="341"/>
      <c r="P33" s="341"/>
      <c r="Q33" s="341"/>
      <c r="R33" s="341"/>
      <c r="S33" s="341"/>
      <c r="T33" s="341"/>
      <c r="U33" s="341"/>
      <c r="V33" s="341"/>
      <c r="W33" s="341"/>
      <c r="X33" s="341"/>
      <c r="Y33" s="341">
        <f>+SUM(Y34:AH40)</f>
        <v>220</v>
      </c>
      <c r="Z33" s="341"/>
      <c r="AA33" s="341"/>
      <c r="AB33" s="341"/>
      <c r="AC33" s="341"/>
      <c r="AD33" s="341"/>
      <c r="AE33" s="341"/>
      <c r="AF33" s="341"/>
      <c r="AG33" s="341"/>
      <c r="AH33" s="341"/>
      <c r="AI33" s="341">
        <f>+SUM(AI34:AP40)</f>
        <v>19</v>
      </c>
      <c r="AJ33" s="341"/>
      <c r="AK33" s="341"/>
      <c r="AL33" s="341"/>
      <c r="AM33" s="341"/>
      <c r="AN33" s="341"/>
      <c r="AO33" s="341"/>
      <c r="AP33" s="341"/>
      <c r="AQ33" s="341"/>
      <c r="AR33" s="341"/>
      <c r="AS33" s="341">
        <f>+SUM(AS34:BA40)</f>
        <v>1536</v>
      </c>
      <c r="AT33" s="341"/>
      <c r="AU33" s="341"/>
      <c r="AV33" s="341"/>
      <c r="AW33" s="341"/>
      <c r="AX33" s="341"/>
      <c r="AY33" s="341"/>
      <c r="AZ33" s="341"/>
      <c r="BA33" s="341"/>
      <c r="BB33" s="341"/>
      <c r="BC33" s="341"/>
      <c r="BD33" s="341">
        <f>+SUM(BD34:BK40)</f>
        <v>261</v>
      </c>
      <c r="BE33" s="341"/>
      <c r="BF33" s="341"/>
      <c r="BG33" s="341"/>
      <c r="BH33" s="341"/>
      <c r="BI33" s="341"/>
      <c r="BJ33" s="341"/>
      <c r="BK33" s="341"/>
      <c r="BL33" s="341"/>
      <c r="BM33" s="341"/>
      <c r="BN33" s="341">
        <f>+SUM(BN34:BU40)</f>
        <v>41</v>
      </c>
      <c r="BO33" s="341"/>
      <c r="BP33" s="341"/>
      <c r="BQ33" s="341"/>
      <c r="BR33" s="341"/>
      <c r="BS33" s="341"/>
      <c r="BT33" s="341"/>
      <c r="BU33" s="341"/>
      <c r="BV33" s="341"/>
      <c r="BW33" s="341"/>
      <c r="BX33" s="341">
        <f>+SUM(BX34:CE40)</f>
        <v>6</v>
      </c>
      <c r="BY33" s="341"/>
      <c r="BZ33" s="341"/>
      <c r="CA33" s="341"/>
      <c r="CB33" s="341"/>
      <c r="CC33" s="341"/>
      <c r="CD33" s="341"/>
      <c r="CE33" s="341"/>
      <c r="CF33" s="341"/>
      <c r="CG33" s="341"/>
      <c r="CH33" s="341">
        <f>+SUM(CH34:CQ40)</f>
        <v>595</v>
      </c>
      <c r="CI33" s="341"/>
      <c r="CJ33" s="341"/>
      <c r="CK33" s="341"/>
      <c r="CL33" s="341"/>
      <c r="CM33" s="341"/>
      <c r="CN33" s="341"/>
      <c r="CO33" s="341"/>
      <c r="CP33" s="341"/>
      <c r="CQ33" s="341"/>
      <c r="CR33" s="341"/>
      <c r="CS33" s="341">
        <f>+SUM(CS34:CZ40)</f>
        <v>91</v>
      </c>
      <c r="CT33" s="341"/>
      <c r="CU33" s="341"/>
      <c r="CV33" s="341"/>
      <c r="CW33" s="341"/>
      <c r="CX33" s="341"/>
      <c r="CY33" s="341"/>
      <c r="CZ33" s="341"/>
      <c r="DA33" s="341"/>
      <c r="DB33" s="341"/>
      <c r="DC33" s="341">
        <f>+SUM(DC34:DJ40)</f>
        <v>173</v>
      </c>
      <c r="DD33" s="341"/>
      <c r="DE33" s="341"/>
      <c r="DF33" s="341"/>
      <c r="DG33" s="341"/>
      <c r="DH33" s="341"/>
      <c r="DI33" s="341"/>
      <c r="DJ33" s="341"/>
      <c r="DK33" s="341"/>
      <c r="DL33" s="341"/>
    </row>
    <row r="34" spans="1:116" ht="21.95" customHeight="1">
      <c r="A34" s="619"/>
      <c r="B34" s="186" t="s">
        <v>155</v>
      </c>
      <c r="C34" s="592">
        <v>52</v>
      </c>
      <c r="D34" s="341"/>
      <c r="E34" s="341"/>
      <c r="F34" s="341"/>
      <c r="G34" s="341"/>
      <c r="H34" s="341"/>
      <c r="I34" s="341"/>
      <c r="J34" s="341"/>
      <c r="K34" s="341"/>
      <c r="L34" s="341"/>
      <c r="M34" s="341"/>
      <c r="N34" s="341">
        <v>0</v>
      </c>
      <c r="O34" s="341"/>
      <c r="P34" s="341"/>
      <c r="Q34" s="341"/>
      <c r="R34" s="341"/>
      <c r="S34" s="341"/>
      <c r="T34" s="341"/>
      <c r="U34" s="341"/>
      <c r="V34" s="341"/>
      <c r="W34" s="341"/>
      <c r="X34" s="341"/>
      <c r="Y34" s="341">
        <v>15</v>
      </c>
      <c r="Z34" s="341"/>
      <c r="AA34" s="341"/>
      <c r="AB34" s="341"/>
      <c r="AC34" s="341"/>
      <c r="AD34" s="341"/>
      <c r="AE34" s="341"/>
      <c r="AF34" s="341"/>
      <c r="AG34" s="341"/>
      <c r="AH34" s="341"/>
      <c r="AI34" s="341">
        <v>2</v>
      </c>
      <c r="AJ34" s="341"/>
      <c r="AK34" s="341"/>
      <c r="AL34" s="341"/>
      <c r="AM34" s="341"/>
      <c r="AN34" s="341"/>
      <c r="AO34" s="341"/>
      <c r="AP34" s="341"/>
      <c r="AQ34" s="341"/>
      <c r="AR34" s="341"/>
      <c r="AS34" s="341">
        <v>604</v>
      </c>
      <c r="AT34" s="341"/>
      <c r="AU34" s="341"/>
      <c r="AV34" s="341"/>
      <c r="AW34" s="341"/>
      <c r="AX34" s="341"/>
      <c r="AY34" s="341"/>
      <c r="AZ34" s="341"/>
      <c r="BA34" s="341"/>
      <c r="BB34" s="341"/>
      <c r="BC34" s="341"/>
      <c r="BD34" s="341">
        <v>31</v>
      </c>
      <c r="BE34" s="341"/>
      <c r="BF34" s="341"/>
      <c r="BG34" s="341"/>
      <c r="BH34" s="341"/>
      <c r="BI34" s="341"/>
      <c r="BJ34" s="341"/>
      <c r="BK34" s="341"/>
      <c r="BL34" s="341"/>
      <c r="BM34" s="341"/>
      <c r="BN34" s="341">
        <v>20</v>
      </c>
      <c r="BO34" s="341"/>
      <c r="BP34" s="341"/>
      <c r="BQ34" s="341"/>
      <c r="BR34" s="341"/>
      <c r="BS34" s="341"/>
      <c r="BT34" s="341"/>
      <c r="BU34" s="341"/>
      <c r="BV34" s="341"/>
      <c r="BW34" s="341"/>
      <c r="BX34" s="341">
        <v>1</v>
      </c>
      <c r="BY34" s="341"/>
      <c r="BZ34" s="341"/>
      <c r="CA34" s="341"/>
      <c r="CB34" s="341"/>
      <c r="CC34" s="341"/>
      <c r="CD34" s="341"/>
      <c r="CE34" s="341"/>
      <c r="CF34" s="341"/>
      <c r="CG34" s="341"/>
      <c r="CH34" s="341">
        <v>86</v>
      </c>
      <c r="CI34" s="341"/>
      <c r="CJ34" s="341"/>
      <c r="CK34" s="341"/>
      <c r="CL34" s="341"/>
      <c r="CM34" s="341"/>
      <c r="CN34" s="341"/>
      <c r="CO34" s="341"/>
      <c r="CP34" s="341"/>
      <c r="CQ34" s="341"/>
      <c r="CR34" s="341"/>
      <c r="CS34" s="341">
        <v>15</v>
      </c>
      <c r="CT34" s="341"/>
      <c r="CU34" s="341"/>
      <c r="CV34" s="341"/>
      <c r="CW34" s="341"/>
      <c r="CX34" s="341"/>
      <c r="CY34" s="341"/>
      <c r="CZ34" s="341"/>
      <c r="DA34" s="341"/>
      <c r="DB34" s="341"/>
      <c r="DC34" s="341">
        <v>0</v>
      </c>
      <c r="DD34" s="341"/>
      <c r="DE34" s="341"/>
      <c r="DF34" s="341"/>
      <c r="DG34" s="341"/>
      <c r="DH34" s="341"/>
      <c r="DI34" s="341"/>
      <c r="DJ34" s="341"/>
      <c r="DK34" s="341"/>
      <c r="DL34" s="341"/>
    </row>
    <row r="35" spans="1:116" ht="21.95" customHeight="1">
      <c r="A35" s="619"/>
      <c r="B35" s="186" t="s">
        <v>156</v>
      </c>
      <c r="C35" s="592">
        <v>45</v>
      </c>
      <c r="D35" s="341"/>
      <c r="E35" s="341"/>
      <c r="F35" s="341"/>
      <c r="G35" s="341"/>
      <c r="H35" s="341"/>
      <c r="I35" s="341"/>
      <c r="J35" s="341"/>
      <c r="K35" s="341"/>
      <c r="L35" s="341"/>
      <c r="M35" s="341"/>
      <c r="N35" s="341">
        <v>2</v>
      </c>
      <c r="O35" s="341"/>
      <c r="P35" s="341"/>
      <c r="Q35" s="341"/>
      <c r="R35" s="341"/>
      <c r="S35" s="341"/>
      <c r="T35" s="341"/>
      <c r="U35" s="341"/>
      <c r="V35" s="341"/>
      <c r="W35" s="341"/>
      <c r="X35" s="341"/>
      <c r="Y35" s="341">
        <v>7</v>
      </c>
      <c r="Z35" s="341"/>
      <c r="AA35" s="341"/>
      <c r="AB35" s="341"/>
      <c r="AC35" s="341"/>
      <c r="AD35" s="341"/>
      <c r="AE35" s="341"/>
      <c r="AF35" s="341"/>
      <c r="AG35" s="341"/>
      <c r="AH35" s="341"/>
      <c r="AI35" s="341">
        <v>2</v>
      </c>
      <c r="AJ35" s="341"/>
      <c r="AK35" s="341"/>
      <c r="AL35" s="341"/>
      <c r="AM35" s="341"/>
      <c r="AN35" s="341"/>
      <c r="AO35" s="341"/>
      <c r="AP35" s="341"/>
      <c r="AQ35" s="341"/>
      <c r="AR35" s="341"/>
      <c r="AS35" s="341">
        <v>0</v>
      </c>
      <c r="AT35" s="341"/>
      <c r="AU35" s="341"/>
      <c r="AV35" s="341"/>
      <c r="AW35" s="341"/>
      <c r="AX35" s="341"/>
      <c r="AY35" s="341"/>
      <c r="AZ35" s="341"/>
      <c r="BA35" s="341"/>
      <c r="BB35" s="341"/>
      <c r="BC35" s="341"/>
      <c r="BD35" s="341">
        <v>22</v>
      </c>
      <c r="BE35" s="341"/>
      <c r="BF35" s="341"/>
      <c r="BG35" s="341"/>
      <c r="BH35" s="341"/>
      <c r="BI35" s="341"/>
      <c r="BJ35" s="341"/>
      <c r="BK35" s="341"/>
      <c r="BL35" s="341"/>
      <c r="BM35" s="341"/>
      <c r="BN35" s="341">
        <v>0</v>
      </c>
      <c r="BO35" s="341"/>
      <c r="BP35" s="341"/>
      <c r="BQ35" s="341"/>
      <c r="BR35" s="341"/>
      <c r="BS35" s="341"/>
      <c r="BT35" s="341"/>
      <c r="BU35" s="341"/>
      <c r="BV35" s="341"/>
      <c r="BW35" s="341"/>
      <c r="BX35" s="341">
        <v>0</v>
      </c>
      <c r="BY35" s="341"/>
      <c r="BZ35" s="341"/>
      <c r="CA35" s="341"/>
      <c r="CB35" s="341"/>
      <c r="CC35" s="341"/>
      <c r="CD35" s="341"/>
      <c r="CE35" s="341"/>
      <c r="CF35" s="341"/>
      <c r="CG35" s="341"/>
      <c r="CH35" s="341">
        <v>123</v>
      </c>
      <c r="CI35" s="341"/>
      <c r="CJ35" s="341"/>
      <c r="CK35" s="341"/>
      <c r="CL35" s="341"/>
      <c r="CM35" s="341"/>
      <c r="CN35" s="341"/>
      <c r="CO35" s="341"/>
      <c r="CP35" s="341"/>
      <c r="CQ35" s="341"/>
      <c r="CR35" s="341"/>
      <c r="CS35" s="341">
        <v>14</v>
      </c>
      <c r="CT35" s="341"/>
      <c r="CU35" s="341"/>
      <c r="CV35" s="341"/>
      <c r="CW35" s="341"/>
      <c r="CX35" s="341"/>
      <c r="CY35" s="341"/>
      <c r="CZ35" s="341"/>
      <c r="DA35" s="341"/>
      <c r="DB35" s="341"/>
      <c r="DC35" s="341">
        <v>0</v>
      </c>
      <c r="DD35" s="341"/>
      <c r="DE35" s="341"/>
      <c r="DF35" s="341"/>
      <c r="DG35" s="341"/>
      <c r="DH35" s="341"/>
      <c r="DI35" s="341"/>
      <c r="DJ35" s="341"/>
      <c r="DK35" s="341"/>
      <c r="DL35" s="341"/>
    </row>
    <row r="36" spans="1:116" ht="21.95" customHeight="1">
      <c r="A36" s="619"/>
      <c r="B36" s="186" t="s">
        <v>157</v>
      </c>
      <c r="C36" s="592">
        <v>47</v>
      </c>
      <c r="D36" s="341"/>
      <c r="E36" s="341"/>
      <c r="F36" s="341"/>
      <c r="G36" s="341"/>
      <c r="H36" s="341"/>
      <c r="I36" s="341"/>
      <c r="J36" s="341"/>
      <c r="K36" s="341"/>
      <c r="L36" s="341"/>
      <c r="M36" s="341"/>
      <c r="N36" s="341">
        <v>1</v>
      </c>
      <c r="O36" s="341"/>
      <c r="P36" s="341"/>
      <c r="Q36" s="341"/>
      <c r="R36" s="341"/>
      <c r="S36" s="341"/>
      <c r="T36" s="341"/>
      <c r="U36" s="341"/>
      <c r="V36" s="341"/>
      <c r="W36" s="341"/>
      <c r="X36" s="341"/>
      <c r="Y36" s="341">
        <v>20</v>
      </c>
      <c r="Z36" s="341"/>
      <c r="AA36" s="341"/>
      <c r="AB36" s="341"/>
      <c r="AC36" s="341"/>
      <c r="AD36" s="341"/>
      <c r="AE36" s="341"/>
      <c r="AF36" s="341"/>
      <c r="AG36" s="341"/>
      <c r="AH36" s="341"/>
      <c r="AI36" s="341">
        <v>3</v>
      </c>
      <c r="AJ36" s="341"/>
      <c r="AK36" s="341"/>
      <c r="AL36" s="341"/>
      <c r="AM36" s="341"/>
      <c r="AN36" s="341"/>
      <c r="AO36" s="341"/>
      <c r="AP36" s="341"/>
      <c r="AQ36" s="341"/>
      <c r="AR36" s="341"/>
      <c r="AS36" s="341">
        <v>489</v>
      </c>
      <c r="AT36" s="341"/>
      <c r="AU36" s="341"/>
      <c r="AV36" s="341"/>
      <c r="AW36" s="341"/>
      <c r="AX36" s="341"/>
      <c r="AY36" s="341"/>
      <c r="AZ36" s="341"/>
      <c r="BA36" s="341"/>
      <c r="BB36" s="341"/>
      <c r="BC36" s="341"/>
      <c r="BD36" s="341">
        <v>14</v>
      </c>
      <c r="BE36" s="341"/>
      <c r="BF36" s="341"/>
      <c r="BG36" s="341"/>
      <c r="BH36" s="341"/>
      <c r="BI36" s="341"/>
      <c r="BJ36" s="341"/>
      <c r="BK36" s="341"/>
      <c r="BL36" s="341"/>
      <c r="BM36" s="341"/>
      <c r="BN36" s="341">
        <v>0</v>
      </c>
      <c r="BO36" s="341"/>
      <c r="BP36" s="341"/>
      <c r="BQ36" s="341"/>
      <c r="BR36" s="341"/>
      <c r="BS36" s="341"/>
      <c r="BT36" s="341"/>
      <c r="BU36" s="341"/>
      <c r="BV36" s="341"/>
      <c r="BW36" s="341"/>
      <c r="BX36" s="341">
        <v>2</v>
      </c>
      <c r="BY36" s="341"/>
      <c r="BZ36" s="341"/>
      <c r="CA36" s="341"/>
      <c r="CB36" s="341"/>
      <c r="CC36" s="341"/>
      <c r="CD36" s="341"/>
      <c r="CE36" s="341"/>
      <c r="CF36" s="341"/>
      <c r="CG36" s="341"/>
      <c r="CH36" s="341">
        <v>94</v>
      </c>
      <c r="CI36" s="341"/>
      <c r="CJ36" s="341"/>
      <c r="CK36" s="341"/>
      <c r="CL36" s="341"/>
      <c r="CM36" s="341"/>
      <c r="CN36" s="341"/>
      <c r="CO36" s="341"/>
      <c r="CP36" s="341"/>
      <c r="CQ36" s="341"/>
      <c r="CR36" s="341"/>
      <c r="CS36" s="341">
        <v>17</v>
      </c>
      <c r="CT36" s="341"/>
      <c r="CU36" s="341"/>
      <c r="CV36" s="341"/>
      <c r="CW36" s="341"/>
      <c r="CX36" s="341"/>
      <c r="CY36" s="341"/>
      <c r="CZ36" s="341"/>
      <c r="DA36" s="341"/>
      <c r="DB36" s="341"/>
      <c r="DC36" s="341">
        <v>0</v>
      </c>
      <c r="DD36" s="341"/>
      <c r="DE36" s="341"/>
      <c r="DF36" s="341"/>
      <c r="DG36" s="341"/>
      <c r="DH36" s="341"/>
      <c r="DI36" s="341"/>
      <c r="DJ36" s="341"/>
      <c r="DK36" s="341"/>
      <c r="DL36" s="341"/>
    </row>
    <row r="37" spans="1:116" ht="21.95" customHeight="1">
      <c r="A37" s="619"/>
      <c r="B37" s="186" t="s">
        <v>53</v>
      </c>
      <c r="C37" s="592">
        <v>114</v>
      </c>
      <c r="D37" s="341"/>
      <c r="E37" s="341"/>
      <c r="F37" s="341"/>
      <c r="G37" s="341"/>
      <c r="H37" s="341"/>
      <c r="I37" s="341"/>
      <c r="J37" s="341"/>
      <c r="K37" s="341"/>
      <c r="L37" s="341"/>
      <c r="M37" s="341"/>
      <c r="N37" s="341">
        <v>0</v>
      </c>
      <c r="O37" s="341"/>
      <c r="P37" s="341"/>
      <c r="Q37" s="341"/>
      <c r="R37" s="341"/>
      <c r="S37" s="341"/>
      <c r="T37" s="341"/>
      <c r="U37" s="341"/>
      <c r="V37" s="341"/>
      <c r="W37" s="341"/>
      <c r="X37" s="341"/>
      <c r="Y37" s="341">
        <v>10</v>
      </c>
      <c r="Z37" s="341"/>
      <c r="AA37" s="341"/>
      <c r="AB37" s="341"/>
      <c r="AC37" s="341"/>
      <c r="AD37" s="341"/>
      <c r="AE37" s="341"/>
      <c r="AF37" s="341"/>
      <c r="AG37" s="341"/>
      <c r="AH37" s="341"/>
      <c r="AI37" s="341">
        <v>3</v>
      </c>
      <c r="AJ37" s="341"/>
      <c r="AK37" s="341"/>
      <c r="AL37" s="341"/>
      <c r="AM37" s="341"/>
      <c r="AN37" s="341"/>
      <c r="AO37" s="341"/>
      <c r="AP37" s="341"/>
      <c r="AQ37" s="341"/>
      <c r="AR37" s="341"/>
      <c r="AS37" s="341">
        <v>113</v>
      </c>
      <c r="AT37" s="341"/>
      <c r="AU37" s="341"/>
      <c r="AV37" s="341"/>
      <c r="AW37" s="341"/>
      <c r="AX37" s="341"/>
      <c r="AY37" s="341"/>
      <c r="AZ37" s="341"/>
      <c r="BA37" s="341"/>
      <c r="BB37" s="341"/>
      <c r="BC37" s="341"/>
      <c r="BD37" s="341">
        <v>15</v>
      </c>
      <c r="BE37" s="341"/>
      <c r="BF37" s="341"/>
      <c r="BG37" s="341"/>
      <c r="BH37" s="341"/>
      <c r="BI37" s="341"/>
      <c r="BJ37" s="341"/>
      <c r="BK37" s="341"/>
      <c r="BL37" s="341"/>
      <c r="BM37" s="341"/>
      <c r="BN37" s="341">
        <v>0</v>
      </c>
      <c r="BO37" s="341"/>
      <c r="BP37" s="341"/>
      <c r="BQ37" s="341"/>
      <c r="BR37" s="341"/>
      <c r="BS37" s="341"/>
      <c r="BT37" s="341"/>
      <c r="BU37" s="341"/>
      <c r="BV37" s="341"/>
      <c r="BW37" s="341"/>
      <c r="BX37" s="341">
        <v>0</v>
      </c>
      <c r="BY37" s="341"/>
      <c r="BZ37" s="341"/>
      <c r="CA37" s="341"/>
      <c r="CB37" s="341"/>
      <c r="CC37" s="341"/>
      <c r="CD37" s="341"/>
      <c r="CE37" s="341"/>
      <c r="CF37" s="341"/>
      <c r="CG37" s="341"/>
      <c r="CH37" s="341">
        <v>92</v>
      </c>
      <c r="CI37" s="341"/>
      <c r="CJ37" s="341"/>
      <c r="CK37" s="341"/>
      <c r="CL37" s="341"/>
      <c r="CM37" s="341"/>
      <c r="CN37" s="341"/>
      <c r="CO37" s="341"/>
      <c r="CP37" s="341"/>
      <c r="CQ37" s="341"/>
      <c r="CR37" s="341"/>
      <c r="CS37" s="341">
        <v>12</v>
      </c>
      <c r="CT37" s="341"/>
      <c r="CU37" s="341"/>
      <c r="CV37" s="341"/>
      <c r="CW37" s="341"/>
      <c r="CX37" s="341"/>
      <c r="CY37" s="341"/>
      <c r="CZ37" s="341"/>
      <c r="DA37" s="341"/>
      <c r="DB37" s="341"/>
      <c r="DC37" s="341">
        <v>173</v>
      </c>
      <c r="DD37" s="341"/>
      <c r="DE37" s="341"/>
      <c r="DF37" s="341"/>
      <c r="DG37" s="341"/>
      <c r="DH37" s="341"/>
      <c r="DI37" s="341"/>
      <c r="DJ37" s="341"/>
      <c r="DK37" s="341"/>
      <c r="DL37" s="341"/>
    </row>
    <row r="38" spans="1:116" ht="21.95" customHeight="1">
      <c r="A38" s="619"/>
      <c r="B38" s="186" t="s">
        <v>158</v>
      </c>
      <c r="C38" s="592">
        <v>32</v>
      </c>
      <c r="D38" s="341"/>
      <c r="E38" s="341"/>
      <c r="F38" s="341"/>
      <c r="G38" s="341"/>
      <c r="H38" s="341"/>
      <c r="I38" s="341"/>
      <c r="J38" s="341"/>
      <c r="K38" s="341"/>
      <c r="L38" s="341"/>
      <c r="M38" s="341"/>
      <c r="N38" s="341">
        <v>0</v>
      </c>
      <c r="O38" s="341"/>
      <c r="P38" s="341"/>
      <c r="Q38" s="341"/>
      <c r="R38" s="341"/>
      <c r="S38" s="341"/>
      <c r="T38" s="341"/>
      <c r="U38" s="341"/>
      <c r="V38" s="341"/>
      <c r="W38" s="341"/>
      <c r="X38" s="341"/>
      <c r="Y38" s="341">
        <v>5</v>
      </c>
      <c r="Z38" s="341"/>
      <c r="AA38" s="341"/>
      <c r="AB38" s="341"/>
      <c r="AC38" s="341"/>
      <c r="AD38" s="341"/>
      <c r="AE38" s="341"/>
      <c r="AF38" s="341"/>
      <c r="AG38" s="341"/>
      <c r="AH38" s="341"/>
      <c r="AI38" s="341">
        <v>3</v>
      </c>
      <c r="AJ38" s="341"/>
      <c r="AK38" s="341"/>
      <c r="AL38" s="341"/>
      <c r="AM38" s="341"/>
      <c r="AN38" s="341"/>
      <c r="AO38" s="341"/>
      <c r="AP38" s="341"/>
      <c r="AQ38" s="341"/>
      <c r="AR38" s="341"/>
      <c r="AS38" s="341">
        <v>0</v>
      </c>
      <c r="AT38" s="341"/>
      <c r="AU38" s="341"/>
      <c r="AV38" s="341"/>
      <c r="AW38" s="341"/>
      <c r="AX38" s="341"/>
      <c r="AY38" s="341"/>
      <c r="AZ38" s="341"/>
      <c r="BA38" s="341"/>
      <c r="BB38" s="341"/>
      <c r="BC38" s="341"/>
      <c r="BD38" s="341">
        <v>12</v>
      </c>
      <c r="BE38" s="341"/>
      <c r="BF38" s="341"/>
      <c r="BG38" s="341"/>
      <c r="BH38" s="341"/>
      <c r="BI38" s="341"/>
      <c r="BJ38" s="341"/>
      <c r="BK38" s="341"/>
      <c r="BL38" s="341"/>
      <c r="BM38" s="341"/>
      <c r="BN38" s="341">
        <v>0</v>
      </c>
      <c r="BO38" s="341"/>
      <c r="BP38" s="341"/>
      <c r="BQ38" s="341"/>
      <c r="BR38" s="341"/>
      <c r="BS38" s="341"/>
      <c r="BT38" s="341"/>
      <c r="BU38" s="341"/>
      <c r="BV38" s="341"/>
      <c r="BW38" s="341"/>
      <c r="BX38" s="341">
        <v>2</v>
      </c>
      <c r="BY38" s="341"/>
      <c r="BZ38" s="341"/>
      <c r="CA38" s="341"/>
      <c r="CB38" s="341"/>
      <c r="CC38" s="341"/>
      <c r="CD38" s="341"/>
      <c r="CE38" s="341"/>
      <c r="CF38" s="341"/>
      <c r="CG38" s="341"/>
      <c r="CH38" s="341">
        <v>79</v>
      </c>
      <c r="CI38" s="341"/>
      <c r="CJ38" s="341"/>
      <c r="CK38" s="341"/>
      <c r="CL38" s="341"/>
      <c r="CM38" s="341"/>
      <c r="CN38" s="341"/>
      <c r="CO38" s="341"/>
      <c r="CP38" s="341"/>
      <c r="CQ38" s="341"/>
      <c r="CR38" s="341"/>
      <c r="CS38" s="341">
        <v>13</v>
      </c>
      <c r="CT38" s="341"/>
      <c r="CU38" s="341"/>
      <c r="CV38" s="341"/>
      <c r="CW38" s="341"/>
      <c r="CX38" s="341"/>
      <c r="CY38" s="341"/>
      <c r="CZ38" s="341"/>
      <c r="DA38" s="341"/>
      <c r="DB38" s="341"/>
      <c r="DC38" s="341">
        <v>0</v>
      </c>
      <c r="DD38" s="341"/>
      <c r="DE38" s="341"/>
      <c r="DF38" s="341"/>
      <c r="DG38" s="341"/>
      <c r="DH38" s="341"/>
      <c r="DI38" s="341"/>
      <c r="DJ38" s="341"/>
      <c r="DK38" s="341"/>
      <c r="DL38" s="341"/>
    </row>
    <row r="39" spans="1:116" ht="21.95" customHeight="1">
      <c r="A39" s="619"/>
      <c r="B39" s="186" t="s">
        <v>54</v>
      </c>
      <c r="C39" s="592">
        <v>72</v>
      </c>
      <c r="D39" s="341"/>
      <c r="E39" s="341"/>
      <c r="F39" s="341"/>
      <c r="G39" s="341"/>
      <c r="H39" s="341"/>
      <c r="I39" s="341"/>
      <c r="J39" s="341"/>
      <c r="K39" s="341"/>
      <c r="L39" s="341"/>
      <c r="M39" s="341"/>
      <c r="N39" s="341">
        <v>1</v>
      </c>
      <c r="O39" s="341"/>
      <c r="P39" s="341"/>
      <c r="Q39" s="341"/>
      <c r="R39" s="341"/>
      <c r="S39" s="341"/>
      <c r="T39" s="341"/>
      <c r="U39" s="341"/>
      <c r="V39" s="341"/>
      <c r="W39" s="341"/>
      <c r="X39" s="341"/>
      <c r="Y39" s="341">
        <v>146</v>
      </c>
      <c r="Z39" s="341"/>
      <c r="AA39" s="341"/>
      <c r="AB39" s="341"/>
      <c r="AC39" s="341"/>
      <c r="AD39" s="341"/>
      <c r="AE39" s="341"/>
      <c r="AF39" s="341"/>
      <c r="AG39" s="341"/>
      <c r="AH39" s="341"/>
      <c r="AI39" s="341">
        <v>3</v>
      </c>
      <c r="AJ39" s="341"/>
      <c r="AK39" s="341"/>
      <c r="AL39" s="341"/>
      <c r="AM39" s="341"/>
      <c r="AN39" s="341"/>
      <c r="AO39" s="341"/>
      <c r="AP39" s="341"/>
      <c r="AQ39" s="341"/>
      <c r="AR39" s="341"/>
      <c r="AS39" s="341">
        <v>330</v>
      </c>
      <c r="AT39" s="341"/>
      <c r="AU39" s="341"/>
      <c r="AV39" s="341"/>
      <c r="AW39" s="341"/>
      <c r="AX39" s="341"/>
      <c r="AY39" s="341"/>
      <c r="AZ39" s="341"/>
      <c r="BA39" s="341"/>
      <c r="BB39" s="341"/>
      <c r="BC39" s="341"/>
      <c r="BD39" s="341">
        <v>157</v>
      </c>
      <c r="BE39" s="341"/>
      <c r="BF39" s="341"/>
      <c r="BG39" s="341"/>
      <c r="BH39" s="341"/>
      <c r="BI39" s="341"/>
      <c r="BJ39" s="341"/>
      <c r="BK39" s="341"/>
      <c r="BL39" s="341"/>
      <c r="BM39" s="341"/>
      <c r="BN39" s="341">
        <v>21</v>
      </c>
      <c r="BO39" s="341"/>
      <c r="BP39" s="341"/>
      <c r="BQ39" s="341"/>
      <c r="BR39" s="341"/>
      <c r="BS39" s="341"/>
      <c r="BT39" s="341"/>
      <c r="BU39" s="341"/>
      <c r="BV39" s="341"/>
      <c r="BW39" s="341"/>
      <c r="BX39" s="341">
        <v>1</v>
      </c>
      <c r="BY39" s="341"/>
      <c r="BZ39" s="341"/>
      <c r="CA39" s="341"/>
      <c r="CB39" s="341"/>
      <c r="CC39" s="341"/>
      <c r="CD39" s="341"/>
      <c r="CE39" s="341"/>
      <c r="CF39" s="341"/>
      <c r="CG39" s="341"/>
      <c r="CH39" s="341">
        <v>55</v>
      </c>
      <c r="CI39" s="341"/>
      <c r="CJ39" s="341"/>
      <c r="CK39" s="341"/>
      <c r="CL39" s="341"/>
      <c r="CM39" s="341"/>
      <c r="CN39" s="341"/>
      <c r="CO39" s="341"/>
      <c r="CP39" s="341"/>
      <c r="CQ39" s="341"/>
      <c r="CR39" s="341"/>
      <c r="CS39" s="341">
        <v>8</v>
      </c>
      <c r="CT39" s="341"/>
      <c r="CU39" s="341"/>
      <c r="CV39" s="341"/>
      <c r="CW39" s="341"/>
      <c r="CX39" s="341"/>
      <c r="CY39" s="341"/>
      <c r="CZ39" s="341"/>
      <c r="DA39" s="341"/>
      <c r="DB39" s="341"/>
      <c r="DC39" s="341">
        <v>0</v>
      </c>
      <c r="DD39" s="341"/>
      <c r="DE39" s="341"/>
      <c r="DF39" s="341"/>
      <c r="DG39" s="341"/>
      <c r="DH39" s="341"/>
      <c r="DI39" s="341"/>
      <c r="DJ39" s="341"/>
      <c r="DK39" s="341"/>
      <c r="DL39" s="341"/>
    </row>
    <row r="40" spans="1:116" ht="21.95" customHeight="1">
      <c r="A40" s="619"/>
      <c r="B40" s="186" t="s">
        <v>159</v>
      </c>
      <c r="C40" s="592">
        <v>66</v>
      </c>
      <c r="D40" s="341"/>
      <c r="E40" s="341"/>
      <c r="F40" s="341"/>
      <c r="G40" s="341"/>
      <c r="H40" s="341"/>
      <c r="I40" s="341"/>
      <c r="J40" s="341"/>
      <c r="K40" s="341"/>
      <c r="L40" s="341"/>
      <c r="M40" s="341"/>
      <c r="N40" s="341">
        <v>0</v>
      </c>
      <c r="O40" s="341"/>
      <c r="P40" s="341"/>
      <c r="Q40" s="341"/>
      <c r="R40" s="341"/>
      <c r="S40" s="341"/>
      <c r="T40" s="341"/>
      <c r="U40" s="341"/>
      <c r="V40" s="341"/>
      <c r="W40" s="341"/>
      <c r="X40" s="341"/>
      <c r="Y40" s="341">
        <v>17</v>
      </c>
      <c r="Z40" s="341"/>
      <c r="AA40" s="341"/>
      <c r="AB40" s="341"/>
      <c r="AC40" s="341"/>
      <c r="AD40" s="341"/>
      <c r="AE40" s="341"/>
      <c r="AF40" s="341"/>
      <c r="AG40" s="341"/>
      <c r="AH40" s="341"/>
      <c r="AI40" s="341">
        <v>3</v>
      </c>
      <c r="AJ40" s="341"/>
      <c r="AK40" s="341"/>
      <c r="AL40" s="341"/>
      <c r="AM40" s="341"/>
      <c r="AN40" s="341"/>
      <c r="AO40" s="341"/>
      <c r="AP40" s="341"/>
      <c r="AQ40" s="341"/>
      <c r="AR40" s="341"/>
      <c r="AS40" s="341">
        <v>0</v>
      </c>
      <c r="AT40" s="341"/>
      <c r="AU40" s="341"/>
      <c r="AV40" s="341"/>
      <c r="AW40" s="341"/>
      <c r="AX40" s="341"/>
      <c r="AY40" s="341"/>
      <c r="AZ40" s="341"/>
      <c r="BA40" s="341"/>
      <c r="BB40" s="341"/>
      <c r="BC40" s="341"/>
      <c r="BD40" s="341">
        <v>10</v>
      </c>
      <c r="BE40" s="341"/>
      <c r="BF40" s="341"/>
      <c r="BG40" s="341"/>
      <c r="BH40" s="341"/>
      <c r="BI40" s="341"/>
      <c r="BJ40" s="341"/>
      <c r="BK40" s="341"/>
      <c r="BL40" s="341"/>
      <c r="BM40" s="341"/>
      <c r="BN40" s="341">
        <v>0</v>
      </c>
      <c r="BO40" s="341"/>
      <c r="BP40" s="341"/>
      <c r="BQ40" s="341"/>
      <c r="BR40" s="341"/>
      <c r="BS40" s="341"/>
      <c r="BT40" s="341"/>
      <c r="BU40" s="341"/>
      <c r="BV40" s="341"/>
      <c r="BW40" s="341"/>
      <c r="BX40" s="341">
        <v>0</v>
      </c>
      <c r="BY40" s="341"/>
      <c r="BZ40" s="341"/>
      <c r="CA40" s="341"/>
      <c r="CB40" s="341"/>
      <c r="CC40" s="341"/>
      <c r="CD40" s="341"/>
      <c r="CE40" s="341"/>
      <c r="CF40" s="341"/>
      <c r="CG40" s="341"/>
      <c r="CH40" s="341">
        <v>66</v>
      </c>
      <c r="CI40" s="341"/>
      <c r="CJ40" s="341"/>
      <c r="CK40" s="341"/>
      <c r="CL40" s="341"/>
      <c r="CM40" s="341"/>
      <c r="CN40" s="341"/>
      <c r="CO40" s="341"/>
      <c r="CP40" s="341"/>
      <c r="CQ40" s="341"/>
      <c r="CR40" s="341"/>
      <c r="CS40" s="341">
        <v>12</v>
      </c>
      <c r="CT40" s="341"/>
      <c r="CU40" s="341"/>
      <c r="CV40" s="341"/>
      <c r="CW40" s="341"/>
      <c r="CX40" s="341"/>
      <c r="CY40" s="341"/>
      <c r="CZ40" s="341"/>
      <c r="DA40" s="341"/>
      <c r="DB40" s="341"/>
      <c r="DC40" s="341">
        <v>0</v>
      </c>
      <c r="DD40" s="341"/>
      <c r="DE40" s="341"/>
      <c r="DF40" s="341"/>
      <c r="DG40" s="341"/>
      <c r="DH40" s="341"/>
      <c r="DI40" s="341"/>
      <c r="DJ40" s="341"/>
      <c r="DK40" s="341"/>
      <c r="DL40" s="341"/>
    </row>
    <row r="41" spans="1:116" ht="7.5" customHeight="1">
      <c r="A41" s="620"/>
      <c r="B41" s="188"/>
      <c r="C41" s="601"/>
      <c r="D41" s="599"/>
      <c r="E41" s="599"/>
      <c r="F41" s="599"/>
      <c r="G41" s="599"/>
      <c r="H41" s="599"/>
      <c r="I41" s="599"/>
      <c r="J41" s="599"/>
      <c r="K41" s="599"/>
      <c r="L41" s="599"/>
      <c r="M41" s="599"/>
      <c r="N41" s="599"/>
      <c r="O41" s="599"/>
      <c r="P41" s="599"/>
      <c r="Q41" s="599"/>
      <c r="R41" s="599"/>
      <c r="S41" s="599"/>
      <c r="T41" s="599"/>
      <c r="U41" s="599"/>
      <c r="V41" s="599"/>
      <c r="W41" s="599"/>
      <c r="X41" s="599"/>
      <c r="Y41" s="599"/>
      <c r="Z41" s="599"/>
      <c r="AA41" s="599"/>
      <c r="AB41" s="599"/>
      <c r="AC41" s="599"/>
      <c r="AD41" s="599"/>
      <c r="AE41" s="599"/>
      <c r="AF41" s="599"/>
      <c r="AG41" s="599"/>
      <c r="AH41" s="599"/>
      <c r="AI41" s="599"/>
      <c r="AJ41" s="599"/>
      <c r="AK41" s="599"/>
      <c r="AL41" s="599"/>
      <c r="AM41" s="599"/>
      <c r="AN41" s="599"/>
      <c r="AO41" s="599"/>
      <c r="AP41" s="599"/>
      <c r="AQ41" s="599"/>
      <c r="AR41" s="599"/>
      <c r="AS41" s="599"/>
      <c r="AT41" s="599"/>
      <c r="AU41" s="599"/>
      <c r="AV41" s="599"/>
      <c r="AW41" s="599"/>
      <c r="AX41" s="599"/>
      <c r="AY41" s="599"/>
      <c r="AZ41" s="599"/>
      <c r="BA41" s="599"/>
      <c r="BB41" s="599"/>
      <c r="BC41" s="599"/>
      <c r="BD41" s="599"/>
      <c r="BE41" s="599"/>
      <c r="BF41" s="599"/>
      <c r="BG41" s="599"/>
      <c r="BH41" s="599"/>
      <c r="BI41" s="599"/>
      <c r="BJ41" s="599"/>
      <c r="BK41" s="599"/>
      <c r="BL41" s="599"/>
      <c r="BM41" s="599"/>
      <c r="BN41" s="599"/>
      <c r="BO41" s="599"/>
      <c r="BP41" s="599"/>
      <c r="BQ41" s="599"/>
      <c r="BR41" s="599"/>
      <c r="BS41" s="599"/>
      <c r="BT41" s="599"/>
      <c r="BU41" s="599"/>
      <c r="BV41" s="599"/>
      <c r="BW41" s="599"/>
      <c r="BX41" s="599"/>
      <c r="BY41" s="599"/>
      <c r="BZ41" s="599"/>
      <c r="CA41" s="599"/>
      <c r="CB41" s="599"/>
      <c r="CC41" s="599"/>
      <c r="CD41" s="599"/>
      <c r="CE41" s="599"/>
      <c r="CF41" s="599"/>
      <c r="CG41" s="599"/>
      <c r="CH41" s="599"/>
      <c r="CI41" s="599"/>
      <c r="CJ41" s="599"/>
      <c r="CK41" s="599"/>
      <c r="CL41" s="599"/>
      <c r="CM41" s="599"/>
      <c r="CN41" s="599"/>
      <c r="CO41" s="599"/>
      <c r="CP41" s="599"/>
      <c r="CQ41" s="599"/>
      <c r="CR41" s="599"/>
      <c r="CS41" s="599"/>
      <c r="CT41" s="599"/>
      <c r="CU41" s="599"/>
      <c r="CV41" s="599"/>
      <c r="CW41" s="599"/>
      <c r="CX41" s="599"/>
      <c r="CY41" s="599"/>
      <c r="CZ41" s="599"/>
      <c r="DA41" s="599"/>
      <c r="DB41" s="599"/>
      <c r="DC41" s="599"/>
      <c r="DD41" s="599"/>
      <c r="DE41" s="599"/>
      <c r="DF41" s="599"/>
      <c r="DG41" s="599"/>
      <c r="DH41" s="599"/>
      <c r="DI41" s="599"/>
      <c r="DJ41" s="599"/>
      <c r="DK41" s="599"/>
      <c r="DL41" s="599"/>
    </row>
    <row r="42" spans="1:116" ht="7.5" customHeight="1">
      <c r="A42" s="621" t="s">
        <v>160</v>
      </c>
      <c r="B42" s="187"/>
      <c r="C42" s="602"/>
      <c r="D42" s="600"/>
      <c r="E42" s="600"/>
      <c r="F42" s="600"/>
      <c r="G42" s="600"/>
      <c r="H42" s="600"/>
      <c r="I42" s="600"/>
      <c r="J42" s="600"/>
      <c r="K42" s="600"/>
      <c r="L42" s="600"/>
      <c r="M42" s="600"/>
      <c r="N42" s="600"/>
      <c r="O42" s="600"/>
      <c r="P42" s="600"/>
      <c r="Q42" s="600"/>
      <c r="R42" s="600"/>
      <c r="S42" s="600"/>
      <c r="T42" s="600"/>
      <c r="U42" s="600"/>
      <c r="V42" s="600"/>
      <c r="W42" s="600"/>
      <c r="X42" s="600"/>
      <c r="Y42" s="600"/>
      <c r="Z42" s="600"/>
      <c r="AA42" s="600"/>
      <c r="AB42" s="600"/>
      <c r="AC42" s="600"/>
      <c r="AD42" s="600"/>
      <c r="AE42" s="600"/>
      <c r="AF42" s="600"/>
      <c r="AG42" s="600"/>
      <c r="AH42" s="600"/>
      <c r="AI42" s="600"/>
      <c r="AJ42" s="600"/>
      <c r="AK42" s="600"/>
      <c r="AL42" s="600"/>
      <c r="AM42" s="600"/>
      <c r="AN42" s="600"/>
      <c r="AO42" s="600"/>
      <c r="AP42" s="600"/>
      <c r="AQ42" s="600"/>
      <c r="AR42" s="600"/>
      <c r="AS42" s="600"/>
      <c r="AT42" s="600"/>
      <c r="AU42" s="600"/>
      <c r="AV42" s="600"/>
      <c r="AW42" s="600"/>
      <c r="AX42" s="600"/>
      <c r="AY42" s="600"/>
      <c r="AZ42" s="600"/>
      <c r="BA42" s="600"/>
      <c r="BB42" s="600"/>
      <c r="BC42" s="600"/>
      <c r="BD42" s="600"/>
      <c r="BE42" s="600"/>
      <c r="BF42" s="600"/>
      <c r="BG42" s="600"/>
      <c r="BH42" s="600"/>
      <c r="BI42" s="600"/>
      <c r="BJ42" s="600"/>
      <c r="BK42" s="600"/>
      <c r="BL42" s="600"/>
      <c r="BM42" s="600"/>
      <c r="BN42" s="600"/>
      <c r="BO42" s="600"/>
      <c r="BP42" s="600"/>
      <c r="BQ42" s="600"/>
      <c r="BR42" s="600"/>
      <c r="BS42" s="600"/>
      <c r="BT42" s="600"/>
      <c r="BU42" s="600"/>
      <c r="BV42" s="600"/>
      <c r="BW42" s="600"/>
      <c r="BX42" s="600"/>
      <c r="BY42" s="600"/>
      <c r="BZ42" s="600"/>
      <c r="CA42" s="600"/>
      <c r="CB42" s="600"/>
      <c r="CC42" s="600"/>
      <c r="CD42" s="600"/>
      <c r="CE42" s="600"/>
      <c r="CF42" s="600"/>
      <c r="CG42" s="600"/>
      <c r="CH42" s="600"/>
      <c r="CI42" s="600"/>
      <c r="CJ42" s="600"/>
      <c r="CK42" s="600"/>
      <c r="CL42" s="600"/>
      <c r="CM42" s="600"/>
      <c r="CN42" s="600"/>
      <c r="CO42" s="600"/>
      <c r="CP42" s="600"/>
      <c r="CQ42" s="600"/>
      <c r="CR42" s="600"/>
      <c r="CS42" s="600"/>
      <c r="CT42" s="600"/>
      <c r="CU42" s="600"/>
      <c r="CV42" s="600"/>
      <c r="CW42" s="600"/>
      <c r="CX42" s="600"/>
      <c r="CY42" s="600"/>
      <c r="CZ42" s="600"/>
      <c r="DA42" s="600"/>
      <c r="DB42" s="600"/>
      <c r="DC42" s="600"/>
      <c r="DD42" s="600"/>
      <c r="DE42" s="600"/>
      <c r="DF42" s="600"/>
      <c r="DG42" s="600"/>
      <c r="DH42" s="600"/>
      <c r="DI42" s="600"/>
      <c r="DJ42" s="600"/>
      <c r="DK42" s="600"/>
      <c r="DL42" s="600"/>
    </row>
    <row r="43" spans="1:116" ht="21.95" customHeight="1">
      <c r="A43" s="622"/>
      <c r="B43" s="186" t="s">
        <v>75</v>
      </c>
      <c r="C43" s="592">
        <f>+SUM(C44:K50)</f>
        <v>8886</v>
      </c>
      <c r="D43" s="341"/>
      <c r="E43" s="341"/>
      <c r="F43" s="341"/>
      <c r="G43" s="341"/>
      <c r="H43" s="341"/>
      <c r="I43" s="341"/>
      <c r="J43" s="341"/>
      <c r="K43" s="341"/>
      <c r="L43" s="341"/>
      <c r="M43" s="341"/>
      <c r="N43" s="341">
        <f>+SUM(N44:V50)</f>
        <v>253</v>
      </c>
      <c r="O43" s="341"/>
      <c r="P43" s="341"/>
      <c r="Q43" s="341"/>
      <c r="R43" s="341"/>
      <c r="S43" s="341"/>
      <c r="T43" s="341"/>
      <c r="U43" s="341"/>
      <c r="V43" s="341"/>
      <c r="W43" s="341"/>
      <c r="X43" s="341"/>
      <c r="Y43" s="341">
        <f>+SUM(Y44:AH50)</f>
        <v>5102</v>
      </c>
      <c r="Z43" s="341"/>
      <c r="AA43" s="341"/>
      <c r="AB43" s="341"/>
      <c r="AC43" s="341"/>
      <c r="AD43" s="341"/>
      <c r="AE43" s="341"/>
      <c r="AF43" s="341"/>
      <c r="AG43" s="341"/>
      <c r="AH43" s="341"/>
      <c r="AI43" s="341">
        <f>+SUM(AI44:AP50)</f>
        <v>821</v>
      </c>
      <c r="AJ43" s="341"/>
      <c r="AK43" s="341"/>
      <c r="AL43" s="341"/>
      <c r="AM43" s="341"/>
      <c r="AN43" s="341"/>
      <c r="AO43" s="341"/>
      <c r="AP43" s="341"/>
      <c r="AQ43" s="341"/>
      <c r="AR43" s="341"/>
      <c r="AS43" s="341">
        <f>+SUM(AS44:BA50)</f>
        <v>27298</v>
      </c>
      <c r="AT43" s="341"/>
      <c r="AU43" s="341"/>
      <c r="AV43" s="341"/>
      <c r="AW43" s="341"/>
      <c r="AX43" s="341"/>
      <c r="AY43" s="341"/>
      <c r="AZ43" s="341"/>
      <c r="BA43" s="341"/>
      <c r="BB43" s="341"/>
      <c r="BC43" s="341"/>
      <c r="BD43" s="341">
        <f>+SUM(BD44:BK50)</f>
        <v>9526</v>
      </c>
      <c r="BE43" s="341"/>
      <c r="BF43" s="341"/>
      <c r="BG43" s="341"/>
      <c r="BH43" s="341"/>
      <c r="BI43" s="341"/>
      <c r="BJ43" s="341"/>
      <c r="BK43" s="341"/>
      <c r="BL43" s="341"/>
      <c r="BM43" s="341"/>
      <c r="BN43" s="341">
        <f>+SUM(BN44:BU50)</f>
        <v>835</v>
      </c>
      <c r="BO43" s="341"/>
      <c r="BP43" s="341"/>
      <c r="BQ43" s="341"/>
      <c r="BR43" s="341"/>
      <c r="BS43" s="341"/>
      <c r="BT43" s="341"/>
      <c r="BU43" s="341"/>
      <c r="BV43" s="341"/>
      <c r="BW43" s="341"/>
      <c r="BX43" s="341">
        <f>+SUM(BX44:CE50)</f>
        <v>287</v>
      </c>
      <c r="BY43" s="341"/>
      <c r="BZ43" s="341"/>
      <c r="CA43" s="341"/>
      <c r="CB43" s="341"/>
      <c r="CC43" s="341"/>
      <c r="CD43" s="341"/>
      <c r="CE43" s="341"/>
      <c r="CF43" s="341"/>
      <c r="CG43" s="341"/>
      <c r="CH43" s="341">
        <f>+SUM(CH44:CQ50)</f>
        <v>27542</v>
      </c>
      <c r="CI43" s="341"/>
      <c r="CJ43" s="341"/>
      <c r="CK43" s="341"/>
      <c r="CL43" s="341"/>
      <c r="CM43" s="341"/>
      <c r="CN43" s="341"/>
      <c r="CO43" s="341"/>
      <c r="CP43" s="341"/>
      <c r="CQ43" s="341"/>
      <c r="CR43" s="341"/>
      <c r="CS43" s="341">
        <f>+SUM(CS44:CZ50)</f>
        <v>1557</v>
      </c>
      <c r="CT43" s="341"/>
      <c r="CU43" s="341"/>
      <c r="CV43" s="341"/>
      <c r="CW43" s="341"/>
      <c r="CX43" s="341"/>
      <c r="CY43" s="341"/>
      <c r="CZ43" s="341"/>
      <c r="DA43" s="341"/>
      <c r="DB43" s="341"/>
      <c r="DC43" s="341">
        <f>+SUM(DC44:DJ50)</f>
        <v>1281</v>
      </c>
      <c r="DD43" s="341"/>
      <c r="DE43" s="341"/>
      <c r="DF43" s="341"/>
      <c r="DG43" s="341"/>
      <c r="DH43" s="341"/>
      <c r="DI43" s="341"/>
      <c r="DJ43" s="341"/>
      <c r="DK43" s="341"/>
      <c r="DL43" s="341"/>
    </row>
    <row r="44" spans="1:116" ht="21.95" customHeight="1">
      <c r="A44" s="622"/>
      <c r="B44" s="186" t="s">
        <v>155</v>
      </c>
      <c r="C44" s="592">
        <v>1221</v>
      </c>
      <c r="D44" s="341"/>
      <c r="E44" s="341"/>
      <c r="F44" s="341"/>
      <c r="G44" s="341"/>
      <c r="H44" s="341"/>
      <c r="I44" s="341"/>
      <c r="J44" s="341"/>
      <c r="K44" s="341"/>
      <c r="L44" s="341"/>
      <c r="M44" s="341"/>
      <c r="N44" s="341">
        <v>0</v>
      </c>
      <c r="O44" s="341"/>
      <c r="P44" s="341"/>
      <c r="Q44" s="341"/>
      <c r="R44" s="341"/>
      <c r="S44" s="341"/>
      <c r="T44" s="341"/>
      <c r="U44" s="341"/>
      <c r="V44" s="341"/>
      <c r="W44" s="341"/>
      <c r="X44" s="341"/>
      <c r="Y44" s="341">
        <v>319</v>
      </c>
      <c r="Z44" s="341"/>
      <c r="AA44" s="341"/>
      <c r="AB44" s="341"/>
      <c r="AC44" s="341"/>
      <c r="AD44" s="341"/>
      <c r="AE44" s="341"/>
      <c r="AF44" s="341"/>
      <c r="AG44" s="341"/>
      <c r="AH44" s="341"/>
      <c r="AI44" s="341">
        <v>68</v>
      </c>
      <c r="AJ44" s="341"/>
      <c r="AK44" s="341"/>
      <c r="AL44" s="341"/>
      <c r="AM44" s="341"/>
      <c r="AN44" s="341"/>
      <c r="AO44" s="341"/>
      <c r="AP44" s="341"/>
      <c r="AQ44" s="341"/>
      <c r="AR44" s="341"/>
      <c r="AS44" s="341">
        <v>11370</v>
      </c>
      <c r="AT44" s="341"/>
      <c r="AU44" s="341"/>
      <c r="AV44" s="341"/>
      <c r="AW44" s="341"/>
      <c r="AX44" s="341"/>
      <c r="AY44" s="341"/>
      <c r="AZ44" s="341"/>
      <c r="BA44" s="341"/>
      <c r="BB44" s="341"/>
      <c r="BC44" s="341"/>
      <c r="BD44" s="341">
        <v>893</v>
      </c>
      <c r="BE44" s="341"/>
      <c r="BF44" s="341"/>
      <c r="BG44" s="341"/>
      <c r="BH44" s="341"/>
      <c r="BI44" s="341"/>
      <c r="BJ44" s="341"/>
      <c r="BK44" s="341"/>
      <c r="BL44" s="341"/>
      <c r="BM44" s="341"/>
      <c r="BN44" s="341">
        <v>444</v>
      </c>
      <c r="BO44" s="341"/>
      <c r="BP44" s="341"/>
      <c r="BQ44" s="341"/>
      <c r="BR44" s="341"/>
      <c r="BS44" s="341"/>
      <c r="BT44" s="341"/>
      <c r="BU44" s="341"/>
      <c r="BV44" s="341"/>
      <c r="BW44" s="341"/>
      <c r="BX44" s="341">
        <v>13</v>
      </c>
      <c r="BY44" s="341"/>
      <c r="BZ44" s="341"/>
      <c r="CA44" s="341"/>
      <c r="CB44" s="341"/>
      <c r="CC44" s="341"/>
      <c r="CD44" s="341"/>
      <c r="CE44" s="341"/>
      <c r="CF44" s="341"/>
      <c r="CG44" s="341"/>
      <c r="CH44" s="341">
        <v>3122</v>
      </c>
      <c r="CI44" s="341"/>
      <c r="CJ44" s="341"/>
      <c r="CK44" s="341"/>
      <c r="CL44" s="341"/>
      <c r="CM44" s="341"/>
      <c r="CN44" s="341"/>
      <c r="CO44" s="341"/>
      <c r="CP44" s="341"/>
      <c r="CQ44" s="341"/>
      <c r="CR44" s="341"/>
      <c r="CS44" s="341">
        <v>222</v>
      </c>
      <c r="CT44" s="341"/>
      <c r="CU44" s="341"/>
      <c r="CV44" s="341"/>
      <c r="CW44" s="341"/>
      <c r="CX44" s="341"/>
      <c r="CY44" s="341"/>
      <c r="CZ44" s="341"/>
      <c r="DA44" s="341"/>
      <c r="DB44" s="341"/>
      <c r="DC44" s="341">
        <v>0</v>
      </c>
      <c r="DD44" s="341"/>
      <c r="DE44" s="341"/>
      <c r="DF44" s="341"/>
      <c r="DG44" s="341"/>
      <c r="DH44" s="341"/>
      <c r="DI44" s="341"/>
      <c r="DJ44" s="341"/>
      <c r="DK44" s="341"/>
      <c r="DL44" s="341"/>
    </row>
    <row r="45" spans="1:116" ht="21.95" customHeight="1">
      <c r="A45" s="622"/>
      <c r="B45" s="186" t="s">
        <v>156</v>
      </c>
      <c r="C45" s="592">
        <v>832</v>
      </c>
      <c r="D45" s="341"/>
      <c r="E45" s="341"/>
      <c r="F45" s="341"/>
      <c r="G45" s="341"/>
      <c r="H45" s="341"/>
      <c r="I45" s="341"/>
      <c r="J45" s="341"/>
      <c r="K45" s="341"/>
      <c r="L45" s="341"/>
      <c r="M45" s="341"/>
      <c r="N45" s="341">
        <v>25</v>
      </c>
      <c r="O45" s="341"/>
      <c r="P45" s="341"/>
      <c r="Q45" s="341"/>
      <c r="R45" s="341"/>
      <c r="S45" s="341"/>
      <c r="T45" s="341"/>
      <c r="U45" s="341"/>
      <c r="V45" s="341"/>
      <c r="W45" s="341"/>
      <c r="X45" s="341"/>
      <c r="Y45" s="341">
        <v>223</v>
      </c>
      <c r="Z45" s="341"/>
      <c r="AA45" s="341"/>
      <c r="AB45" s="341"/>
      <c r="AC45" s="341"/>
      <c r="AD45" s="341"/>
      <c r="AE45" s="341"/>
      <c r="AF45" s="341"/>
      <c r="AG45" s="341"/>
      <c r="AH45" s="341"/>
      <c r="AI45" s="341">
        <v>99</v>
      </c>
      <c r="AJ45" s="341"/>
      <c r="AK45" s="341"/>
      <c r="AL45" s="341"/>
      <c r="AM45" s="341"/>
      <c r="AN45" s="341"/>
      <c r="AO45" s="341"/>
      <c r="AP45" s="341"/>
      <c r="AQ45" s="341"/>
      <c r="AR45" s="341"/>
      <c r="AS45" s="341">
        <v>0</v>
      </c>
      <c r="AT45" s="341"/>
      <c r="AU45" s="341"/>
      <c r="AV45" s="341"/>
      <c r="AW45" s="341"/>
      <c r="AX45" s="341"/>
      <c r="AY45" s="341"/>
      <c r="AZ45" s="341"/>
      <c r="BA45" s="341"/>
      <c r="BB45" s="341"/>
      <c r="BC45" s="341"/>
      <c r="BD45" s="341">
        <v>1490</v>
      </c>
      <c r="BE45" s="341"/>
      <c r="BF45" s="341"/>
      <c r="BG45" s="341"/>
      <c r="BH45" s="341"/>
      <c r="BI45" s="341"/>
      <c r="BJ45" s="341"/>
      <c r="BK45" s="341"/>
      <c r="BL45" s="341"/>
      <c r="BM45" s="341"/>
      <c r="BN45" s="341">
        <v>0</v>
      </c>
      <c r="BO45" s="341"/>
      <c r="BP45" s="341"/>
      <c r="BQ45" s="341"/>
      <c r="BR45" s="341"/>
      <c r="BS45" s="341"/>
      <c r="BT45" s="341"/>
      <c r="BU45" s="341"/>
      <c r="BV45" s="341"/>
      <c r="BW45" s="341"/>
      <c r="BX45" s="341">
        <v>0</v>
      </c>
      <c r="BY45" s="341"/>
      <c r="BZ45" s="341"/>
      <c r="CA45" s="341"/>
      <c r="CB45" s="341"/>
      <c r="CC45" s="341"/>
      <c r="CD45" s="341"/>
      <c r="CE45" s="341"/>
      <c r="CF45" s="341"/>
      <c r="CG45" s="341"/>
      <c r="CH45" s="341">
        <v>6008</v>
      </c>
      <c r="CI45" s="341"/>
      <c r="CJ45" s="341"/>
      <c r="CK45" s="341"/>
      <c r="CL45" s="341"/>
      <c r="CM45" s="341"/>
      <c r="CN45" s="341"/>
      <c r="CO45" s="341"/>
      <c r="CP45" s="341"/>
      <c r="CQ45" s="341"/>
      <c r="CR45" s="341"/>
      <c r="CS45" s="341">
        <v>255</v>
      </c>
      <c r="CT45" s="341"/>
      <c r="CU45" s="341"/>
      <c r="CV45" s="341"/>
      <c r="CW45" s="341"/>
      <c r="CX45" s="341"/>
      <c r="CY45" s="341"/>
      <c r="CZ45" s="341"/>
      <c r="DA45" s="341"/>
      <c r="DB45" s="341"/>
      <c r="DC45" s="341">
        <v>0</v>
      </c>
      <c r="DD45" s="341"/>
      <c r="DE45" s="341"/>
      <c r="DF45" s="341"/>
      <c r="DG45" s="341"/>
      <c r="DH45" s="341"/>
      <c r="DI45" s="341"/>
      <c r="DJ45" s="341"/>
      <c r="DK45" s="341"/>
      <c r="DL45" s="341"/>
    </row>
    <row r="46" spans="1:116" ht="21.95" customHeight="1">
      <c r="A46" s="622"/>
      <c r="B46" s="186" t="s">
        <v>157</v>
      </c>
      <c r="C46" s="592">
        <v>1035</v>
      </c>
      <c r="D46" s="341"/>
      <c r="E46" s="341"/>
      <c r="F46" s="341"/>
      <c r="G46" s="341"/>
      <c r="H46" s="341"/>
      <c r="I46" s="341"/>
      <c r="J46" s="341"/>
      <c r="K46" s="341"/>
      <c r="L46" s="341"/>
      <c r="M46" s="341"/>
      <c r="N46" s="341">
        <v>168</v>
      </c>
      <c r="O46" s="341"/>
      <c r="P46" s="341"/>
      <c r="Q46" s="341"/>
      <c r="R46" s="341"/>
      <c r="S46" s="341"/>
      <c r="T46" s="341"/>
      <c r="U46" s="341"/>
      <c r="V46" s="341"/>
      <c r="W46" s="341"/>
      <c r="X46" s="341"/>
      <c r="Y46" s="341">
        <v>586</v>
      </c>
      <c r="Z46" s="341"/>
      <c r="AA46" s="341"/>
      <c r="AB46" s="341"/>
      <c r="AC46" s="341"/>
      <c r="AD46" s="341"/>
      <c r="AE46" s="341"/>
      <c r="AF46" s="341"/>
      <c r="AG46" s="341"/>
      <c r="AH46" s="341"/>
      <c r="AI46" s="341">
        <v>199</v>
      </c>
      <c r="AJ46" s="341"/>
      <c r="AK46" s="341"/>
      <c r="AL46" s="341"/>
      <c r="AM46" s="341"/>
      <c r="AN46" s="341"/>
      <c r="AO46" s="341"/>
      <c r="AP46" s="341"/>
      <c r="AQ46" s="341"/>
      <c r="AR46" s="341"/>
      <c r="AS46" s="341">
        <v>9140</v>
      </c>
      <c r="AT46" s="341"/>
      <c r="AU46" s="341"/>
      <c r="AV46" s="341"/>
      <c r="AW46" s="341"/>
      <c r="AX46" s="341"/>
      <c r="AY46" s="341"/>
      <c r="AZ46" s="341"/>
      <c r="BA46" s="341"/>
      <c r="BB46" s="341"/>
      <c r="BC46" s="341"/>
      <c r="BD46" s="341">
        <v>351</v>
      </c>
      <c r="BE46" s="341"/>
      <c r="BF46" s="341"/>
      <c r="BG46" s="341"/>
      <c r="BH46" s="341"/>
      <c r="BI46" s="341"/>
      <c r="BJ46" s="341"/>
      <c r="BK46" s="341"/>
      <c r="BL46" s="341"/>
      <c r="BM46" s="341"/>
      <c r="BN46" s="341">
        <v>0</v>
      </c>
      <c r="BO46" s="341"/>
      <c r="BP46" s="341"/>
      <c r="BQ46" s="341"/>
      <c r="BR46" s="341"/>
      <c r="BS46" s="341"/>
      <c r="BT46" s="341"/>
      <c r="BU46" s="341"/>
      <c r="BV46" s="341"/>
      <c r="BW46" s="341"/>
      <c r="BX46" s="341">
        <v>177</v>
      </c>
      <c r="BY46" s="341"/>
      <c r="BZ46" s="341"/>
      <c r="CA46" s="341"/>
      <c r="CB46" s="341"/>
      <c r="CC46" s="341"/>
      <c r="CD46" s="341"/>
      <c r="CE46" s="341"/>
      <c r="CF46" s="341"/>
      <c r="CG46" s="341"/>
      <c r="CH46" s="341">
        <v>5190</v>
      </c>
      <c r="CI46" s="341"/>
      <c r="CJ46" s="341"/>
      <c r="CK46" s="341"/>
      <c r="CL46" s="341"/>
      <c r="CM46" s="341"/>
      <c r="CN46" s="341"/>
      <c r="CO46" s="341"/>
      <c r="CP46" s="341"/>
      <c r="CQ46" s="341"/>
      <c r="CR46" s="341"/>
      <c r="CS46" s="341">
        <v>397</v>
      </c>
      <c r="CT46" s="341"/>
      <c r="CU46" s="341"/>
      <c r="CV46" s="341"/>
      <c r="CW46" s="341"/>
      <c r="CX46" s="341"/>
      <c r="CY46" s="341"/>
      <c r="CZ46" s="341"/>
      <c r="DA46" s="341"/>
      <c r="DB46" s="341"/>
      <c r="DC46" s="341">
        <v>0</v>
      </c>
      <c r="DD46" s="341"/>
      <c r="DE46" s="341"/>
      <c r="DF46" s="341"/>
      <c r="DG46" s="341"/>
      <c r="DH46" s="341"/>
      <c r="DI46" s="341"/>
      <c r="DJ46" s="341"/>
      <c r="DK46" s="341"/>
      <c r="DL46" s="341"/>
    </row>
    <row r="47" spans="1:116" ht="21.95" customHeight="1">
      <c r="A47" s="622"/>
      <c r="B47" s="186" t="s">
        <v>53</v>
      </c>
      <c r="C47" s="592">
        <v>2068</v>
      </c>
      <c r="D47" s="341"/>
      <c r="E47" s="341"/>
      <c r="F47" s="341"/>
      <c r="G47" s="341"/>
      <c r="H47" s="341"/>
      <c r="I47" s="341"/>
      <c r="J47" s="341"/>
      <c r="K47" s="341"/>
      <c r="L47" s="341"/>
      <c r="M47" s="341"/>
      <c r="N47" s="341">
        <v>0</v>
      </c>
      <c r="O47" s="341"/>
      <c r="P47" s="341"/>
      <c r="Q47" s="341"/>
      <c r="R47" s="341"/>
      <c r="S47" s="341"/>
      <c r="T47" s="341"/>
      <c r="U47" s="341"/>
      <c r="V47" s="341"/>
      <c r="W47" s="341"/>
      <c r="X47" s="341"/>
      <c r="Y47" s="341">
        <v>264</v>
      </c>
      <c r="Z47" s="341"/>
      <c r="AA47" s="341"/>
      <c r="AB47" s="341"/>
      <c r="AC47" s="341"/>
      <c r="AD47" s="341"/>
      <c r="AE47" s="341"/>
      <c r="AF47" s="341"/>
      <c r="AG47" s="341"/>
      <c r="AH47" s="341"/>
      <c r="AI47" s="341">
        <v>149</v>
      </c>
      <c r="AJ47" s="341"/>
      <c r="AK47" s="341"/>
      <c r="AL47" s="341"/>
      <c r="AM47" s="341"/>
      <c r="AN47" s="341"/>
      <c r="AO47" s="341"/>
      <c r="AP47" s="341"/>
      <c r="AQ47" s="341"/>
      <c r="AR47" s="341"/>
      <c r="AS47" s="341">
        <v>2642</v>
      </c>
      <c r="AT47" s="341"/>
      <c r="AU47" s="341"/>
      <c r="AV47" s="341"/>
      <c r="AW47" s="341"/>
      <c r="AX47" s="341"/>
      <c r="AY47" s="341"/>
      <c r="AZ47" s="341"/>
      <c r="BA47" s="341"/>
      <c r="BB47" s="341"/>
      <c r="BC47" s="341"/>
      <c r="BD47" s="341">
        <v>696</v>
      </c>
      <c r="BE47" s="341"/>
      <c r="BF47" s="341"/>
      <c r="BG47" s="341"/>
      <c r="BH47" s="341"/>
      <c r="BI47" s="341"/>
      <c r="BJ47" s="341"/>
      <c r="BK47" s="341"/>
      <c r="BL47" s="341"/>
      <c r="BM47" s="341"/>
      <c r="BN47" s="341">
        <v>0</v>
      </c>
      <c r="BO47" s="341"/>
      <c r="BP47" s="341"/>
      <c r="BQ47" s="341"/>
      <c r="BR47" s="341"/>
      <c r="BS47" s="341"/>
      <c r="BT47" s="341"/>
      <c r="BU47" s="341"/>
      <c r="BV47" s="341"/>
      <c r="BW47" s="341"/>
      <c r="BX47" s="341">
        <v>0</v>
      </c>
      <c r="BY47" s="341"/>
      <c r="BZ47" s="341"/>
      <c r="CA47" s="341"/>
      <c r="CB47" s="341"/>
      <c r="CC47" s="341"/>
      <c r="CD47" s="341"/>
      <c r="CE47" s="341"/>
      <c r="CF47" s="341"/>
      <c r="CG47" s="341"/>
      <c r="CH47" s="341">
        <v>2888</v>
      </c>
      <c r="CI47" s="341"/>
      <c r="CJ47" s="341"/>
      <c r="CK47" s="341"/>
      <c r="CL47" s="341"/>
      <c r="CM47" s="341"/>
      <c r="CN47" s="341"/>
      <c r="CO47" s="341"/>
      <c r="CP47" s="341"/>
      <c r="CQ47" s="341"/>
      <c r="CR47" s="341"/>
      <c r="CS47" s="341">
        <v>148</v>
      </c>
      <c r="CT47" s="341"/>
      <c r="CU47" s="341"/>
      <c r="CV47" s="341"/>
      <c r="CW47" s="341"/>
      <c r="CX47" s="341"/>
      <c r="CY47" s="341"/>
      <c r="CZ47" s="341"/>
      <c r="DA47" s="341"/>
      <c r="DB47" s="341"/>
      <c r="DC47" s="341">
        <v>1281</v>
      </c>
      <c r="DD47" s="341"/>
      <c r="DE47" s="341"/>
      <c r="DF47" s="341"/>
      <c r="DG47" s="341"/>
      <c r="DH47" s="341"/>
      <c r="DI47" s="341"/>
      <c r="DJ47" s="341"/>
      <c r="DK47" s="341"/>
      <c r="DL47" s="341"/>
    </row>
    <row r="48" spans="1:116" ht="21.95" customHeight="1">
      <c r="A48" s="622"/>
      <c r="B48" s="186" t="s">
        <v>158</v>
      </c>
      <c r="C48" s="592">
        <v>607</v>
      </c>
      <c r="D48" s="341"/>
      <c r="E48" s="341"/>
      <c r="F48" s="341"/>
      <c r="G48" s="341"/>
      <c r="H48" s="341"/>
      <c r="I48" s="341"/>
      <c r="J48" s="341"/>
      <c r="K48" s="341"/>
      <c r="L48" s="341"/>
      <c r="M48" s="341"/>
      <c r="N48" s="341">
        <v>0</v>
      </c>
      <c r="O48" s="341"/>
      <c r="P48" s="341"/>
      <c r="Q48" s="341"/>
      <c r="R48" s="341"/>
      <c r="S48" s="341"/>
      <c r="T48" s="341"/>
      <c r="U48" s="341"/>
      <c r="V48" s="341"/>
      <c r="W48" s="341"/>
      <c r="X48" s="341"/>
      <c r="Y48" s="341">
        <v>186</v>
      </c>
      <c r="Z48" s="341"/>
      <c r="AA48" s="341"/>
      <c r="AB48" s="341"/>
      <c r="AC48" s="341"/>
      <c r="AD48" s="341"/>
      <c r="AE48" s="341"/>
      <c r="AF48" s="341"/>
      <c r="AG48" s="341"/>
      <c r="AH48" s="341"/>
      <c r="AI48" s="341">
        <v>85</v>
      </c>
      <c r="AJ48" s="341"/>
      <c r="AK48" s="341"/>
      <c r="AL48" s="341"/>
      <c r="AM48" s="341"/>
      <c r="AN48" s="341"/>
      <c r="AO48" s="341"/>
      <c r="AP48" s="341"/>
      <c r="AQ48" s="341"/>
      <c r="AR48" s="341"/>
      <c r="AS48" s="341">
        <v>0</v>
      </c>
      <c r="AT48" s="341"/>
      <c r="AU48" s="341"/>
      <c r="AV48" s="341"/>
      <c r="AW48" s="341"/>
      <c r="AX48" s="341"/>
      <c r="AY48" s="341"/>
      <c r="AZ48" s="341"/>
      <c r="BA48" s="341"/>
      <c r="BB48" s="341"/>
      <c r="BC48" s="341"/>
      <c r="BD48" s="341">
        <v>606</v>
      </c>
      <c r="BE48" s="341"/>
      <c r="BF48" s="341"/>
      <c r="BG48" s="341"/>
      <c r="BH48" s="341"/>
      <c r="BI48" s="341"/>
      <c r="BJ48" s="341"/>
      <c r="BK48" s="341"/>
      <c r="BL48" s="341"/>
      <c r="BM48" s="341"/>
      <c r="BN48" s="341">
        <v>0</v>
      </c>
      <c r="BO48" s="341"/>
      <c r="BP48" s="341"/>
      <c r="BQ48" s="341"/>
      <c r="BR48" s="341"/>
      <c r="BS48" s="341"/>
      <c r="BT48" s="341"/>
      <c r="BU48" s="341"/>
      <c r="BV48" s="341"/>
      <c r="BW48" s="341"/>
      <c r="BX48" s="341">
        <v>72</v>
      </c>
      <c r="BY48" s="341"/>
      <c r="BZ48" s="341"/>
      <c r="CA48" s="341"/>
      <c r="CB48" s="341"/>
      <c r="CC48" s="341"/>
      <c r="CD48" s="341"/>
      <c r="CE48" s="341"/>
      <c r="CF48" s="341"/>
      <c r="CG48" s="341"/>
      <c r="CH48" s="341">
        <v>5397</v>
      </c>
      <c r="CI48" s="341"/>
      <c r="CJ48" s="341"/>
      <c r="CK48" s="341"/>
      <c r="CL48" s="341"/>
      <c r="CM48" s="341"/>
      <c r="CN48" s="341"/>
      <c r="CO48" s="341"/>
      <c r="CP48" s="341"/>
      <c r="CQ48" s="341"/>
      <c r="CR48" s="341"/>
      <c r="CS48" s="341">
        <v>189</v>
      </c>
      <c r="CT48" s="341"/>
      <c r="CU48" s="341"/>
      <c r="CV48" s="341"/>
      <c r="CW48" s="341"/>
      <c r="CX48" s="341"/>
      <c r="CY48" s="341"/>
      <c r="CZ48" s="341"/>
      <c r="DA48" s="341"/>
      <c r="DB48" s="341"/>
      <c r="DC48" s="341">
        <v>0</v>
      </c>
      <c r="DD48" s="341"/>
      <c r="DE48" s="341"/>
      <c r="DF48" s="341"/>
      <c r="DG48" s="341"/>
      <c r="DH48" s="341"/>
      <c r="DI48" s="341"/>
      <c r="DJ48" s="341"/>
      <c r="DK48" s="341"/>
      <c r="DL48" s="341"/>
    </row>
    <row r="49" spans="1:116" ht="21.95" customHeight="1">
      <c r="A49" s="622"/>
      <c r="B49" s="186" t="s">
        <v>54</v>
      </c>
      <c r="C49" s="592">
        <v>1490</v>
      </c>
      <c r="D49" s="341"/>
      <c r="E49" s="341"/>
      <c r="F49" s="341"/>
      <c r="G49" s="341"/>
      <c r="H49" s="341"/>
      <c r="I49" s="341"/>
      <c r="J49" s="341"/>
      <c r="K49" s="341"/>
      <c r="L49" s="341"/>
      <c r="M49" s="341"/>
      <c r="N49" s="341">
        <v>60</v>
      </c>
      <c r="O49" s="341"/>
      <c r="P49" s="341"/>
      <c r="Q49" s="341"/>
      <c r="R49" s="341"/>
      <c r="S49" s="341"/>
      <c r="T49" s="341"/>
      <c r="U49" s="341"/>
      <c r="V49" s="341"/>
      <c r="W49" s="341"/>
      <c r="X49" s="341"/>
      <c r="Y49" s="341">
        <v>3211</v>
      </c>
      <c r="Z49" s="341"/>
      <c r="AA49" s="341"/>
      <c r="AB49" s="341"/>
      <c r="AC49" s="341"/>
      <c r="AD49" s="341"/>
      <c r="AE49" s="341"/>
      <c r="AF49" s="341"/>
      <c r="AG49" s="341"/>
      <c r="AH49" s="341"/>
      <c r="AI49" s="341">
        <v>65</v>
      </c>
      <c r="AJ49" s="341"/>
      <c r="AK49" s="341"/>
      <c r="AL49" s="341"/>
      <c r="AM49" s="341"/>
      <c r="AN49" s="341"/>
      <c r="AO49" s="341"/>
      <c r="AP49" s="341"/>
      <c r="AQ49" s="341"/>
      <c r="AR49" s="341"/>
      <c r="AS49" s="341">
        <v>4146</v>
      </c>
      <c r="AT49" s="341"/>
      <c r="AU49" s="341"/>
      <c r="AV49" s="341"/>
      <c r="AW49" s="341"/>
      <c r="AX49" s="341"/>
      <c r="AY49" s="341"/>
      <c r="AZ49" s="341"/>
      <c r="BA49" s="341"/>
      <c r="BB49" s="341"/>
      <c r="BC49" s="341"/>
      <c r="BD49" s="341">
        <v>5279</v>
      </c>
      <c r="BE49" s="341"/>
      <c r="BF49" s="341"/>
      <c r="BG49" s="341"/>
      <c r="BH49" s="341"/>
      <c r="BI49" s="341"/>
      <c r="BJ49" s="341"/>
      <c r="BK49" s="341"/>
      <c r="BL49" s="341"/>
      <c r="BM49" s="341"/>
      <c r="BN49" s="341">
        <v>391</v>
      </c>
      <c r="BO49" s="341"/>
      <c r="BP49" s="341"/>
      <c r="BQ49" s="341"/>
      <c r="BR49" s="341"/>
      <c r="BS49" s="341"/>
      <c r="BT49" s="341"/>
      <c r="BU49" s="341"/>
      <c r="BV49" s="341"/>
      <c r="BW49" s="341"/>
      <c r="BX49" s="341">
        <v>25</v>
      </c>
      <c r="BY49" s="341"/>
      <c r="BZ49" s="341"/>
      <c r="CA49" s="341"/>
      <c r="CB49" s="341"/>
      <c r="CC49" s="341"/>
      <c r="CD49" s="341"/>
      <c r="CE49" s="341"/>
      <c r="CF49" s="341"/>
      <c r="CG49" s="341"/>
      <c r="CH49" s="341">
        <v>2248</v>
      </c>
      <c r="CI49" s="341"/>
      <c r="CJ49" s="341"/>
      <c r="CK49" s="341"/>
      <c r="CL49" s="341"/>
      <c r="CM49" s="341"/>
      <c r="CN49" s="341"/>
      <c r="CO49" s="341"/>
      <c r="CP49" s="341"/>
      <c r="CQ49" s="341"/>
      <c r="CR49" s="341"/>
      <c r="CS49" s="341">
        <v>101</v>
      </c>
      <c r="CT49" s="341"/>
      <c r="CU49" s="341"/>
      <c r="CV49" s="341"/>
      <c r="CW49" s="341"/>
      <c r="CX49" s="341"/>
      <c r="CY49" s="341"/>
      <c r="CZ49" s="341"/>
      <c r="DA49" s="341"/>
      <c r="DB49" s="341"/>
      <c r="DC49" s="341">
        <v>0</v>
      </c>
      <c r="DD49" s="341"/>
      <c r="DE49" s="341"/>
      <c r="DF49" s="341"/>
      <c r="DG49" s="341"/>
      <c r="DH49" s="341"/>
      <c r="DI49" s="341"/>
      <c r="DJ49" s="341"/>
      <c r="DK49" s="341"/>
      <c r="DL49" s="341"/>
    </row>
    <row r="50" spans="1:116" ht="21.95" customHeight="1">
      <c r="A50" s="622"/>
      <c r="B50" s="186" t="s">
        <v>159</v>
      </c>
      <c r="C50" s="592">
        <v>1633</v>
      </c>
      <c r="D50" s="341"/>
      <c r="E50" s="341"/>
      <c r="F50" s="341"/>
      <c r="G50" s="341"/>
      <c r="H50" s="341"/>
      <c r="I50" s="341"/>
      <c r="J50" s="341"/>
      <c r="K50" s="341"/>
      <c r="L50" s="341"/>
      <c r="M50" s="341"/>
      <c r="N50" s="341">
        <v>0</v>
      </c>
      <c r="O50" s="341"/>
      <c r="P50" s="341"/>
      <c r="Q50" s="341"/>
      <c r="R50" s="341"/>
      <c r="S50" s="341"/>
      <c r="T50" s="341"/>
      <c r="U50" s="341"/>
      <c r="V50" s="341"/>
      <c r="W50" s="341"/>
      <c r="X50" s="341"/>
      <c r="Y50" s="341">
        <v>313</v>
      </c>
      <c r="Z50" s="341"/>
      <c r="AA50" s="341"/>
      <c r="AB50" s="341"/>
      <c r="AC50" s="341"/>
      <c r="AD50" s="341"/>
      <c r="AE50" s="341"/>
      <c r="AF50" s="341"/>
      <c r="AG50" s="341"/>
      <c r="AH50" s="341"/>
      <c r="AI50" s="341">
        <v>156</v>
      </c>
      <c r="AJ50" s="341"/>
      <c r="AK50" s="341"/>
      <c r="AL50" s="341"/>
      <c r="AM50" s="341"/>
      <c r="AN50" s="341"/>
      <c r="AO50" s="341"/>
      <c r="AP50" s="341"/>
      <c r="AQ50" s="341"/>
      <c r="AR50" s="341"/>
      <c r="AS50" s="341">
        <v>0</v>
      </c>
      <c r="AT50" s="341"/>
      <c r="AU50" s="341"/>
      <c r="AV50" s="341"/>
      <c r="AW50" s="341"/>
      <c r="AX50" s="341"/>
      <c r="AY50" s="341"/>
      <c r="AZ50" s="341"/>
      <c r="BA50" s="341"/>
      <c r="BB50" s="341"/>
      <c r="BC50" s="341"/>
      <c r="BD50" s="341">
        <v>211</v>
      </c>
      <c r="BE50" s="341"/>
      <c r="BF50" s="341"/>
      <c r="BG50" s="341"/>
      <c r="BH50" s="341"/>
      <c r="BI50" s="341"/>
      <c r="BJ50" s="341"/>
      <c r="BK50" s="341"/>
      <c r="BL50" s="341"/>
      <c r="BM50" s="341"/>
      <c r="BN50" s="341">
        <v>0</v>
      </c>
      <c r="BO50" s="341"/>
      <c r="BP50" s="341"/>
      <c r="BQ50" s="341"/>
      <c r="BR50" s="341"/>
      <c r="BS50" s="341"/>
      <c r="BT50" s="341"/>
      <c r="BU50" s="341"/>
      <c r="BV50" s="341"/>
      <c r="BW50" s="341"/>
      <c r="BX50" s="341">
        <v>0</v>
      </c>
      <c r="BY50" s="341"/>
      <c r="BZ50" s="341"/>
      <c r="CA50" s="341"/>
      <c r="CB50" s="341"/>
      <c r="CC50" s="341"/>
      <c r="CD50" s="341"/>
      <c r="CE50" s="341"/>
      <c r="CF50" s="341"/>
      <c r="CG50" s="341"/>
      <c r="CH50" s="341">
        <v>2689</v>
      </c>
      <c r="CI50" s="341"/>
      <c r="CJ50" s="341"/>
      <c r="CK50" s="341"/>
      <c r="CL50" s="341"/>
      <c r="CM50" s="341"/>
      <c r="CN50" s="341"/>
      <c r="CO50" s="341"/>
      <c r="CP50" s="341"/>
      <c r="CQ50" s="341"/>
      <c r="CR50" s="341"/>
      <c r="CS50" s="341">
        <v>245</v>
      </c>
      <c r="CT50" s="341"/>
      <c r="CU50" s="341"/>
      <c r="CV50" s="341"/>
      <c r="CW50" s="341"/>
      <c r="CX50" s="341"/>
      <c r="CY50" s="341"/>
      <c r="CZ50" s="341"/>
      <c r="DA50" s="341"/>
      <c r="DB50" s="341"/>
      <c r="DC50" s="341">
        <v>0</v>
      </c>
      <c r="DD50" s="341"/>
      <c r="DE50" s="341"/>
      <c r="DF50" s="341"/>
      <c r="DG50" s="341"/>
      <c r="DH50" s="341"/>
      <c r="DI50" s="341"/>
      <c r="DJ50" s="341"/>
      <c r="DK50" s="341"/>
      <c r="DL50" s="341"/>
    </row>
    <row r="51" spans="1:116" ht="7.5" customHeight="1" thickBot="1">
      <c r="A51" s="623"/>
      <c r="B51" s="185"/>
      <c r="C51" s="131"/>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29"/>
      <c r="BR51" s="129"/>
      <c r="BS51" s="129"/>
      <c r="BT51" s="129"/>
      <c r="BU51" s="129"/>
      <c r="BV51" s="129"/>
      <c r="BW51" s="129"/>
      <c r="BX51" s="129"/>
      <c r="BY51" s="129"/>
      <c r="BZ51" s="129"/>
      <c r="CA51" s="129"/>
      <c r="CB51" s="129"/>
      <c r="CC51" s="129"/>
      <c r="CD51" s="129"/>
      <c r="CE51" s="129"/>
      <c r="CF51" s="129"/>
      <c r="CG51" s="129"/>
      <c r="CH51" s="129"/>
      <c r="CI51" s="129"/>
      <c r="CJ51" s="129"/>
      <c r="CK51" s="129"/>
      <c r="CL51" s="129"/>
      <c r="CM51" s="129"/>
      <c r="CN51" s="129"/>
      <c r="CO51" s="129"/>
      <c r="CP51" s="129"/>
      <c r="CQ51" s="129"/>
      <c r="CR51" s="129"/>
      <c r="CS51" s="129"/>
      <c r="CT51" s="129"/>
      <c r="CU51" s="129"/>
      <c r="CV51" s="129"/>
      <c r="CW51" s="129"/>
      <c r="CX51" s="129"/>
      <c r="CY51" s="129"/>
      <c r="CZ51" s="129"/>
      <c r="DA51" s="129"/>
      <c r="DB51" s="129"/>
      <c r="DC51" s="129"/>
      <c r="DD51" s="129"/>
      <c r="DE51" s="129"/>
      <c r="DF51" s="129"/>
      <c r="DG51" s="129"/>
      <c r="DH51" s="129"/>
      <c r="DI51" s="129"/>
      <c r="DJ51" s="129"/>
      <c r="DK51" s="24"/>
      <c r="DL51" s="24"/>
    </row>
    <row r="52" spans="1:116" ht="12.75" customHeight="1">
      <c r="A52" s="220"/>
      <c r="B52" s="18"/>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4"/>
      <c r="BR52" s="184"/>
      <c r="BS52" s="184"/>
      <c r="BT52" s="184"/>
      <c r="BU52" s="184"/>
      <c r="BV52" s="184"/>
      <c r="BW52" s="184"/>
      <c r="BX52" s="184"/>
      <c r="BY52" s="184"/>
      <c r="BZ52" s="184"/>
      <c r="CA52" s="184"/>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c r="CZ52" s="184"/>
      <c r="DA52" s="184"/>
      <c r="DB52" s="184"/>
      <c r="DC52" s="184"/>
      <c r="DD52" s="184"/>
      <c r="DE52" s="184"/>
      <c r="DF52" s="184"/>
      <c r="DG52" s="184"/>
      <c r="DH52" s="184"/>
      <c r="DI52" s="184"/>
      <c r="DJ52" s="184"/>
      <c r="DK52" s="18"/>
      <c r="DL52" s="18"/>
    </row>
    <row r="53" spans="1:116">
      <c r="BZ53" s="564" t="s">
        <v>27</v>
      </c>
      <c r="CA53" s="564"/>
      <c r="CB53" s="564"/>
      <c r="CC53" s="564"/>
      <c r="CD53" s="564"/>
      <c r="CE53" s="564"/>
      <c r="CF53" s="564"/>
      <c r="CG53" s="564"/>
      <c r="CH53" s="564"/>
      <c r="CI53" s="564"/>
      <c r="CJ53" s="564"/>
      <c r="CK53" s="564"/>
      <c r="CL53" s="564"/>
      <c r="CM53" s="564"/>
      <c r="CN53" s="564"/>
      <c r="CO53" s="564"/>
      <c r="CP53" s="564"/>
      <c r="CQ53" s="564"/>
      <c r="CR53" s="564"/>
      <c r="CS53" s="564"/>
      <c r="CT53" s="564"/>
      <c r="CU53" s="564"/>
      <c r="CV53" s="564"/>
      <c r="CW53" s="564"/>
      <c r="CX53" s="564"/>
      <c r="CY53" s="564"/>
      <c r="CZ53" s="564"/>
      <c r="DA53" s="564"/>
      <c r="DB53" s="564"/>
      <c r="DC53" s="564"/>
      <c r="DD53" s="564"/>
      <c r="DE53" s="564"/>
      <c r="DF53" s="564"/>
      <c r="DG53" s="564"/>
      <c r="DH53" s="564"/>
      <c r="DI53" s="564"/>
      <c r="DJ53" s="564"/>
      <c r="DK53" s="564"/>
      <c r="DL53" s="564"/>
    </row>
  </sheetData>
  <mergeCells count="427">
    <mergeCell ref="C7:Z7"/>
    <mergeCell ref="C9:Z9"/>
    <mergeCell ref="CQ7:DA7"/>
    <mergeCell ref="DB7:DL7"/>
    <mergeCell ref="C5:Z5"/>
    <mergeCell ref="C6:Z6"/>
    <mergeCell ref="C11:Z11"/>
    <mergeCell ref="DB8:DL8"/>
    <mergeCell ref="AA8:AM8"/>
    <mergeCell ref="AN8:AX8"/>
    <mergeCell ref="BJ8:BT8"/>
    <mergeCell ref="BJ9:BT9"/>
    <mergeCell ref="AA7:AM7"/>
    <mergeCell ref="AA9:AM9"/>
    <mergeCell ref="DB9:DL9"/>
    <mergeCell ref="AA11:AM11"/>
    <mergeCell ref="AN11:AX11"/>
    <mergeCell ref="AY11:BI11"/>
    <mergeCell ref="BJ11:BT11"/>
    <mergeCell ref="BU11:CE11"/>
    <mergeCell ref="BZ53:DL53"/>
    <mergeCell ref="C20:Z20"/>
    <mergeCell ref="C16:Z16"/>
    <mergeCell ref="C17:Z17"/>
    <mergeCell ref="C18:Z18"/>
    <mergeCell ref="C19:Z19"/>
    <mergeCell ref="C22:Z22"/>
    <mergeCell ref="AN16:AX16"/>
    <mergeCell ref="AY16:BI16"/>
    <mergeCell ref="BJ16:BT16"/>
    <mergeCell ref="C21:Z21"/>
    <mergeCell ref="CQ16:DA16"/>
    <mergeCell ref="DB16:DL16"/>
    <mergeCell ref="AN19:AX19"/>
    <mergeCell ref="AY19:BI19"/>
    <mergeCell ref="BJ19:BT19"/>
    <mergeCell ref="DB20:DL20"/>
    <mergeCell ref="AA20:AM20"/>
    <mergeCell ref="AN20:AX20"/>
    <mergeCell ref="AY20:BI20"/>
    <mergeCell ref="BJ20:BT20"/>
    <mergeCell ref="BU19:CE19"/>
    <mergeCell ref="CF19:CP19"/>
    <mergeCell ref="CQ19:DA19"/>
    <mergeCell ref="B4:Z4"/>
    <mergeCell ref="BU4:CE4"/>
    <mergeCell ref="AY4:BI4"/>
    <mergeCell ref="BJ4:BT4"/>
    <mergeCell ref="AY5:BI5"/>
    <mergeCell ref="AA4:AM4"/>
    <mergeCell ref="AN4:AX4"/>
    <mergeCell ref="BU5:CE5"/>
    <mergeCell ref="DB3:DL3"/>
    <mergeCell ref="AA3:AM3"/>
    <mergeCell ref="BJ5:BT5"/>
    <mergeCell ref="CQ2:DL2"/>
    <mergeCell ref="AN7:AX7"/>
    <mergeCell ref="AY7:BI7"/>
    <mergeCell ref="BJ7:BT7"/>
    <mergeCell ref="BU7:CE7"/>
    <mergeCell ref="CF7:CP7"/>
    <mergeCell ref="CQ6:DA6"/>
    <mergeCell ref="DB6:DL6"/>
    <mergeCell ref="CQ3:DA3"/>
    <mergeCell ref="BU3:CE3"/>
    <mergeCell ref="CF3:CP3"/>
    <mergeCell ref="AY3:BI3"/>
    <mergeCell ref="AN3:AX3"/>
    <mergeCell ref="BJ3:BT3"/>
    <mergeCell ref="A1:DL1"/>
    <mergeCell ref="DB4:DL4"/>
    <mergeCell ref="DB5:DL5"/>
    <mergeCell ref="BJ6:BT6"/>
    <mergeCell ref="BU6:CE6"/>
    <mergeCell ref="CF5:CP5"/>
    <mergeCell ref="CQ5:DA5"/>
    <mergeCell ref="CF4:CP4"/>
    <mergeCell ref="CF9:CP9"/>
    <mergeCell ref="CQ9:DA9"/>
    <mergeCell ref="BU8:CE8"/>
    <mergeCell ref="CF8:CP8"/>
    <mergeCell ref="CQ8:DA8"/>
    <mergeCell ref="CF6:CP6"/>
    <mergeCell ref="CQ4:DA4"/>
    <mergeCell ref="A5:B11"/>
    <mergeCell ref="AA5:AM5"/>
    <mergeCell ref="AN5:AX5"/>
    <mergeCell ref="AN9:AX9"/>
    <mergeCell ref="AY9:BI9"/>
    <mergeCell ref="AY8:BI8"/>
    <mergeCell ref="AA6:AM6"/>
    <mergeCell ref="AN6:AX6"/>
    <mergeCell ref="AY6:BI6"/>
    <mergeCell ref="A32:A41"/>
    <mergeCell ref="A42:A51"/>
    <mergeCell ref="A28:DL28"/>
    <mergeCell ref="CQ29:DL29"/>
    <mergeCell ref="CS37:DB37"/>
    <mergeCell ref="CS38:DB38"/>
    <mergeCell ref="N30:X30"/>
    <mergeCell ref="CS39:DB39"/>
    <mergeCell ref="DC48:DL48"/>
    <mergeCell ref="C49:M49"/>
    <mergeCell ref="C50:M50"/>
    <mergeCell ref="N50:X50"/>
    <mergeCell ref="AS50:BC50"/>
    <mergeCell ref="AI50:AR50"/>
    <mergeCell ref="DC43:DL43"/>
    <mergeCell ref="DC46:DL46"/>
    <mergeCell ref="N44:X44"/>
    <mergeCell ref="DC44:DL44"/>
    <mergeCell ref="BX45:CG45"/>
    <mergeCell ref="CH45:CR45"/>
    <mergeCell ref="DC45:DL45"/>
    <mergeCell ref="BD43:BM43"/>
    <mergeCell ref="CH47:CR47"/>
    <mergeCell ref="DC47:DL47"/>
    <mergeCell ref="A12:B18"/>
    <mergeCell ref="A19:B24"/>
    <mergeCell ref="A25:Z25"/>
    <mergeCell ref="C15:Z15"/>
    <mergeCell ref="C12:Z12"/>
    <mergeCell ref="C13:Z13"/>
    <mergeCell ref="C14:Z14"/>
    <mergeCell ref="C24:Z24"/>
    <mergeCell ref="C8:Z8"/>
    <mergeCell ref="C10:Z10"/>
    <mergeCell ref="C23:Z23"/>
    <mergeCell ref="CF11:CP11"/>
    <mergeCell ref="CQ11:DA11"/>
    <mergeCell ref="DB11:DL11"/>
    <mergeCell ref="BU9:CE9"/>
    <mergeCell ref="BU12:CE12"/>
    <mergeCell ref="CF12:CP12"/>
    <mergeCell ref="CQ12:DA12"/>
    <mergeCell ref="DB12:DL12"/>
    <mergeCell ref="AA12:AM12"/>
    <mergeCell ref="AN12:AX12"/>
    <mergeCell ref="AY12:BI12"/>
    <mergeCell ref="BJ12:BT12"/>
    <mergeCell ref="DB10:DL10"/>
    <mergeCell ref="AA10:AM10"/>
    <mergeCell ref="AN10:AX10"/>
    <mergeCell ref="AY10:BI10"/>
    <mergeCell ref="DB13:DL13"/>
    <mergeCell ref="AA13:AM13"/>
    <mergeCell ref="AN13:AX13"/>
    <mergeCell ref="AY13:BI13"/>
    <mergeCell ref="BJ13:BT13"/>
    <mergeCell ref="CQ14:DA14"/>
    <mergeCell ref="DB14:DL14"/>
    <mergeCell ref="AA14:AM14"/>
    <mergeCell ref="AN14:AX14"/>
    <mergeCell ref="AY14:BI14"/>
    <mergeCell ref="BJ14:BT14"/>
    <mergeCell ref="BU14:CE14"/>
    <mergeCell ref="CF14:CP14"/>
    <mergeCell ref="BU16:CE16"/>
    <mergeCell ref="BU15:CE15"/>
    <mergeCell ref="CF15:CP15"/>
    <mergeCell ref="CF16:CP16"/>
    <mergeCell ref="BU13:CE13"/>
    <mergeCell ref="CF13:CP13"/>
    <mergeCell ref="CQ13:DA13"/>
    <mergeCell ref="CQ15:DA15"/>
    <mergeCell ref="DB15:DL15"/>
    <mergeCell ref="CF18:CP18"/>
    <mergeCell ref="CQ18:DA18"/>
    <mergeCell ref="DB18:DL18"/>
    <mergeCell ref="AA17:AM17"/>
    <mergeCell ref="AN17:AX17"/>
    <mergeCell ref="AY17:BI17"/>
    <mergeCell ref="BJ17:BT17"/>
    <mergeCell ref="BU17:CE17"/>
    <mergeCell ref="CF17:CP17"/>
    <mergeCell ref="CQ17:DA17"/>
    <mergeCell ref="DB17:DL17"/>
    <mergeCell ref="AA18:AM18"/>
    <mergeCell ref="AN18:AX18"/>
    <mergeCell ref="AY18:BI18"/>
    <mergeCell ref="BJ18:BT18"/>
    <mergeCell ref="BU18:CE18"/>
    <mergeCell ref="AA15:AM15"/>
    <mergeCell ref="AN15:AX15"/>
    <mergeCell ref="AY15:BI15"/>
    <mergeCell ref="BJ15:BT15"/>
    <mergeCell ref="AA16:AM16"/>
    <mergeCell ref="DB19:DL19"/>
    <mergeCell ref="AA19:AM19"/>
    <mergeCell ref="AN21:AX21"/>
    <mergeCell ref="AY21:BI21"/>
    <mergeCell ref="BJ21:BT21"/>
    <mergeCell ref="BU20:CE20"/>
    <mergeCell ref="CF20:CP20"/>
    <mergeCell ref="CQ20:DA20"/>
    <mergeCell ref="DB22:DL22"/>
    <mergeCell ref="AA22:AM22"/>
    <mergeCell ref="AN22:AX22"/>
    <mergeCell ref="AY22:BI22"/>
    <mergeCell ref="BJ22:BT22"/>
    <mergeCell ref="BU21:CE21"/>
    <mergeCell ref="CF21:CP21"/>
    <mergeCell ref="CQ21:DA21"/>
    <mergeCell ref="DB21:DL21"/>
    <mergeCell ref="AA21:AM21"/>
    <mergeCell ref="AN23:AX23"/>
    <mergeCell ref="AY23:BI23"/>
    <mergeCell ref="BJ23:BT23"/>
    <mergeCell ref="BU22:CE22"/>
    <mergeCell ref="CF22:CP22"/>
    <mergeCell ref="CQ22:DA22"/>
    <mergeCell ref="DB24:DL24"/>
    <mergeCell ref="AA24:AM24"/>
    <mergeCell ref="AN24:AX24"/>
    <mergeCell ref="AY24:BI24"/>
    <mergeCell ref="BJ24:BT24"/>
    <mergeCell ref="BU23:CE23"/>
    <mergeCell ref="CF23:CP23"/>
    <mergeCell ref="CQ23:DA23"/>
    <mergeCell ref="DB23:DL23"/>
    <mergeCell ref="AA23:AM23"/>
    <mergeCell ref="C48:M48"/>
    <mergeCell ref="N48:X48"/>
    <mergeCell ref="N49:X49"/>
    <mergeCell ref="AI49:AR49"/>
    <mergeCell ref="AS49:BC49"/>
    <mergeCell ref="Y48:AH48"/>
    <mergeCell ref="C47:M47"/>
    <mergeCell ref="N47:X47"/>
    <mergeCell ref="Y45:AH45"/>
    <mergeCell ref="C45:M45"/>
    <mergeCell ref="N45:X45"/>
    <mergeCell ref="C46:M46"/>
    <mergeCell ref="N46:X46"/>
    <mergeCell ref="Y47:AH47"/>
    <mergeCell ref="AI45:AR45"/>
    <mergeCell ref="BN45:BW45"/>
    <mergeCell ref="BN47:BW47"/>
    <mergeCell ref="BX47:CG47"/>
    <mergeCell ref="DC41:DL41"/>
    <mergeCell ref="DC42:DL42"/>
    <mergeCell ref="BN46:BW46"/>
    <mergeCell ref="BX46:CG46"/>
    <mergeCell ref="CH46:CR46"/>
    <mergeCell ref="AA25:AM25"/>
    <mergeCell ref="AN25:AX25"/>
    <mergeCell ref="AY25:BI25"/>
    <mergeCell ref="BJ25:BT25"/>
    <mergeCell ref="BU25:CE25"/>
    <mergeCell ref="CF25:CP25"/>
    <mergeCell ref="BD45:BM45"/>
    <mergeCell ref="Y44:AH44"/>
    <mergeCell ref="CQ26:DL26"/>
    <mergeCell ref="C41:M41"/>
    <mergeCell ref="N41:X41"/>
    <mergeCell ref="C42:M42"/>
    <mergeCell ref="C43:M43"/>
    <mergeCell ref="N42:X42"/>
    <mergeCell ref="N43:X43"/>
    <mergeCell ref="AS44:BC44"/>
    <mergeCell ref="AS40:BC40"/>
    <mergeCell ref="C37:M37"/>
    <mergeCell ref="N37:X37"/>
    <mergeCell ref="C38:M38"/>
    <mergeCell ref="N38:X38"/>
    <mergeCell ref="C39:M39"/>
    <mergeCell ref="N39:X39"/>
    <mergeCell ref="C40:M40"/>
    <mergeCell ref="N40:X40"/>
    <mergeCell ref="Y39:AH39"/>
    <mergeCell ref="AI40:AR40"/>
    <mergeCell ref="C44:M44"/>
    <mergeCell ref="Y37:AH37"/>
    <mergeCell ref="Y38:AH38"/>
    <mergeCell ref="AI33:AR33"/>
    <mergeCell ref="AI34:AR34"/>
    <mergeCell ref="Y49:AH49"/>
    <mergeCell ref="AS48:BC48"/>
    <mergeCell ref="AS45:BC45"/>
    <mergeCell ref="AS46:BC46"/>
    <mergeCell ref="AS47:BC47"/>
    <mergeCell ref="AS41:BC41"/>
    <mergeCell ref="AS42:BC42"/>
    <mergeCell ref="AS43:BC43"/>
    <mergeCell ref="Y33:AH33"/>
    <mergeCell ref="N33:X33"/>
    <mergeCell ref="C34:M34"/>
    <mergeCell ref="N34:X34"/>
    <mergeCell ref="Y34:AH34"/>
    <mergeCell ref="C35:M35"/>
    <mergeCell ref="N35:X35"/>
    <mergeCell ref="Y35:AH35"/>
    <mergeCell ref="Y36:AH36"/>
    <mergeCell ref="C36:M36"/>
    <mergeCell ref="N36:X36"/>
    <mergeCell ref="BD47:BM47"/>
    <mergeCell ref="BD46:BM46"/>
    <mergeCell ref="BD42:BM42"/>
    <mergeCell ref="BD44:BM44"/>
    <mergeCell ref="BD33:BM33"/>
    <mergeCell ref="CH41:CR41"/>
    <mergeCell ref="CS50:DB50"/>
    <mergeCell ref="BX42:CG42"/>
    <mergeCell ref="DC49:DL49"/>
    <mergeCell ref="DC34:DL34"/>
    <mergeCell ref="DC35:DL35"/>
    <mergeCell ref="BD49:BM49"/>
    <mergeCell ref="BD36:BM36"/>
    <mergeCell ref="BD48:BM48"/>
    <mergeCell ref="BN48:BW48"/>
    <mergeCell ref="BX48:CG48"/>
    <mergeCell ref="CH48:CR48"/>
    <mergeCell ref="BX43:CG43"/>
    <mergeCell ref="CH42:CR42"/>
    <mergeCell ref="BN44:BW44"/>
    <mergeCell ref="BX44:CG44"/>
    <mergeCell ref="CH43:CR43"/>
    <mergeCell ref="CH44:CR44"/>
    <mergeCell ref="DC38:DL38"/>
    <mergeCell ref="BN50:BW50"/>
    <mergeCell ref="BX50:CG50"/>
    <mergeCell ref="CH50:CR50"/>
    <mergeCell ref="DC50:DL50"/>
    <mergeCell ref="DC30:DL31"/>
    <mergeCell ref="DC33:DL33"/>
    <mergeCell ref="BN49:BW49"/>
    <mergeCell ref="BX49:CG49"/>
    <mergeCell ref="CH49:CR49"/>
    <mergeCell ref="CS30:DB31"/>
    <mergeCell ref="BN30:BW31"/>
    <mergeCell ref="BX30:CG31"/>
    <mergeCell ref="CH30:CR31"/>
    <mergeCell ref="BN41:BW41"/>
    <mergeCell ref="BN42:BW42"/>
    <mergeCell ref="BN43:BW43"/>
    <mergeCell ref="BX39:CG39"/>
    <mergeCell ref="DC39:DL39"/>
    <mergeCell ref="CH40:CR40"/>
    <mergeCell ref="DC40:DL40"/>
    <mergeCell ref="CS40:DB40"/>
    <mergeCell ref="CS41:DB41"/>
    <mergeCell ref="CS42:DB42"/>
    <mergeCell ref="CS43:DB43"/>
    <mergeCell ref="BN34:BW34"/>
    <mergeCell ref="BN35:BW35"/>
    <mergeCell ref="BN36:BW36"/>
    <mergeCell ref="BX34:CG34"/>
    <mergeCell ref="BX41:CG41"/>
    <mergeCell ref="Y50:AH50"/>
    <mergeCell ref="Y40:AH40"/>
    <mergeCell ref="Y41:AH41"/>
    <mergeCell ref="Y42:AH42"/>
    <mergeCell ref="Y43:AH43"/>
    <mergeCell ref="Y46:AH46"/>
    <mergeCell ref="AI35:AR35"/>
    <mergeCell ref="AI36:AR36"/>
    <mergeCell ref="AI37:AR37"/>
    <mergeCell ref="AI38:AR38"/>
    <mergeCell ref="AI39:AR39"/>
    <mergeCell ref="AI43:AR43"/>
    <mergeCell ref="AI41:AR41"/>
    <mergeCell ref="AI42:AR42"/>
    <mergeCell ref="AI47:AR47"/>
    <mergeCell ref="AI48:AR48"/>
    <mergeCell ref="AI44:AR44"/>
    <mergeCell ref="AI46:AR46"/>
    <mergeCell ref="BD50:BM50"/>
    <mergeCell ref="BD41:BM41"/>
    <mergeCell ref="AS35:BC35"/>
    <mergeCell ref="BD35:BM35"/>
    <mergeCell ref="AS36:BC36"/>
    <mergeCell ref="AS37:BC37"/>
    <mergeCell ref="BX35:CG35"/>
    <mergeCell ref="BX36:CG36"/>
    <mergeCell ref="BN40:BW40"/>
    <mergeCell ref="AS38:BC38"/>
    <mergeCell ref="AS39:BC39"/>
    <mergeCell ref="BN37:BW37"/>
    <mergeCell ref="BN38:BW38"/>
    <mergeCell ref="BN39:BW39"/>
    <mergeCell ref="BX37:CG37"/>
    <mergeCell ref="BX40:CG40"/>
    <mergeCell ref="BD37:BM37"/>
    <mergeCell ref="BD38:BM38"/>
    <mergeCell ref="BD40:BM40"/>
    <mergeCell ref="BD39:BM39"/>
    <mergeCell ref="BX38:CG38"/>
    <mergeCell ref="CH36:CR36"/>
    <mergeCell ref="CH39:CR39"/>
    <mergeCell ref="CS49:DB49"/>
    <mergeCell ref="CS33:DB33"/>
    <mergeCell ref="CS34:DB34"/>
    <mergeCell ref="CS35:DB35"/>
    <mergeCell ref="CS36:DB36"/>
    <mergeCell ref="CH37:CR37"/>
    <mergeCell ref="CH38:CR38"/>
    <mergeCell ref="CS48:DB48"/>
    <mergeCell ref="CH34:CR34"/>
    <mergeCell ref="CH35:CR35"/>
    <mergeCell ref="CS44:DB44"/>
    <mergeCell ref="CS47:DB47"/>
    <mergeCell ref="CS45:DB45"/>
    <mergeCell ref="CS46:DB46"/>
    <mergeCell ref="C30:M31"/>
    <mergeCell ref="C33:M33"/>
    <mergeCell ref="N31:X31"/>
    <mergeCell ref="Y30:AH31"/>
    <mergeCell ref="DB25:DL25"/>
    <mergeCell ref="CH33:CR33"/>
    <mergeCell ref="DC36:DL36"/>
    <mergeCell ref="DC37:DL37"/>
    <mergeCell ref="BJ10:BT10"/>
    <mergeCell ref="BU10:CE10"/>
    <mergeCell ref="CF10:CP10"/>
    <mergeCell ref="CQ10:DA10"/>
    <mergeCell ref="BX33:CG33"/>
    <mergeCell ref="BN33:BW33"/>
    <mergeCell ref="CQ25:DA25"/>
    <mergeCell ref="BU24:CE24"/>
    <mergeCell ref="CF24:CP24"/>
    <mergeCell ref="CQ24:DA24"/>
    <mergeCell ref="BD30:BM31"/>
    <mergeCell ref="AI30:AR31"/>
    <mergeCell ref="AS30:BC31"/>
    <mergeCell ref="AS33:BC33"/>
    <mergeCell ref="AS34:BC34"/>
    <mergeCell ref="BD34:BM34"/>
  </mergeCells>
  <phoneticPr fontId="2"/>
  <printOptions horizontalCentered="1"/>
  <pageMargins left="0.39370078740157483" right="0.39370078740157483" top="0.59055118110236227" bottom="0.78740157480314965" header="0.51181102362204722" footer="0.39370078740157483"/>
  <pageSetup paperSize="9" scale="7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tabSelected="1" zoomScale="85" zoomScaleNormal="85" zoomScaleSheetLayoutView="100" workbookViewId="0">
      <selection activeCell="P51" sqref="P51"/>
    </sheetView>
  </sheetViews>
  <sheetFormatPr defaultRowHeight="17.25"/>
  <cols>
    <col min="1" max="1" width="5.8984375" customWidth="1"/>
    <col min="2" max="2" width="5.59765625" customWidth="1"/>
    <col min="3" max="9" width="5.59765625" style="167" customWidth="1"/>
    <col min="10" max="12" width="5.59765625" customWidth="1"/>
    <col min="13" max="17" width="6.59765625" customWidth="1"/>
    <col min="18" max="18" width="5.59765625" customWidth="1"/>
  </cols>
  <sheetData>
    <row r="1" spans="1:18" ht="22.5" customHeight="1">
      <c r="A1" s="351" t="s">
        <v>161</v>
      </c>
      <c r="B1" s="351"/>
      <c r="C1" s="351"/>
      <c r="D1" s="351"/>
      <c r="E1" s="351"/>
      <c r="F1" s="351"/>
      <c r="G1" s="351"/>
      <c r="H1" s="351"/>
      <c r="I1" s="351"/>
      <c r="J1" s="351"/>
      <c r="K1" s="351"/>
      <c r="L1" s="351"/>
      <c r="M1" s="351"/>
      <c r="N1" s="351"/>
      <c r="O1" s="351"/>
      <c r="P1" s="351"/>
      <c r="Q1" s="351"/>
      <c r="R1" s="351"/>
    </row>
    <row r="2" spans="1:18" ht="18" thickBot="1">
      <c r="A2" s="132"/>
      <c r="B2" s="2"/>
      <c r="C2" s="133"/>
      <c r="D2" s="133"/>
      <c r="E2" s="133"/>
      <c r="F2" s="133"/>
      <c r="G2" s="133"/>
      <c r="H2" s="133"/>
      <c r="I2" s="133"/>
      <c r="J2" s="2"/>
      <c r="K2" s="2"/>
      <c r="L2" s="2"/>
      <c r="M2" s="2"/>
      <c r="N2" s="2"/>
      <c r="O2" s="2"/>
      <c r="P2" s="134"/>
      <c r="Q2" s="130" t="s">
        <v>259</v>
      </c>
      <c r="R2" s="204"/>
    </row>
    <row r="3" spans="1:18">
      <c r="A3" s="89"/>
      <c r="B3" s="641" t="s">
        <v>75</v>
      </c>
      <c r="C3" s="643" t="s">
        <v>162</v>
      </c>
      <c r="D3" s="643"/>
      <c r="E3" s="658" t="s">
        <v>163</v>
      </c>
      <c r="F3" s="659"/>
      <c r="G3" s="659"/>
      <c r="H3" s="659"/>
      <c r="I3" s="659"/>
      <c r="J3" s="659"/>
      <c r="K3" s="659"/>
      <c r="L3" s="659"/>
      <c r="M3" s="660"/>
      <c r="N3" s="658" t="s">
        <v>164</v>
      </c>
      <c r="O3" s="661"/>
      <c r="P3" s="661"/>
      <c r="Q3" s="661"/>
      <c r="R3" s="37"/>
    </row>
    <row r="4" spans="1:18" ht="7.5" customHeight="1">
      <c r="A4" s="215"/>
      <c r="B4" s="642"/>
      <c r="C4" s="632" t="s">
        <v>165</v>
      </c>
      <c r="D4" s="632" t="s">
        <v>166</v>
      </c>
      <c r="E4" s="632" t="s">
        <v>167</v>
      </c>
      <c r="F4" s="632" t="s">
        <v>168</v>
      </c>
      <c r="G4" s="632" t="s">
        <v>169</v>
      </c>
      <c r="H4" s="644" t="s">
        <v>145</v>
      </c>
      <c r="I4" s="135"/>
      <c r="J4" s="632" t="s">
        <v>170</v>
      </c>
      <c r="K4" s="632" t="s">
        <v>147</v>
      </c>
      <c r="L4" s="632" t="s">
        <v>171</v>
      </c>
      <c r="M4" s="632" t="s">
        <v>47</v>
      </c>
      <c r="N4" s="632" t="s">
        <v>151</v>
      </c>
      <c r="O4" s="632" t="s">
        <v>172</v>
      </c>
      <c r="P4" s="632" t="s">
        <v>173</v>
      </c>
      <c r="Q4" s="644" t="s">
        <v>47</v>
      </c>
      <c r="R4" s="647"/>
    </row>
    <row r="5" spans="1:18" ht="40.5" customHeight="1">
      <c r="A5" s="218"/>
      <c r="B5" s="286"/>
      <c r="C5" s="634"/>
      <c r="D5" s="634"/>
      <c r="E5" s="634"/>
      <c r="F5" s="633"/>
      <c r="G5" s="633"/>
      <c r="H5" s="645"/>
      <c r="I5" s="136" t="s">
        <v>174</v>
      </c>
      <c r="J5" s="633"/>
      <c r="K5" s="633"/>
      <c r="L5" s="633"/>
      <c r="M5" s="634"/>
      <c r="N5" s="633"/>
      <c r="O5" s="633"/>
      <c r="P5" s="633"/>
      <c r="Q5" s="646"/>
      <c r="R5" s="648"/>
    </row>
    <row r="6" spans="1:18" ht="7.5" customHeight="1">
      <c r="A6" s="215"/>
      <c r="B6" s="137"/>
      <c r="C6" s="138"/>
      <c r="D6" s="138"/>
      <c r="E6" s="138"/>
      <c r="F6" s="138"/>
      <c r="G6" s="138"/>
      <c r="H6" s="138"/>
      <c r="I6" s="139"/>
      <c r="J6" s="140"/>
      <c r="K6" s="221"/>
      <c r="L6" s="221"/>
      <c r="M6" s="221"/>
      <c r="N6" s="141"/>
      <c r="O6" s="221"/>
      <c r="P6" s="221"/>
      <c r="Q6" s="137"/>
      <c r="R6" s="137"/>
    </row>
    <row r="7" spans="1:18" s="13" customFormat="1" ht="22.5" customHeight="1">
      <c r="A7" s="142" t="s">
        <v>75</v>
      </c>
      <c r="B7" s="143">
        <f t="shared" ref="B7:Q7" si="0">+SUM(B8:B14)</f>
        <v>32</v>
      </c>
      <c r="C7" s="208">
        <f t="shared" si="0"/>
        <v>0</v>
      </c>
      <c r="D7" s="208">
        <f t="shared" si="0"/>
        <v>0</v>
      </c>
      <c r="E7" s="208">
        <f t="shared" si="0"/>
        <v>2</v>
      </c>
      <c r="F7" s="208">
        <f t="shared" si="0"/>
        <v>1</v>
      </c>
      <c r="G7" s="208">
        <f t="shared" si="0"/>
        <v>0</v>
      </c>
      <c r="H7" s="208">
        <f t="shared" si="0"/>
        <v>26</v>
      </c>
      <c r="I7" s="208">
        <f t="shared" si="0"/>
        <v>0</v>
      </c>
      <c r="J7" s="208">
        <f t="shared" si="0"/>
        <v>0</v>
      </c>
      <c r="K7" s="208">
        <f t="shared" si="0"/>
        <v>0</v>
      </c>
      <c r="L7" s="208">
        <f t="shared" si="0"/>
        <v>1</v>
      </c>
      <c r="M7" s="208">
        <f t="shared" si="0"/>
        <v>0</v>
      </c>
      <c r="N7" s="208">
        <f t="shared" si="0"/>
        <v>0</v>
      </c>
      <c r="O7" s="208">
        <f t="shared" si="0"/>
        <v>2</v>
      </c>
      <c r="P7" s="208">
        <f t="shared" si="0"/>
        <v>0</v>
      </c>
      <c r="Q7" s="208">
        <f t="shared" si="0"/>
        <v>0</v>
      </c>
      <c r="R7" s="208"/>
    </row>
    <row r="8" spans="1:18" ht="22.5" customHeight="1">
      <c r="A8" s="213" t="s">
        <v>0</v>
      </c>
      <c r="B8" s="93">
        <f t="shared" ref="B8:B14" si="1">+SUM(C8:R8)-I8</f>
        <v>2</v>
      </c>
      <c r="C8" s="207">
        <v>0</v>
      </c>
      <c r="D8" s="207">
        <v>0</v>
      </c>
      <c r="E8" s="207">
        <v>0</v>
      </c>
      <c r="F8" s="207">
        <v>0</v>
      </c>
      <c r="G8" s="207">
        <v>0</v>
      </c>
      <c r="H8" s="207">
        <v>2</v>
      </c>
      <c r="I8" s="207">
        <v>0</v>
      </c>
      <c r="J8" s="207">
        <v>0</v>
      </c>
      <c r="K8" s="207">
        <v>0</v>
      </c>
      <c r="L8" s="207">
        <v>0</v>
      </c>
      <c r="M8" s="207">
        <v>0</v>
      </c>
      <c r="N8" s="207">
        <v>0</v>
      </c>
      <c r="O8" s="207">
        <v>0</v>
      </c>
      <c r="P8" s="207">
        <v>0</v>
      </c>
      <c r="Q8" s="207">
        <v>0</v>
      </c>
      <c r="R8" s="207"/>
    </row>
    <row r="9" spans="1:18" ht="22.5" customHeight="1">
      <c r="A9" s="213" t="s">
        <v>1</v>
      </c>
      <c r="B9" s="93">
        <f t="shared" si="1"/>
        <v>0</v>
      </c>
      <c r="C9" s="207">
        <v>0</v>
      </c>
      <c r="D9" s="207">
        <v>0</v>
      </c>
      <c r="E9" s="207">
        <v>0</v>
      </c>
      <c r="F9" s="207">
        <v>0</v>
      </c>
      <c r="G9" s="207">
        <v>0</v>
      </c>
      <c r="H9" s="207">
        <v>0</v>
      </c>
      <c r="I9" s="207">
        <v>0</v>
      </c>
      <c r="J9" s="207">
        <v>0</v>
      </c>
      <c r="K9" s="207">
        <v>0</v>
      </c>
      <c r="L9" s="207">
        <v>0</v>
      </c>
      <c r="M9" s="207">
        <v>0</v>
      </c>
      <c r="N9" s="207">
        <v>0</v>
      </c>
      <c r="O9" s="207">
        <v>0</v>
      </c>
      <c r="P9" s="207">
        <v>0</v>
      </c>
      <c r="Q9" s="207">
        <v>0</v>
      </c>
      <c r="R9" s="207"/>
    </row>
    <row r="10" spans="1:18" ht="22.5" customHeight="1">
      <c r="A10" s="213" t="s">
        <v>2</v>
      </c>
      <c r="B10" s="93">
        <f t="shared" si="1"/>
        <v>2</v>
      </c>
      <c r="C10" s="207">
        <v>0</v>
      </c>
      <c r="D10" s="207">
        <v>0</v>
      </c>
      <c r="E10" s="207">
        <v>0</v>
      </c>
      <c r="F10" s="207">
        <v>1</v>
      </c>
      <c r="G10" s="207">
        <v>0</v>
      </c>
      <c r="H10" s="207">
        <v>0</v>
      </c>
      <c r="I10" s="207">
        <v>0</v>
      </c>
      <c r="J10" s="207">
        <v>0</v>
      </c>
      <c r="K10" s="207">
        <v>0</v>
      </c>
      <c r="L10" s="207">
        <v>0</v>
      </c>
      <c r="M10" s="207">
        <v>0</v>
      </c>
      <c r="N10" s="207">
        <v>0</v>
      </c>
      <c r="O10" s="207">
        <v>1</v>
      </c>
      <c r="P10" s="207">
        <v>0</v>
      </c>
      <c r="Q10" s="207">
        <v>0</v>
      </c>
      <c r="R10" s="207"/>
    </row>
    <row r="11" spans="1:18" ht="22.5" customHeight="1">
      <c r="A11" s="213" t="s">
        <v>3</v>
      </c>
      <c r="B11" s="93">
        <f t="shared" si="1"/>
        <v>1</v>
      </c>
      <c r="C11" s="207">
        <v>0</v>
      </c>
      <c r="D11" s="207">
        <v>0</v>
      </c>
      <c r="E11" s="207">
        <v>1</v>
      </c>
      <c r="F11" s="207">
        <v>0</v>
      </c>
      <c r="G11" s="207">
        <v>0</v>
      </c>
      <c r="H11" s="207">
        <v>0</v>
      </c>
      <c r="I11" s="207">
        <v>0</v>
      </c>
      <c r="J11" s="207">
        <v>0</v>
      </c>
      <c r="K11" s="207">
        <v>0</v>
      </c>
      <c r="L11" s="207">
        <v>0</v>
      </c>
      <c r="M11" s="207">
        <v>0</v>
      </c>
      <c r="N11" s="207">
        <v>0</v>
      </c>
      <c r="O11" s="207">
        <v>0</v>
      </c>
      <c r="P11" s="207">
        <v>0</v>
      </c>
      <c r="Q11" s="207">
        <v>0</v>
      </c>
      <c r="R11" s="207"/>
    </row>
    <row r="12" spans="1:18" ht="22.5" customHeight="1">
      <c r="A12" s="213" t="s">
        <v>4</v>
      </c>
      <c r="B12" s="93">
        <f t="shared" si="1"/>
        <v>0</v>
      </c>
      <c r="C12" s="207">
        <v>0</v>
      </c>
      <c r="D12" s="207">
        <v>0</v>
      </c>
      <c r="E12" s="207">
        <v>0</v>
      </c>
      <c r="F12" s="207">
        <v>0</v>
      </c>
      <c r="G12" s="207">
        <v>0</v>
      </c>
      <c r="H12" s="207">
        <v>0</v>
      </c>
      <c r="I12" s="207">
        <v>0</v>
      </c>
      <c r="J12" s="207">
        <v>0</v>
      </c>
      <c r="K12" s="207">
        <v>0</v>
      </c>
      <c r="L12" s="207">
        <v>0</v>
      </c>
      <c r="M12" s="207">
        <v>0</v>
      </c>
      <c r="N12" s="207">
        <v>0</v>
      </c>
      <c r="O12" s="207">
        <v>0</v>
      </c>
      <c r="P12" s="207">
        <v>0</v>
      </c>
      <c r="Q12" s="207">
        <v>0</v>
      </c>
      <c r="R12" s="207"/>
    </row>
    <row r="13" spans="1:18" ht="22.5" customHeight="1">
      <c r="A13" s="213" t="s">
        <v>5</v>
      </c>
      <c r="B13" s="93">
        <f t="shared" si="1"/>
        <v>1</v>
      </c>
      <c r="C13" s="207">
        <v>0</v>
      </c>
      <c r="D13" s="207">
        <v>0</v>
      </c>
      <c r="E13" s="207">
        <v>0</v>
      </c>
      <c r="F13" s="207">
        <v>0</v>
      </c>
      <c r="G13" s="207">
        <v>0</v>
      </c>
      <c r="H13" s="207">
        <v>1</v>
      </c>
      <c r="I13" s="207">
        <v>0</v>
      </c>
      <c r="J13" s="207">
        <v>0</v>
      </c>
      <c r="K13" s="207">
        <v>0</v>
      </c>
      <c r="L13" s="207">
        <v>0</v>
      </c>
      <c r="M13" s="207">
        <v>0</v>
      </c>
      <c r="N13" s="207">
        <v>0</v>
      </c>
      <c r="O13" s="207">
        <v>0</v>
      </c>
      <c r="P13" s="207">
        <v>0</v>
      </c>
      <c r="Q13" s="207">
        <v>0</v>
      </c>
      <c r="R13" s="207"/>
    </row>
    <row r="14" spans="1:18" ht="22.5" customHeight="1">
      <c r="A14" s="213" t="s">
        <v>6</v>
      </c>
      <c r="B14" s="93">
        <f t="shared" si="1"/>
        <v>26</v>
      </c>
      <c r="C14" s="207">
        <v>0</v>
      </c>
      <c r="D14" s="207">
        <v>0</v>
      </c>
      <c r="E14" s="207">
        <v>1</v>
      </c>
      <c r="F14" s="207">
        <v>0</v>
      </c>
      <c r="G14" s="207">
        <v>0</v>
      </c>
      <c r="H14" s="207">
        <v>23</v>
      </c>
      <c r="I14" s="207">
        <v>0</v>
      </c>
      <c r="J14" s="207">
        <v>0</v>
      </c>
      <c r="K14" s="207">
        <v>0</v>
      </c>
      <c r="L14" s="207">
        <v>1</v>
      </c>
      <c r="M14" s="207">
        <v>0</v>
      </c>
      <c r="N14" s="207">
        <v>0</v>
      </c>
      <c r="O14" s="207">
        <v>1</v>
      </c>
      <c r="P14" s="207">
        <v>0</v>
      </c>
      <c r="Q14" s="207">
        <v>0</v>
      </c>
      <c r="R14" s="207"/>
    </row>
    <row r="15" spans="1:18" ht="7.5" customHeight="1" thickBot="1">
      <c r="A15" s="85"/>
      <c r="B15" s="144"/>
      <c r="C15" s="145"/>
      <c r="D15" s="145"/>
      <c r="E15" s="145"/>
      <c r="F15" s="145"/>
      <c r="G15" s="145"/>
      <c r="H15" s="145"/>
      <c r="I15" s="24"/>
      <c r="J15" s="24"/>
      <c r="K15" s="24"/>
      <c r="L15" s="24"/>
      <c r="M15" s="24"/>
      <c r="N15" s="24"/>
      <c r="O15" s="24"/>
      <c r="P15" s="24"/>
      <c r="Q15" s="24"/>
      <c r="R15" s="18"/>
    </row>
    <row r="16" spans="1:18">
      <c r="A16" s="18"/>
      <c r="B16" s="18"/>
      <c r="C16" s="146"/>
      <c r="D16" s="146"/>
      <c r="E16" s="146"/>
      <c r="F16" s="146"/>
      <c r="G16" s="146"/>
      <c r="H16" s="146"/>
      <c r="I16" s="146"/>
      <c r="J16" s="18"/>
      <c r="K16" s="18"/>
      <c r="L16" s="18"/>
      <c r="M16" s="18"/>
      <c r="N16" s="18"/>
      <c r="O16" s="18"/>
      <c r="P16" s="400"/>
      <c r="Q16" s="400"/>
      <c r="R16" s="516"/>
    </row>
    <row r="17" spans="1:18">
      <c r="A17" s="18"/>
      <c r="B17" s="18"/>
      <c r="C17" s="146"/>
      <c r="D17" s="146"/>
      <c r="E17" s="146"/>
      <c r="F17" s="146"/>
      <c r="G17" s="146"/>
      <c r="H17" s="146"/>
      <c r="I17" s="146"/>
      <c r="J17" s="18"/>
      <c r="K17" s="18"/>
      <c r="L17" s="18"/>
      <c r="M17" s="18"/>
      <c r="N17" s="18"/>
      <c r="O17" s="18"/>
      <c r="P17" s="214"/>
      <c r="Q17" s="214"/>
      <c r="R17" s="214"/>
    </row>
    <row r="18" spans="1:18">
      <c r="A18" s="18"/>
      <c r="B18" s="18"/>
      <c r="C18" s="146"/>
      <c r="D18" s="146"/>
      <c r="E18" s="146"/>
      <c r="F18" s="146"/>
      <c r="G18" s="146"/>
      <c r="H18" s="146"/>
      <c r="I18" s="146"/>
      <c r="J18" s="18"/>
      <c r="K18" s="18"/>
      <c r="L18" s="18"/>
      <c r="M18" s="18"/>
      <c r="N18" s="18"/>
      <c r="O18" s="18"/>
      <c r="P18" s="214"/>
      <c r="Q18" s="214"/>
      <c r="R18" s="214"/>
    </row>
    <row r="19" spans="1:18" ht="22.5" customHeight="1">
      <c r="A19" s="243" t="s">
        <v>277</v>
      </c>
      <c r="B19" s="243"/>
      <c r="C19" s="243"/>
      <c r="D19" s="243"/>
      <c r="E19" s="243"/>
      <c r="F19" s="243"/>
      <c r="G19" s="243"/>
      <c r="H19" s="243"/>
      <c r="I19" s="243"/>
      <c r="J19" s="243"/>
      <c r="K19" s="243"/>
      <c r="L19" s="243"/>
      <c r="M19" s="243"/>
      <c r="N19" s="243"/>
      <c r="O19" s="243"/>
      <c r="P19" s="243"/>
      <c r="Q19" s="243"/>
      <c r="R19" s="243"/>
    </row>
    <row r="20" spans="1:18" ht="22.5" customHeight="1">
      <c r="A20" s="243" t="s">
        <v>276</v>
      </c>
      <c r="B20" s="243"/>
      <c r="C20" s="243"/>
      <c r="D20" s="243"/>
      <c r="E20" s="243"/>
      <c r="F20" s="243"/>
      <c r="G20" s="243"/>
      <c r="H20" s="243"/>
      <c r="I20" s="243"/>
      <c r="J20" s="243"/>
      <c r="K20" s="243"/>
      <c r="L20" s="243"/>
      <c r="M20" s="243"/>
      <c r="N20" s="243"/>
      <c r="O20" s="243"/>
      <c r="P20" s="243"/>
      <c r="Q20" s="243"/>
      <c r="R20" s="243"/>
    </row>
    <row r="21" spans="1:18" ht="18" thickBot="1">
      <c r="A21" s="22"/>
      <c r="B21" s="22"/>
      <c r="C21" s="22"/>
      <c r="D21" s="22"/>
      <c r="E21" s="22"/>
      <c r="F21" s="22"/>
      <c r="G21" s="22"/>
      <c r="H21" s="22"/>
      <c r="I21" s="22"/>
      <c r="J21" s="22"/>
      <c r="K21" s="22"/>
      <c r="L21" s="22"/>
      <c r="M21" s="22"/>
      <c r="N21" s="22"/>
      <c r="O21" s="22"/>
      <c r="P21" s="637" t="str">
        <f>+Q2</f>
        <v>平成28年度</v>
      </c>
      <c r="Q21" s="637"/>
      <c r="R21" s="147"/>
    </row>
    <row r="22" spans="1:18" ht="33.950000000000003" customHeight="1">
      <c r="A22" s="25"/>
      <c r="B22" s="25"/>
      <c r="C22" s="246" t="s">
        <v>175</v>
      </c>
      <c r="D22" s="273"/>
      <c r="E22" s="434"/>
      <c r="F22" s="387" t="s">
        <v>275</v>
      </c>
      <c r="G22" s="638"/>
      <c r="H22" s="388"/>
      <c r="I22" s="387" t="s">
        <v>274</v>
      </c>
      <c r="J22" s="638"/>
      <c r="K22" s="388"/>
      <c r="L22" s="387" t="s">
        <v>176</v>
      </c>
      <c r="M22" s="638"/>
      <c r="N22" s="388"/>
      <c r="O22" s="635" t="s">
        <v>16</v>
      </c>
      <c r="P22" s="636"/>
      <c r="Q22" s="636"/>
      <c r="R22" s="18"/>
    </row>
    <row r="23" spans="1:18" ht="7.5" customHeight="1">
      <c r="A23" s="18"/>
      <c r="B23" s="18"/>
      <c r="C23" s="582" t="s">
        <v>273</v>
      </c>
      <c r="D23" s="639" t="s">
        <v>272</v>
      </c>
      <c r="E23" s="148"/>
      <c r="F23" s="582" t="s">
        <v>273</v>
      </c>
      <c r="G23" s="639" t="s">
        <v>272</v>
      </c>
      <c r="H23" s="148"/>
      <c r="I23" s="582" t="s">
        <v>273</v>
      </c>
      <c r="J23" s="639" t="s">
        <v>272</v>
      </c>
      <c r="K23" s="148"/>
      <c r="L23" s="582" t="s">
        <v>273</v>
      </c>
      <c r="M23" s="639" t="s">
        <v>272</v>
      </c>
      <c r="N23" s="148"/>
      <c r="O23" s="582" t="s">
        <v>273</v>
      </c>
      <c r="P23" s="639" t="s">
        <v>272</v>
      </c>
      <c r="Q23" s="149"/>
      <c r="R23" s="18"/>
    </row>
    <row r="24" spans="1:18" ht="45.2" customHeight="1">
      <c r="A24" s="29"/>
      <c r="B24" s="29"/>
      <c r="C24" s="563"/>
      <c r="D24" s="640"/>
      <c r="E24" s="150" t="s">
        <v>177</v>
      </c>
      <c r="F24" s="563"/>
      <c r="G24" s="640"/>
      <c r="H24" s="150" t="s">
        <v>177</v>
      </c>
      <c r="I24" s="563"/>
      <c r="J24" s="640"/>
      <c r="K24" s="150" t="s">
        <v>177</v>
      </c>
      <c r="L24" s="563"/>
      <c r="M24" s="640"/>
      <c r="N24" s="150" t="s">
        <v>271</v>
      </c>
      <c r="O24" s="563"/>
      <c r="P24" s="640"/>
      <c r="Q24" s="150" t="s">
        <v>271</v>
      </c>
      <c r="R24" s="18"/>
    </row>
    <row r="25" spans="1:18" ht="7.5" customHeight="1">
      <c r="A25" s="80"/>
      <c r="B25" s="76"/>
      <c r="C25" s="201"/>
      <c r="D25" s="151"/>
      <c r="E25" s="152"/>
      <c r="F25" s="201"/>
      <c r="G25" s="151"/>
      <c r="H25" s="152"/>
      <c r="I25" s="201"/>
      <c r="J25" s="151"/>
      <c r="K25" s="152"/>
      <c r="L25" s="201"/>
      <c r="M25" s="151"/>
      <c r="N25" s="152"/>
      <c r="O25" s="201"/>
      <c r="P25" s="151"/>
      <c r="Q25" s="152"/>
      <c r="R25" s="18"/>
    </row>
    <row r="26" spans="1:18" s="13" customFormat="1" ht="22.5" customHeight="1">
      <c r="A26" s="501" t="s">
        <v>59</v>
      </c>
      <c r="B26" s="502"/>
      <c r="C26" s="153">
        <f t="shared" ref="C26:Q26" si="2">+SUM(C27:C33)</f>
        <v>7</v>
      </c>
      <c r="D26" s="153">
        <f t="shared" si="2"/>
        <v>124</v>
      </c>
      <c r="E26" s="153">
        <f t="shared" si="2"/>
        <v>9</v>
      </c>
      <c r="F26" s="153">
        <f t="shared" si="2"/>
        <v>0</v>
      </c>
      <c r="G26" s="153">
        <f t="shared" si="2"/>
        <v>0</v>
      </c>
      <c r="H26" s="153">
        <f t="shared" si="2"/>
        <v>0</v>
      </c>
      <c r="I26" s="153">
        <f t="shared" si="2"/>
        <v>38</v>
      </c>
      <c r="J26" s="153">
        <f t="shared" si="2"/>
        <v>257</v>
      </c>
      <c r="K26" s="153">
        <f t="shared" si="2"/>
        <v>121</v>
      </c>
      <c r="L26" s="153">
        <f t="shared" si="2"/>
        <v>56</v>
      </c>
      <c r="M26" s="153">
        <f t="shared" si="2"/>
        <v>883</v>
      </c>
      <c r="N26" s="153">
        <f t="shared" si="2"/>
        <v>306</v>
      </c>
      <c r="O26" s="153">
        <f t="shared" si="2"/>
        <v>474</v>
      </c>
      <c r="P26" s="154">
        <f t="shared" si="2"/>
        <v>2256</v>
      </c>
      <c r="Q26" s="153">
        <f t="shared" si="2"/>
        <v>852</v>
      </c>
      <c r="R26" s="155"/>
    </row>
    <row r="27" spans="1:18" ht="22.5" customHeight="1">
      <c r="A27" s="479" t="s">
        <v>0</v>
      </c>
      <c r="B27" s="480"/>
      <c r="C27" s="156">
        <v>1</v>
      </c>
      <c r="D27" s="156">
        <v>16</v>
      </c>
      <c r="E27" s="156">
        <v>0</v>
      </c>
      <c r="F27" s="156">
        <v>0</v>
      </c>
      <c r="G27" s="156">
        <v>0</v>
      </c>
      <c r="H27" s="156">
        <v>0</v>
      </c>
      <c r="I27" s="156">
        <v>0</v>
      </c>
      <c r="J27" s="156">
        <v>0</v>
      </c>
      <c r="K27" s="156">
        <v>0</v>
      </c>
      <c r="L27" s="156">
        <v>0</v>
      </c>
      <c r="M27" s="156">
        <v>0</v>
      </c>
      <c r="N27" s="156">
        <v>0</v>
      </c>
      <c r="O27" s="156">
        <v>58</v>
      </c>
      <c r="P27" s="157">
        <v>658</v>
      </c>
      <c r="Q27" s="156">
        <v>202</v>
      </c>
      <c r="R27" s="158"/>
    </row>
    <row r="28" spans="1:18" ht="22.5" customHeight="1">
      <c r="A28" s="479" t="s">
        <v>1</v>
      </c>
      <c r="B28" s="480"/>
      <c r="C28" s="156">
        <v>1</v>
      </c>
      <c r="D28" s="156">
        <v>20</v>
      </c>
      <c r="E28" s="156">
        <v>2</v>
      </c>
      <c r="F28" s="156">
        <v>0</v>
      </c>
      <c r="G28" s="156">
        <v>0</v>
      </c>
      <c r="H28" s="156">
        <v>0</v>
      </c>
      <c r="I28" s="156">
        <v>0</v>
      </c>
      <c r="J28" s="156">
        <v>0</v>
      </c>
      <c r="K28" s="156">
        <v>0</v>
      </c>
      <c r="L28" s="156">
        <v>2</v>
      </c>
      <c r="M28" s="156">
        <v>86</v>
      </c>
      <c r="N28" s="156">
        <v>58</v>
      </c>
      <c r="O28" s="156">
        <v>147</v>
      </c>
      <c r="P28" s="157">
        <v>501</v>
      </c>
      <c r="Q28" s="156">
        <v>247</v>
      </c>
      <c r="R28" s="158"/>
    </row>
    <row r="29" spans="1:18" ht="22.5" customHeight="1">
      <c r="A29" s="479" t="s">
        <v>2</v>
      </c>
      <c r="B29" s="480"/>
      <c r="C29" s="156">
        <v>1</v>
      </c>
      <c r="D29" s="156">
        <v>17</v>
      </c>
      <c r="E29" s="156">
        <v>3</v>
      </c>
      <c r="F29" s="156">
        <v>0</v>
      </c>
      <c r="G29" s="156">
        <v>0</v>
      </c>
      <c r="H29" s="156">
        <v>0</v>
      </c>
      <c r="I29" s="156">
        <v>0</v>
      </c>
      <c r="J29" s="156">
        <v>0</v>
      </c>
      <c r="K29" s="156">
        <v>0</v>
      </c>
      <c r="L29" s="156">
        <v>30</v>
      </c>
      <c r="M29" s="156">
        <v>178</v>
      </c>
      <c r="N29" s="156">
        <v>60</v>
      </c>
      <c r="O29" s="156">
        <v>36</v>
      </c>
      <c r="P29" s="157">
        <v>113</v>
      </c>
      <c r="Q29" s="156">
        <v>0</v>
      </c>
      <c r="R29" s="158"/>
    </row>
    <row r="30" spans="1:18" ht="22.5" customHeight="1">
      <c r="A30" s="479" t="s">
        <v>3</v>
      </c>
      <c r="B30" s="480"/>
      <c r="C30" s="156">
        <v>1</v>
      </c>
      <c r="D30" s="156">
        <v>18</v>
      </c>
      <c r="E30" s="156">
        <v>1</v>
      </c>
      <c r="F30" s="156">
        <v>0</v>
      </c>
      <c r="G30" s="156">
        <v>0</v>
      </c>
      <c r="H30" s="156">
        <v>0</v>
      </c>
      <c r="I30" s="156">
        <v>7</v>
      </c>
      <c r="J30" s="156">
        <v>80</v>
      </c>
      <c r="K30" s="156">
        <v>30</v>
      </c>
      <c r="L30" s="156">
        <v>7</v>
      </c>
      <c r="M30" s="156">
        <v>454</v>
      </c>
      <c r="N30" s="156">
        <v>150</v>
      </c>
      <c r="O30" s="156">
        <v>84</v>
      </c>
      <c r="P30" s="157">
        <v>560</v>
      </c>
      <c r="Q30" s="156">
        <v>300</v>
      </c>
      <c r="R30" s="158"/>
    </row>
    <row r="31" spans="1:18" ht="22.5" customHeight="1">
      <c r="A31" s="479" t="s">
        <v>4</v>
      </c>
      <c r="B31" s="480"/>
      <c r="C31" s="156">
        <v>1</v>
      </c>
      <c r="D31" s="156">
        <v>15</v>
      </c>
      <c r="E31" s="156">
        <v>1</v>
      </c>
      <c r="F31" s="156">
        <v>0</v>
      </c>
      <c r="G31" s="156">
        <v>0</v>
      </c>
      <c r="H31" s="156">
        <v>0</v>
      </c>
      <c r="I31" s="156">
        <v>20</v>
      </c>
      <c r="J31" s="156">
        <v>61</v>
      </c>
      <c r="K31" s="156">
        <v>14</v>
      </c>
      <c r="L31" s="156">
        <v>0</v>
      </c>
      <c r="M31" s="156">
        <v>0</v>
      </c>
      <c r="N31" s="156">
        <v>0</v>
      </c>
      <c r="O31" s="156">
        <v>6</v>
      </c>
      <c r="P31" s="157">
        <v>105</v>
      </c>
      <c r="Q31" s="156">
        <v>35</v>
      </c>
      <c r="R31" s="158"/>
    </row>
    <row r="32" spans="1:18" ht="22.5" customHeight="1">
      <c r="A32" s="479" t="s">
        <v>5</v>
      </c>
      <c r="B32" s="480"/>
      <c r="C32" s="156">
        <v>1</v>
      </c>
      <c r="D32" s="156">
        <v>18</v>
      </c>
      <c r="E32" s="156">
        <v>2</v>
      </c>
      <c r="F32" s="156">
        <v>0</v>
      </c>
      <c r="G32" s="156">
        <v>0</v>
      </c>
      <c r="H32" s="156">
        <v>0</v>
      </c>
      <c r="I32" s="156">
        <v>10</v>
      </c>
      <c r="J32" s="156">
        <v>100</v>
      </c>
      <c r="K32" s="156">
        <v>72</v>
      </c>
      <c r="L32" s="156">
        <v>4</v>
      </c>
      <c r="M32" s="156">
        <v>54</v>
      </c>
      <c r="N32" s="156">
        <v>23</v>
      </c>
      <c r="O32" s="156">
        <v>8</v>
      </c>
      <c r="P32" s="157">
        <v>63</v>
      </c>
      <c r="Q32" s="156">
        <v>24</v>
      </c>
      <c r="R32" s="158"/>
    </row>
    <row r="33" spans="1:18" ht="22.5" customHeight="1">
      <c r="A33" s="479" t="s">
        <v>6</v>
      </c>
      <c r="B33" s="480"/>
      <c r="C33" s="156">
        <v>1</v>
      </c>
      <c r="D33" s="156">
        <v>20</v>
      </c>
      <c r="E33" s="156">
        <v>0</v>
      </c>
      <c r="F33" s="156">
        <v>0</v>
      </c>
      <c r="G33" s="156">
        <v>0</v>
      </c>
      <c r="H33" s="156">
        <v>0</v>
      </c>
      <c r="I33" s="156">
        <v>1</v>
      </c>
      <c r="J33" s="156">
        <v>16</v>
      </c>
      <c r="K33" s="156">
        <v>5</v>
      </c>
      <c r="L33" s="156">
        <v>13</v>
      </c>
      <c r="M33" s="156">
        <v>111</v>
      </c>
      <c r="N33" s="156">
        <v>15</v>
      </c>
      <c r="O33" s="156">
        <v>135</v>
      </c>
      <c r="P33" s="157">
        <v>256</v>
      </c>
      <c r="Q33" s="156">
        <v>44</v>
      </c>
      <c r="R33" s="158"/>
    </row>
    <row r="34" spans="1:18" ht="7.5" customHeight="1" thickBot="1">
      <c r="A34" s="24"/>
      <c r="B34" s="85"/>
      <c r="C34" s="145"/>
      <c r="D34" s="145"/>
      <c r="E34" s="145"/>
      <c r="F34" s="145"/>
      <c r="G34" s="145"/>
      <c r="H34" s="145"/>
      <c r="I34" s="145"/>
      <c r="J34" s="24"/>
      <c r="K34" s="24"/>
      <c r="L34" s="24"/>
      <c r="M34" s="24"/>
      <c r="N34" s="24"/>
      <c r="O34" s="24"/>
      <c r="P34" s="24"/>
      <c r="Q34" s="24"/>
      <c r="R34" s="18"/>
    </row>
    <row r="35" spans="1:18" ht="7.5" customHeight="1">
      <c r="A35" s="18"/>
      <c r="B35" s="18"/>
      <c r="C35" s="146"/>
      <c r="D35" s="146"/>
      <c r="E35" s="146"/>
      <c r="F35" s="146"/>
      <c r="G35" s="146"/>
      <c r="H35" s="146"/>
      <c r="I35" s="146"/>
      <c r="J35" s="18"/>
      <c r="K35" s="18"/>
      <c r="L35" s="18"/>
      <c r="M35" s="18"/>
      <c r="N35" s="18"/>
      <c r="O35" s="18"/>
      <c r="P35" s="400"/>
      <c r="Q35" s="400"/>
      <c r="R35" s="516"/>
    </row>
    <row r="36" spans="1:18" ht="15.2" customHeight="1">
      <c r="A36" s="18"/>
      <c r="B36" s="18"/>
      <c r="C36" s="146"/>
      <c r="D36" s="146"/>
      <c r="E36" s="146"/>
      <c r="F36" s="146"/>
      <c r="G36" s="146"/>
      <c r="H36" s="146"/>
      <c r="I36" s="146"/>
      <c r="J36" s="18"/>
      <c r="K36" s="18"/>
      <c r="L36" s="18"/>
      <c r="M36" s="18"/>
      <c r="N36" s="18"/>
      <c r="O36" s="18"/>
      <c r="P36" s="214"/>
      <c r="Q36" s="214"/>
      <c r="R36" s="214"/>
    </row>
    <row r="37" spans="1:18" ht="22.5" customHeight="1">
      <c r="A37" s="243" t="s">
        <v>178</v>
      </c>
      <c r="B37" s="243"/>
      <c r="C37" s="243"/>
      <c r="D37" s="243"/>
      <c r="E37" s="243"/>
      <c r="F37" s="243"/>
      <c r="G37" s="243"/>
      <c r="H37" s="243"/>
      <c r="I37" s="243"/>
      <c r="J37" s="243"/>
      <c r="K37" s="243"/>
      <c r="L37" s="243"/>
      <c r="M37" s="243"/>
      <c r="N37" s="243"/>
      <c r="O37" s="243"/>
      <c r="P37" s="18"/>
      <c r="Q37" s="18"/>
      <c r="R37" s="18"/>
    </row>
    <row r="38" spans="1:18" s="2" customFormat="1" ht="18" thickBot="1">
      <c r="A38" s="22"/>
      <c r="B38" s="18"/>
      <c r="C38" s="146"/>
      <c r="D38" s="146"/>
      <c r="E38" s="146"/>
      <c r="F38" s="146"/>
      <c r="G38" s="146"/>
      <c r="H38" s="146"/>
      <c r="I38" s="146"/>
      <c r="J38" s="18"/>
      <c r="K38" s="18"/>
      <c r="L38" s="18"/>
      <c r="M38" s="18"/>
      <c r="N38" s="18"/>
      <c r="O38" s="18"/>
      <c r="P38" s="637" t="str">
        <f>+Q2</f>
        <v>平成28年度</v>
      </c>
      <c r="Q38" s="637"/>
      <c r="R38" s="147"/>
    </row>
    <row r="39" spans="1:18" ht="21.2" customHeight="1">
      <c r="A39" s="25"/>
      <c r="B39" s="26"/>
      <c r="C39" s="434" t="s">
        <v>74</v>
      </c>
      <c r="D39" s="245"/>
      <c r="E39" s="245"/>
      <c r="F39" s="654" t="s">
        <v>179</v>
      </c>
      <c r="G39" s="654"/>
      <c r="H39" s="654"/>
      <c r="I39" s="654"/>
      <c r="J39" s="654"/>
      <c r="K39" s="654"/>
      <c r="L39" s="654"/>
      <c r="M39" s="654"/>
      <c r="N39" s="654"/>
      <c r="O39" s="654"/>
      <c r="P39" s="654"/>
      <c r="Q39" s="578"/>
      <c r="R39" s="18"/>
    </row>
    <row r="40" spans="1:18" ht="21.2" customHeight="1">
      <c r="A40" s="18"/>
      <c r="B40" s="27"/>
      <c r="C40" s="441"/>
      <c r="D40" s="237"/>
      <c r="E40" s="237"/>
      <c r="F40" s="653" t="s">
        <v>59</v>
      </c>
      <c r="G40" s="653"/>
      <c r="H40" s="652" t="s">
        <v>180</v>
      </c>
      <c r="I40" s="652"/>
      <c r="J40" s="652" t="s">
        <v>181</v>
      </c>
      <c r="K40" s="652"/>
      <c r="L40" s="652" t="s">
        <v>270</v>
      </c>
      <c r="M40" s="652"/>
      <c r="N40" s="652" t="s">
        <v>269</v>
      </c>
      <c r="O40" s="652"/>
      <c r="P40" s="657" t="s">
        <v>16</v>
      </c>
      <c r="Q40" s="460"/>
      <c r="R40" s="18"/>
    </row>
    <row r="41" spans="1:18" ht="27.2" customHeight="1">
      <c r="A41" s="29"/>
      <c r="B41" s="30"/>
      <c r="C41" s="441"/>
      <c r="D41" s="237"/>
      <c r="E41" s="237"/>
      <c r="F41" s="653"/>
      <c r="G41" s="653"/>
      <c r="H41" s="652"/>
      <c r="I41" s="652"/>
      <c r="J41" s="652"/>
      <c r="K41" s="652"/>
      <c r="L41" s="652"/>
      <c r="M41" s="652"/>
      <c r="N41" s="652"/>
      <c r="O41" s="652"/>
      <c r="P41" s="657"/>
      <c r="Q41" s="460"/>
      <c r="R41" s="18"/>
    </row>
    <row r="42" spans="1:18" ht="7.5" customHeight="1">
      <c r="A42" s="18"/>
      <c r="B42" s="27"/>
      <c r="C42" s="159"/>
      <c r="D42" s="160"/>
      <c r="E42" s="160"/>
      <c r="F42" s="161"/>
      <c r="G42" s="161"/>
      <c r="H42" s="162"/>
      <c r="I42" s="162"/>
      <c r="J42" s="162"/>
      <c r="K42" s="162"/>
      <c r="L42" s="162"/>
      <c r="M42" s="162"/>
      <c r="N42" s="162"/>
      <c r="O42" s="162"/>
      <c r="P42" s="163"/>
      <c r="Q42" s="163"/>
      <c r="R42" s="18"/>
    </row>
    <row r="43" spans="1:18" s="13" customFormat="1" ht="22.5" customHeight="1">
      <c r="A43" s="501" t="s">
        <v>59</v>
      </c>
      <c r="B43" s="502"/>
      <c r="C43" s="655">
        <f>+SUM(C44:E50)</f>
        <v>418</v>
      </c>
      <c r="D43" s="656"/>
      <c r="E43" s="656"/>
      <c r="F43" s="651">
        <f>+SUM(F44:G50)</f>
        <v>686</v>
      </c>
      <c r="G43" s="651"/>
      <c r="H43" s="651">
        <f>+SUM(H44:I50)</f>
        <v>150</v>
      </c>
      <c r="I43" s="651"/>
      <c r="J43" s="651">
        <f>+SUM(J44:K50)</f>
        <v>120</v>
      </c>
      <c r="K43" s="651"/>
      <c r="L43" s="651">
        <f>+SUM(L44:M50)</f>
        <v>135</v>
      </c>
      <c r="M43" s="651"/>
      <c r="N43" s="651">
        <f>+SUM(N44:O50)</f>
        <v>158</v>
      </c>
      <c r="O43" s="651"/>
      <c r="P43" s="651">
        <f>+SUM(P44:Q50)</f>
        <v>123</v>
      </c>
      <c r="Q43" s="651"/>
      <c r="R43" s="164"/>
    </row>
    <row r="44" spans="1:18" ht="22.5" customHeight="1">
      <c r="A44" s="479" t="s">
        <v>0</v>
      </c>
      <c r="B44" s="480"/>
      <c r="C44" s="649">
        <v>147</v>
      </c>
      <c r="D44" s="650"/>
      <c r="E44" s="650"/>
      <c r="F44" s="599">
        <f t="shared" ref="F44:F50" si="3">SUM(H44:Q44)</f>
        <v>238</v>
      </c>
      <c r="G44" s="599"/>
      <c r="H44" s="599">
        <v>32</v>
      </c>
      <c r="I44" s="599"/>
      <c r="J44" s="599">
        <v>20</v>
      </c>
      <c r="K44" s="599"/>
      <c r="L44" s="599">
        <v>74</v>
      </c>
      <c r="M44" s="599"/>
      <c r="N44" s="599">
        <v>78</v>
      </c>
      <c r="O44" s="599"/>
      <c r="P44" s="599">
        <v>34</v>
      </c>
      <c r="Q44" s="599"/>
      <c r="R44" s="23"/>
    </row>
    <row r="45" spans="1:18" ht="22.5" customHeight="1">
      <c r="A45" s="479" t="s">
        <v>1</v>
      </c>
      <c r="B45" s="480"/>
      <c r="C45" s="649">
        <v>49</v>
      </c>
      <c r="D45" s="650"/>
      <c r="E45" s="650"/>
      <c r="F45" s="599">
        <f t="shared" si="3"/>
        <v>79</v>
      </c>
      <c r="G45" s="599"/>
      <c r="H45" s="599">
        <v>38</v>
      </c>
      <c r="I45" s="599"/>
      <c r="J45" s="599">
        <v>24</v>
      </c>
      <c r="K45" s="599"/>
      <c r="L45" s="599">
        <v>7</v>
      </c>
      <c r="M45" s="599"/>
      <c r="N45" s="599">
        <v>10</v>
      </c>
      <c r="O45" s="599"/>
      <c r="P45" s="599">
        <v>0</v>
      </c>
      <c r="Q45" s="599"/>
      <c r="R45" s="18"/>
    </row>
    <row r="46" spans="1:18" ht="22.5" customHeight="1">
      <c r="A46" s="479" t="s">
        <v>2</v>
      </c>
      <c r="B46" s="480"/>
      <c r="C46" s="649">
        <v>18</v>
      </c>
      <c r="D46" s="650"/>
      <c r="E46" s="650"/>
      <c r="F46" s="599">
        <f t="shared" si="3"/>
        <v>18</v>
      </c>
      <c r="G46" s="599"/>
      <c r="H46" s="599">
        <v>0</v>
      </c>
      <c r="I46" s="599"/>
      <c r="J46" s="599">
        <v>0</v>
      </c>
      <c r="K46" s="599"/>
      <c r="L46" s="599">
        <v>0</v>
      </c>
      <c r="M46" s="599"/>
      <c r="N46" s="599">
        <v>18</v>
      </c>
      <c r="O46" s="599"/>
      <c r="P46" s="599">
        <v>0</v>
      </c>
      <c r="Q46" s="599"/>
      <c r="R46" s="18"/>
    </row>
    <row r="47" spans="1:18" ht="22.5" customHeight="1">
      <c r="A47" s="479" t="s">
        <v>3</v>
      </c>
      <c r="B47" s="480"/>
      <c r="C47" s="649">
        <v>34</v>
      </c>
      <c r="D47" s="650"/>
      <c r="E47" s="650"/>
      <c r="F47" s="599">
        <f t="shared" si="3"/>
        <v>72</v>
      </c>
      <c r="G47" s="599"/>
      <c r="H47" s="599">
        <v>15</v>
      </c>
      <c r="I47" s="599"/>
      <c r="J47" s="599">
        <v>15</v>
      </c>
      <c r="K47" s="599"/>
      <c r="L47" s="599">
        <v>6</v>
      </c>
      <c r="M47" s="599"/>
      <c r="N47" s="599">
        <v>8</v>
      </c>
      <c r="O47" s="599"/>
      <c r="P47" s="599">
        <v>28</v>
      </c>
      <c r="Q47" s="599"/>
      <c r="R47" s="18"/>
    </row>
    <row r="48" spans="1:18" ht="22.5" customHeight="1">
      <c r="A48" s="479" t="s">
        <v>4</v>
      </c>
      <c r="B48" s="480"/>
      <c r="C48" s="649">
        <v>26</v>
      </c>
      <c r="D48" s="650"/>
      <c r="E48" s="650"/>
      <c r="F48" s="599">
        <f t="shared" si="3"/>
        <v>69</v>
      </c>
      <c r="G48" s="599"/>
      <c r="H48" s="599">
        <v>15</v>
      </c>
      <c r="I48" s="599"/>
      <c r="J48" s="599">
        <v>14</v>
      </c>
      <c r="K48" s="599"/>
      <c r="L48" s="599">
        <v>5</v>
      </c>
      <c r="M48" s="599"/>
      <c r="N48" s="599">
        <v>9</v>
      </c>
      <c r="O48" s="599"/>
      <c r="P48" s="599">
        <v>26</v>
      </c>
      <c r="Q48" s="599"/>
      <c r="R48" s="18"/>
    </row>
    <row r="49" spans="1:18" ht="22.5" customHeight="1">
      <c r="A49" s="479" t="s">
        <v>5</v>
      </c>
      <c r="B49" s="480"/>
      <c r="C49" s="649">
        <v>87</v>
      </c>
      <c r="D49" s="650"/>
      <c r="E49" s="650"/>
      <c r="F49" s="599">
        <f t="shared" si="3"/>
        <v>114</v>
      </c>
      <c r="G49" s="599"/>
      <c r="H49" s="599">
        <v>34</v>
      </c>
      <c r="I49" s="599"/>
      <c r="J49" s="599">
        <v>22</v>
      </c>
      <c r="K49" s="599"/>
      <c r="L49" s="599">
        <v>37</v>
      </c>
      <c r="M49" s="599"/>
      <c r="N49" s="599">
        <v>21</v>
      </c>
      <c r="O49" s="599"/>
      <c r="P49" s="599">
        <v>0</v>
      </c>
      <c r="Q49" s="599"/>
      <c r="R49" s="18"/>
    </row>
    <row r="50" spans="1:18" ht="22.5" customHeight="1">
      <c r="A50" s="479" t="s">
        <v>6</v>
      </c>
      <c r="B50" s="480"/>
      <c r="C50" s="649">
        <v>57</v>
      </c>
      <c r="D50" s="650"/>
      <c r="E50" s="650"/>
      <c r="F50" s="599">
        <f t="shared" si="3"/>
        <v>96</v>
      </c>
      <c r="G50" s="599"/>
      <c r="H50" s="599">
        <v>16</v>
      </c>
      <c r="I50" s="599"/>
      <c r="J50" s="599">
        <v>25</v>
      </c>
      <c r="K50" s="599"/>
      <c r="L50" s="599">
        <v>6</v>
      </c>
      <c r="M50" s="599"/>
      <c r="N50" s="599">
        <v>14</v>
      </c>
      <c r="O50" s="599"/>
      <c r="P50" s="599">
        <v>35</v>
      </c>
      <c r="Q50" s="599"/>
      <c r="R50" s="18"/>
    </row>
    <row r="51" spans="1:18" ht="7.5" customHeight="1" thickBot="1">
      <c r="A51" s="24"/>
      <c r="B51" s="85"/>
      <c r="C51" s="165"/>
      <c r="D51" s="145"/>
      <c r="E51" s="145"/>
      <c r="F51" s="145"/>
      <c r="G51" s="145"/>
      <c r="H51" s="145"/>
      <c r="I51" s="145"/>
      <c r="J51" s="24"/>
      <c r="K51" s="24"/>
      <c r="L51" s="24"/>
      <c r="M51" s="24"/>
      <c r="N51" s="24"/>
      <c r="O51" s="24"/>
      <c r="P51" s="24"/>
      <c r="Q51" s="24"/>
      <c r="R51" s="18"/>
    </row>
    <row r="52" spans="1:18">
      <c r="A52" s="23"/>
      <c r="B52" s="23"/>
      <c r="C52" s="166"/>
      <c r="D52" s="166"/>
      <c r="E52" s="166"/>
      <c r="F52" s="166"/>
      <c r="G52" s="166"/>
      <c r="H52" s="166"/>
      <c r="I52" s="166"/>
      <c r="J52" s="23"/>
      <c r="K52" s="23"/>
      <c r="L52" s="23"/>
      <c r="M52" s="23"/>
      <c r="N52" s="23"/>
      <c r="O52" s="23"/>
      <c r="P52" s="23"/>
      <c r="Q52" s="23"/>
      <c r="R52" s="23"/>
    </row>
    <row r="53" spans="1:18">
      <c r="A53" s="23"/>
      <c r="B53" s="23"/>
      <c r="C53" s="166"/>
      <c r="D53" s="166"/>
      <c r="E53" s="166"/>
      <c r="F53" s="166"/>
      <c r="G53" s="166"/>
      <c r="H53" s="166"/>
      <c r="I53" s="166"/>
      <c r="J53" s="23"/>
      <c r="K53" s="23"/>
      <c r="L53" s="23"/>
      <c r="M53" s="23"/>
      <c r="N53" s="23"/>
      <c r="O53" s="23"/>
      <c r="P53" s="23"/>
      <c r="Q53" s="23"/>
      <c r="R53" s="23"/>
    </row>
    <row r="54" spans="1:18" ht="28.5" customHeight="1">
      <c r="A54" s="23"/>
      <c r="B54" s="23"/>
      <c r="C54" s="166"/>
      <c r="D54" s="166"/>
      <c r="E54" s="166"/>
      <c r="F54" s="166"/>
      <c r="G54" s="166"/>
      <c r="H54" s="166"/>
      <c r="I54" s="166"/>
      <c r="J54" s="23"/>
      <c r="K54" s="23"/>
      <c r="L54" s="564" t="s">
        <v>27</v>
      </c>
      <c r="M54" s="564"/>
      <c r="N54" s="564"/>
      <c r="O54" s="564"/>
      <c r="P54" s="564"/>
      <c r="Q54" s="564"/>
      <c r="R54" s="564"/>
    </row>
    <row r="55" spans="1:18">
      <c r="A55" s="23"/>
      <c r="B55" s="23"/>
      <c r="C55" s="166"/>
      <c r="D55" s="166"/>
      <c r="E55" s="166"/>
      <c r="F55" s="166"/>
      <c r="G55" s="166"/>
      <c r="H55" s="166"/>
      <c r="I55" s="166"/>
      <c r="J55" s="23"/>
      <c r="K55" s="23"/>
      <c r="L55" s="23"/>
      <c r="M55" s="23"/>
      <c r="N55" s="23"/>
      <c r="O55" s="23"/>
      <c r="P55" s="516"/>
      <c r="Q55" s="516"/>
      <c r="R55" s="516"/>
    </row>
    <row r="56" spans="1:18">
      <c r="A56" s="23"/>
      <c r="B56" s="23"/>
      <c r="C56" s="166"/>
      <c r="D56" s="166"/>
      <c r="E56" s="166"/>
      <c r="F56" s="166"/>
      <c r="G56" s="166"/>
      <c r="H56" s="166"/>
      <c r="I56" s="166"/>
      <c r="J56" s="23"/>
      <c r="K56" s="23"/>
      <c r="L56" s="23"/>
      <c r="M56" s="23"/>
      <c r="N56" s="23"/>
      <c r="O56" s="23"/>
      <c r="P56" s="23"/>
      <c r="Q56" s="23"/>
      <c r="R56" s="23"/>
    </row>
    <row r="57" spans="1:18">
      <c r="A57" s="23"/>
      <c r="B57" s="23"/>
      <c r="C57" s="166"/>
      <c r="D57" s="166"/>
      <c r="E57" s="166"/>
      <c r="F57" s="166"/>
      <c r="G57" s="166"/>
      <c r="H57" s="166"/>
      <c r="I57" s="166"/>
      <c r="J57" s="23"/>
      <c r="K57" s="23"/>
      <c r="L57" s="23"/>
      <c r="M57" s="23"/>
      <c r="N57" s="23"/>
      <c r="O57" s="23"/>
      <c r="P57" s="23"/>
      <c r="Q57" s="23"/>
      <c r="R57" s="23"/>
    </row>
    <row r="58" spans="1:18">
      <c r="A58" s="23"/>
      <c r="B58" s="23"/>
      <c r="C58" s="166"/>
      <c r="D58" s="166"/>
      <c r="E58" s="166"/>
      <c r="F58" s="166"/>
      <c r="G58" s="166"/>
      <c r="H58" s="166"/>
      <c r="I58" s="166"/>
      <c r="J58" s="23"/>
      <c r="K58" s="23"/>
      <c r="L58" s="23"/>
      <c r="M58" s="23"/>
      <c r="N58" s="23"/>
      <c r="O58" s="23"/>
      <c r="P58" s="23"/>
      <c r="Q58" s="23"/>
      <c r="R58" s="23"/>
    </row>
    <row r="59" spans="1:18">
      <c r="A59" s="23"/>
      <c r="B59" s="23"/>
      <c r="C59" s="166"/>
      <c r="D59" s="166"/>
      <c r="E59" s="166"/>
      <c r="F59" s="166"/>
      <c r="G59" s="166"/>
      <c r="H59" s="166"/>
      <c r="I59" s="166"/>
      <c r="J59" s="23"/>
      <c r="K59" s="23"/>
      <c r="L59" s="23"/>
      <c r="M59" s="23"/>
      <c r="N59" s="23"/>
      <c r="O59" s="23"/>
      <c r="P59" s="23"/>
      <c r="Q59" s="23"/>
      <c r="R59" s="23"/>
    </row>
    <row r="60" spans="1:18">
      <c r="A60" s="23"/>
      <c r="B60" s="23"/>
      <c r="C60" s="166"/>
      <c r="D60" s="166"/>
      <c r="E60" s="166"/>
      <c r="F60" s="166"/>
      <c r="G60" s="166"/>
      <c r="H60" s="166"/>
      <c r="I60" s="166"/>
      <c r="J60" s="23"/>
      <c r="K60" s="23"/>
      <c r="L60" s="23"/>
      <c r="M60" s="23"/>
      <c r="N60" s="23"/>
      <c r="O60" s="23"/>
      <c r="P60" s="23"/>
      <c r="Q60" s="23"/>
      <c r="R60" s="23"/>
    </row>
    <row r="61" spans="1:18">
      <c r="A61" s="23"/>
      <c r="B61" s="23"/>
      <c r="C61" s="166"/>
      <c r="D61" s="166"/>
      <c r="E61" s="166"/>
      <c r="F61" s="166"/>
      <c r="G61" s="166"/>
      <c r="H61" s="166"/>
      <c r="I61" s="166"/>
      <c r="J61" s="23"/>
      <c r="K61" s="23"/>
      <c r="L61" s="23"/>
      <c r="M61" s="23"/>
      <c r="N61" s="23"/>
      <c r="O61" s="23"/>
      <c r="P61" s="23"/>
      <c r="Q61" s="23"/>
      <c r="R61" s="23"/>
    </row>
    <row r="62" spans="1:18">
      <c r="A62" s="23"/>
      <c r="B62" s="23"/>
      <c r="C62" s="166"/>
      <c r="D62" s="166"/>
      <c r="E62" s="166"/>
      <c r="F62" s="166"/>
      <c r="G62" s="166"/>
      <c r="H62" s="166"/>
      <c r="I62" s="166"/>
      <c r="J62" s="23"/>
      <c r="K62" s="23"/>
      <c r="L62" s="23"/>
      <c r="M62" s="23"/>
      <c r="N62" s="23"/>
      <c r="O62" s="23"/>
      <c r="P62" s="23"/>
      <c r="Q62" s="23"/>
      <c r="R62" s="23"/>
    </row>
    <row r="63" spans="1:18">
      <c r="A63" s="23"/>
      <c r="B63" s="23"/>
      <c r="C63" s="166"/>
      <c r="D63" s="166"/>
      <c r="E63" s="166"/>
      <c r="F63" s="166"/>
      <c r="G63" s="166"/>
      <c r="H63" s="166"/>
      <c r="I63" s="166"/>
      <c r="J63" s="23"/>
      <c r="K63" s="23"/>
      <c r="L63" s="23"/>
      <c r="M63" s="23"/>
      <c r="N63" s="23"/>
      <c r="O63" s="23"/>
      <c r="P63" s="23"/>
      <c r="Q63" s="23"/>
      <c r="R63" s="23"/>
    </row>
    <row r="64" spans="1:18">
      <c r="A64" s="23"/>
      <c r="B64" s="23"/>
      <c r="C64" s="166"/>
      <c r="D64" s="166"/>
      <c r="E64" s="166"/>
      <c r="F64" s="166"/>
      <c r="G64" s="166"/>
      <c r="H64" s="166"/>
      <c r="I64" s="166"/>
      <c r="J64" s="23"/>
      <c r="K64" s="23"/>
      <c r="L64" s="23"/>
      <c r="M64" s="23"/>
      <c r="N64" s="23"/>
      <c r="O64" s="23"/>
      <c r="P64" s="23"/>
      <c r="Q64" s="23"/>
      <c r="R64" s="23"/>
    </row>
    <row r="65" spans="1:18">
      <c r="A65" s="23"/>
      <c r="B65" s="23"/>
      <c r="C65" s="166"/>
      <c r="D65" s="166"/>
      <c r="E65" s="166"/>
      <c r="F65" s="166"/>
      <c r="G65" s="166"/>
      <c r="H65" s="166"/>
      <c r="I65" s="166"/>
      <c r="J65" s="23"/>
      <c r="K65" s="23"/>
      <c r="L65" s="23"/>
      <c r="M65" s="23"/>
      <c r="N65" s="23"/>
      <c r="O65" s="23"/>
      <c r="P65" s="23"/>
      <c r="Q65" s="23"/>
      <c r="R65" s="23"/>
    </row>
    <row r="66" spans="1:18">
      <c r="A66" s="23"/>
      <c r="B66" s="23"/>
      <c r="C66" s="166"/>
      <c r="D66" s="166"/>
      <c r="E66" s="166"/>
      <c r="F66" s="166"/>
      <c r="G66" s="166"/>
      <c r="H66" s="166"/>
      <c r="I66" s="166"/>
      <c r="J66" s="23"/>
      <c r="K66" s="23"/>
      <c r="L66" s="23"/>
      <c r="M66" s="23"/>
      <c r="N66" s="23"/>
      <c r="O66" s="23"/>
      <c r="P66" s="23"/>
      <c r="Q66" s="23"/>
      <c r="R66" s="23"/>
    </row>
    <row r="67" spans="1:18">
      <c r="A67" s="23"/>
      <c r="B67" s="23"/>
      <c r="C67" s="166"/>
      <c r="D67" s="166"/>
      <c r="E67" s="166"/>
      <c r="F67" s="166"/>
      <c r="G67" s="166"/>
      <c r="H67" s="166"/>
      <c r="I67" s="166"/>
      <c r="J67" s="23"/>
      <c r="K67" s="23"/>
      <c r="L67" s="23"/>
      <c r="M67" s="23"/>
      <c r="N67" s="23"/>
      <c r="O67" s="23"/>
      <c r="P67" s="23"/>
      <c r="Q67" s="23"/>
      <c r="R67" s="23"/>
    </row>
    <row r="68" spans="1:18">
      <c r="A68" s="23"/>
      <c r="B68" s="23"/>
      <c r="C68" s="166"/>
      <c r="D68" s="166"/>
      <c r="E68" s="166"/>
      <c r="F68" s="166"/>
      <c r="G68" s="166"/>
      <c r="H68" s="166"/>
      <c r="I68" s="166"/>
      <c r="J68" s="23"/>
      <c r="K68" s="23"/>
      <c r="L68" s="23"/>
      <c r="M68" s="23"/>
      <c r="N68" s="23"/>
      <c r="O68" s="23"/>
      <c r="P68" s="23"/>
      <c r="Q68" s="23"/>
      <c r="R68" s="23"/>
    </row>
    <row r="69" spans="1:18">
      <c r="A69" s="23"/>
      <c r="B69" s="23"/>
      <c r="C69" s="166"/>
      <c r="D69" s="166"/>
      <c r="E69" s="166"/>
      <c r="F69" s="166"/>
      <c r="G69" s="166"/>
      <c r="H69" s="166"/>
      <c r="I69" s="166"/>
      <c r="J69" s="23"/>
      <c r="K69" s="23"/>
      <c r="L69" s="23"/>
      <c r="M69" s="23"/>
      <c r="N69" s="23"/>
      <c r="O69" s="23"/>
      <c r="P69" s="23"/>
      <c r="Q69" s="23"/>
      <c r="R69" s="23"/>
    </row>
    <row r="70" spans="1:18">
      <c r="A70" s="23"/>
      <c r="B70" s="23"/>
      <c r="C70" s="166"/>
      <c r="D70" s="166"/>
      <c r="E70" s="166"/>
      <c r="F70" s="166"/>
      <c r="G70" s="166"/>
      <c r="H70" s="166"/>
      <c r="I70" s="166"/>
      <c r="J70" s="23"/>
      <c r="K70" s="23"/>
      <c r="L70" s="23"/>
      <c r="M70" s="23"/>
      <c r="N70" s="23"/>
      <c r="O70" s="23"/>
      <c r="P70" s="23"/>
      <c r="Q70" s="23"/>
      <c r="R70" s="23"/>
    </row>
    <row r="71" spans="1:18">
      <c r="A71" s="23"/>
      <c r="B71" s="23"/>
      <c r="C71" s="166"/>
      <c r="D71" s="166"/>
      <c r="E71" s="166"/>
      <c r="F71" s="166"/>
      <c r="G71" s="166"/>
      <c r="H71" s="166"/>
      <c r="I71" s="166"/>
      <c r="J71" s="23"/>
      <c r="K71" s="23"/>
      <c r="L71" s="23"/>
      <c r="M71" s="23"/>
      <c r="N71" s="23"/>
      <c r="O71" s="23"/>
      <c r="P71" s="23"/>
      <c r="Q71" s="23"/>
      <c r="R71" s="23"/>
    </row>
    <row r="72" spans="1:18">
      <c r="A72" s="23"/>
      <c r="B72" s="23"/>
      <c r="C72" s="166"/>
      <c r="D72" s="166"/>
      <c r="E72" s="166"/>
      <c r="F72" s="166"/>
      <c r="G72" s="166"/>
      <c r="H72" s="166"/>
      <c r="I72" s="166"/>
      <c r="J72" s="23"/>
      <c r="K72" s="23"/>
      <c r="L72" s="23"/>
      <c r="M72" s="23"/>
      <c r="N72" s="23"/>
      <c r="O72" s="23"/>
      <c r="P72" s="23"/>
      <c r="Q72" s="23"/>
      <c r="R72" s="23"/>
    </row>
    <row r="73" spans="1:18">
      <c r="A73" s="23"/>
      <c r="B73" s="23"/>
      <c r="C73" s="166"/>
      <c r="D73" s="166"/>
      <c r="E73" s="166"/>
      <c r="F73" s="166"/>
      <c r="G73" s="166"/>
      <c r="H73" s="166"/>
      <c r="I73" s="166"/>
      <c r="J73" s="23"/>
      <c r="K73" s="23"/>
      <c r="L73" s="23"/>
      <c r="M73" s="23"/>
      <c r="N73" s="23"/>
      <c r="O73" s="23"/>
      <c r="P73" s="23"/>
      <c r="Q73" s="23"/>
      <c r="R73" s="23"/>
    </row>
    <row r="74" spans="1:18">
      <c r="A74" s="23"/>
      <c r="B74" s="23"/>
      <c r="C74" s="166"/>
      <c r="D74" s="166"/>
      <c r="E74" s="166"/>
      <c r="F74" s="166"/>
      <c r="G74" s="166"/>
      <c r="H74" s="166"/>
      <c r="I74" s="166"/>
      <c r="J74" s="23"/>
      <c r="K74" s="23"/>
      <c r="L74" s="23"/>
      <c r="M74" s="23"/>
      <c r="N74" s="23"/>
      <c r="O74" s="23"/>
      <c r="P74" s="23"/>
      <c r="Q74" s="23"/>
      <c r="R74" s="23"/>
    </row>
    <row r="75" spans="1:18">
      <c r="A75" s="23"/>
      <c r="B75" s="23"/>
      <c r="C75" s="166"/>
      <c r="D75" s="166"/>
      <c r="E75" s="166"/>
      <c r="F75" s="166"/>
      <c r="G75" s="166"/>
      <c r="H75" s="166"/>
      <c r="I75" s="166"/>
      <c r="J75" s="23"/>
      <c r="K75" s="23"/>
      <c r="L75" s="23"/>
      <c r="M75" s="23"/>
      <c r="N75" s="23"/>
      <c r="O75" s="23"/>
      <c r="P75" s="23"/>
      <c r="Q75" s="23"/>
      <c r="R75" s="23"/>
    </row>
    <row r="76" spans="1:18">
      <c r="A76" s="23"/>
      <c r="B76" s="23"/>
      <c r="C76" s="166"/>
      <c r="D76" s="166"/>
      <c r="E76" s="166"/>
      <c r="F76" s="166"/>
      <c r="G76" s="166"/>
      <c r="H76" s="166"/>
      <c r="I76" s="166"/>
      <c r="J76" s="23"/>
      <c r="K76" s="23"/>
      <c r="L76" s="23"/>
      <c r="M76" s="23"/>
      <c r="N76" s="23"/>
      <c r="O76" s="23"/>
      <c r="P76" s="23"/>
      <c r="Q76" s="23"/>
      <c r="R76" s="23"/>
    </row>
    <row r="77" spans="1:18">
      <c r="A77" s="23"/>
      <c r="B77" s="23"/>
      <c r="C77" s="166"/>
      <c r="D77" s="166"/>
      <c r="E77" s="166"/>
      <c r="F77" s="166"/>
      <c r="G77" s="166"/>
      <c r="H77" s="166"/>
      <c r="I77" s="166"/>
      <c r="J77" s="23"/>
      <c r="K77" s="23"/>
      <c r="L77" s="23"/>
      <c r="M77" s="23"/>
      <c r="N77" s="23"/>
      <c r="O77" s="23"/>
      <c r="P77" s="23"/>
      <c r="Q77" s="23"/>
      <c r="R77" s="23"/>
    </row>
  </sheetData>
  <mergeCells count="124">
    <mergeCell ref="J49:K49"/>
    <mergeCell ref="J47:K47"/>
    <mergeCell ref="E3:M3"/>
    <mergeCell ref="N3:Q3"/>
    <mergeCell ref="P49:Q49"/>
    <mergeCell ref="H50:I50"/>
    <mergeCell ref="J50:K50"/>
    <mergeCell ref="L50:M50"/>
    <mergeCell ref="N50:O50"/>
    <mergeCell ref="P50:Q50"/>
    <mergeCell ref="H49:I49"/>
    <mergeCell ref="H45:I45"/>
    <mergeCell ref="L49:M49"/>
    <mergeCell ref="N49:O49"/>
    <mergeCell ref="P47:Q47"/>
    <mergeCell ref="H48:I48"/>
    <mergeCell ref="J48:K48"/>
    <mergeCell ref="L48:M48"/>
    <mergeCell ref="N48:O48"/>
    <mergeCell ref="P48:Q48"/>
    <mergeCell ref="L47:M47"/>
    <mergeCell ref="N47:O47"/>
    <mergeCell ref="P45:Q45"/>
    <mergeCell ref="H46:I46"/>
    <mergeCell ref="P40:Q41"/>
    <mergeCell ref="J43:K43"/>
    <mergeCell ref="L43:M43"/>
    <mergeCell ref="C49:E49"/>
    <mergeCell ref="C50:E50"/>
    <mergeCell ref="F43:G43"/>
    <mergeCell ref="F45:G45"/>
    <mergeCell ref="F46:G46"/>
    <mergeCell ref="F47:G47"/>
    <mergeCell ref="N45:O45"/>
    <mergeCell ref="J46:K46"/>
    <mergeCell ref="L46:M46"/>
    <mergeCell ref="N46:O46"/>
    <mergeCell ref="P46:Q46"/>
    <mergeCell ref="F49:G49"/>
    <mergeCell ref="J45:K45"/>
    <mergeCell ref="L45:M45"/>
    <mergeCell ref="P43:Q43"/>
    <mergeCell ref="H44:I44"/>
    <mergeCell ref="J44:K44"/>
    <mergeCell ref="L44:M44"/>
    <mergeCell ref="N44:O44"/>
    <mergeCell ref="P44:Q44"/>
    <mergeCell ref="H47:I47"/>
    <mergeCell ref="A29:B29"/>
    <mergeCell ref="A27:B27"/>
    <mergeCell ref="A28:B28"/>
    <mergeCell ref="L23:L24"/>
    <mergeCell ref="P55:R55"/>
    <mergeCell ref="A50:B50"/>
    <mergeCell ref="C39:E41"/>
    <mergeCell ref="F40:G41"/>
    <mergeCell ref="F39:Q39"/>
    <mergeCell ref="A46:B46"/>
    <mergeCell ref="A47:B47"/>
    <mergeCell ref="A48:B48"/>
    <mergeCell ref="C43:E43"/>
    <mergeCell ref="N43:O43"/>
    <mergeCell ref="F50:G50"/>
    <mergeCell ref="A49:B49"/>
    <mergeCell ref="A44:B44"/>
    <mergeCell ref="A45:B45"/>
    <mergeCell ref="H40:I41"/>
    <mergeCell ref="C44:E44"/>
    <mergeCell ref="F44:G44"/>
    <mergeCell ref="C45:E45"/>
    <mergeCell ref="C46:E46"/>
    <mergeCell ref="C47:E47"/>
    <mergeCell ref="A31:B31"/>
    <mergeCell ref="A32:B32"/>
    <mergeCell ref="A43:B43"/>
    <mergeCell ref="A33:B33"/>
    <mergeCell ref="F48:G48"/>
    <mergeCell ref="H43:I43"/>
    <mergeCell ref="A37:O37"/>
    <mergeCell ref="J40:K41"/>
    <mergeCell ref="L40:M41"/>
    <mergeCell ref="N40:O41"/>
    <mergeCell ref="L54:R54"/>
    <mergeCell ref="P38:Q38"/>
    <mergeCell ref="P23:P24"/>
    <mergeCell ref="L22:N22"/>
    <mergeCell ref="M23:M24"/>
    <mergeCell ref="P35:R35"/>
    <mergeCell ref="A1:R1"/>
    <mergeCell ref="B3:B5"/>
    <mergeCell ref="C3:D3"/>
    <mergeCell ref="C4:C5"/>
    <mergeCell ref="D4:D5"/>
    <mergeCell ref="E4:E5"/>
    <mergeCell ref="F4:F5"/>
    <mergeCell ref="G4:G5"/>
    <mergeCell ref="H4:H5"/>
    <mergeCell ref="K4:K5"/>
    <mergeCell ref="P4:P5"/>
    <mergeCell ref="Q4:Q5"/>
    <mergeCell ref="R4:R5"/>
    <mergeCell ref="O4:O5"/>
    <mergeCell ref="A26:B26"/>
    <mergeCell ref="J23:J24"/>
    <mergeCell ref="C48:E48"/>
    <mergeCell ref="A30:B30"/>
    <mergeCell ref="P16:R16"/>
    <mergeCell ref="A19:R19"/>
    <mergeCell ref="A20:R20"/>
    <mergeCell ref="O23:O24"/>
    <mergeCell ref="J4:J5"/>
    <mergeCell ref="L4:L5"/>
    <mergeCell ref="M4:M5"/>
    <mergeCell ref="N4:N5"/>
    <mergeCell ref="O22:Q22"/>
    <mergeCell ref="P21:Q21"/>
    <mergeCell ref="C22:E22"/>
    <mergeCell ref="F22:H22"/>
    <mergeCell ref="C23:C24"/>
    <mergeCell ref="D23:D24"/>
    <mergeCell ref="F23:F24"/>
    <mergeCell ref="I22:K22"/>
    <mergeCell ref="I23:I24"/>
    <mergeCell ref="G23:G24"/>
  </mergeCells>
  <phoneticPr fontId="2"/>
  <printOptions horizontalCentered="1"/>
  <pageMargins left="0.39370078740157483" right="0.39370078740157483" top="0.59055118110236227" bottom="0.78740157480314965" header="0.51181102362204722" footer="0.39370078740157483"/>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55</vt:lpstr>
      <vt:lpstr>56</vt:lpstr>
      <vt:lpstr>57</vt:lpstr>
      <vt:lpstr>58</vt:lpstr>
      <vt:lpstr>59</vt:lpstr>
      <vt:lpstr>60,61</vt:lpstr>
      <vt:lpstr>62</vt:lpstr>
      <vt:lpstr>63</vt:lpstr>
      <vt:lpstr>64</vt:lpstr>
      <vt:lpstr>'56'!Print_Area</vt:lpstr>
      <vt:lpstr>'57'!Print_Area</vt:lpstr>
      <vt:lpstr>'58'!Print_Area</vt:lpstr>
      <vt:lpstr>'59'!Print_Area</vt:lpstr>
      <vt:lpstr>'63'!Print_Area</vt:lpstr>
      <vt:lpstr>'64'!Print_Area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保福_地域医療課　臨時職員</dc:creator>
  <cp:lastModifiedBy>FINE_User</cp:lastModifiedBy>
  <cp:lastPrinted>2014-04-25T06:12:04Z</cp:lastPrinted>
  <dcterms:created xsi:type="dcterms:W3CDTF">2004-04-03T07:09:30Z</dcterms:created>
  <dcterms:modified xsi:type="dcterms:W3CDTF">2018-04-09T01:46:55Z</dcterms:modified>
</cp:coreProperties>
</file>