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615" windowWidth="19230" windowHeight="6705" activeTab="1"/>
  </bookViews>
  <sheets>
    <sheet name="131" sheetId="9" r:id="rId1"/>
    <sheet name="132" sheetId="10" r:id="rId2"/>
  </sheets>
  <definedNames>
    <definedName name="_xlnm.Print_Area" localSheetId="0">'131'!$A$1:$AV$64</definedName>
    <definedName name="_xlnm.Print_Area" localSheetId="1">'132'!$A$1:$K$39</definedName>
  </definedNames>
  <calcPr calcId="145621"/>
</workbook>
</file>

<file path=xl/calcChain.xml><?xml version="1.0" encoding="utf-8"?>
<calcChain xmlns="http://schemas.openxmlformats.org/spreadsheetml/2006/main">
  <c r="D7" i="10" l="1"/>
  <c r="F7" i="10"/>
  <c r="H7" i="10"/>
  <c r="H8" i="10"/>
  <c r="H9" i="10"/>
  <c r="H10" i="10"/>
  <c r="H11" i="10"/>
  <c r="H12" i="10"/>
  <c r="H13" i="10"/>
  <c r="H14" i="10"/>
  <c r="E26" i="10"/>
  <c r="F26" i="10"/>
  <c r="G26" i="10"/>
  <c r="H26" i="10"/>
  <c r="I26" i="10"/>
  <c r="J26" i="10"/>
  <c r="K26" i="10"/>
  <c r="D27" i="10"/>
  <c r="D26" i="10" s="1"/>
  <c r="D28" i="10"/>
  <c r="D29" i="10"/>
  <c r="D30" i="10"/>
  <c r="D31" i="10"/>
  <c r="K35" i="10"/>
  <c r="D37" i="10"/>
  <c r="D38" i="10"/>
  <c r="K39" i="10"/>
  <c r="F8" i="9"/>
  <c r="G8" i="9"/>
  <c r="H8" i="9"/>
  <c r="I8" i="9"/>
  <c r="J8" i="9"/>
  <c r="K8" i="9"/>
  <c r="P8" i="9" s="1"/>
  <c r="Z8" i="9"/>
  <c r="U8" i="9" s="1"/>
  <c r="AJ8" i="9" s="1"/>
  <c r="AE8" i="9"/>
  <c r="AO8" i="9"/>
  <c r="P9" i="9"/>
  <c r="U9" i="9"/>
  <c r="AJ9" i="9" s="1"/>
  <c r="P10" i="9"/>
  <c r="U10" i="9"/>
  <c r="AJ10" i="9"/>
  <c r="P11" i="9"/>
  <c r="U11" i="9"/>
  <c r="AJ11" i="9" s="1"/>
  <c r="P12" i="9"/>
  <c r="U12" i="9"/>
  <c r="AJ12" i="9"/>
  <c r="P13" i="9"/>
  <c r="U13" i="9"/>
  <c r="AJ13" i="9" s="1"/>
  <c r="P14" i="9"/>
  <c r="U14" i="9"/>
  <c r="AJ14" i="9"/>
  <c r="P15" i="9"/>
  <c r="U15" i="9"/>
  <c r="AJ15" i="9" s="1"/>
  <c r="AN17" i="9"/>
  <c r="C21" i="9"/>
  <c r="H21" i="9"/>
  <c r="K21" i="9"/>
  <c r="E21" i="9" s="1"/>
  <c r="S21" i="9" s="1"/>
  <c r="N21" i="9"/>
  <c r="Q21" i="9"/>
  <c r="V21" i="9"/>
  <c r="AE21" i="9" s="1"/>
  <c r="Y21" i="9"/>
  <c r="AB21" i="9"/>
  <c r="AH21" i="9"/>
  <c r="AK21" i="9"/>
  <c r="AN21" i="9"/>
  <c r="AQ21" i="9"/>
  <c r="AT21" i="9"/>
  <c r="E22" i="9"/>
  <c r="S22" i="9" s="1"/>
  <c r="V22" i="9"/>
  <c r="AE22" i="9"/>
  <c r="AH22" i="9"/>
  <c r="E23" i="9"/>
  <c r="S23" i="9" s="1"/>
  <c r="V23" i="9"/>
  <c r="AE23" i="9" s="1"/>
  <c r="AH23" i="9"/>
  <c r="E24" i="9"/>
  <c r="S24" i="9"/>
  <c r="V24" i="9"/>
  <c r="AE24" i="9" s="1"/>
  <c r="AH24" i="9"/>
  <c r="E25" i="9"/>
  <c r="S25" i="9" s="1"/>
  <c r="V25" i="9"/>
  <c r="AE25" i="9" s="1"/>
  <c r="AH25" i="9"/>
  <c r="E26" i="9"/>
  <c r="S26" i="9" s="1"/>
  <c r="V26" i="9"/>
  <c r="AE26" i="9"/>
  <c r="AH26" i="9"/>
  <c r="E27" i="9"/>
  <c r="S27" i="9" s="1"/>
  <c r="V27" i="9"/>
  <c r="AE27" i="9" s="1"/>
  <c r="AH27" i="9"/>
  <c r="E28" i="9"/>
  <c r="S28" i="9"/>
  <c r="V28" i="9"/>
  <c r="AE28" i="9" s="1"/>
  <c r="AH28" i="9"/>
  <c r="AN30" i="9"/>
  <c r="D33" i="9"/>
  <c r="K33" i="9"/>
  <c r="R33" i="9" s="1"/>
  <c r="AE33" i="9"/>
  <c r="AK33" i="9"/>
  <c r="R34" i="9"/>
  <c r="Y34" i="9"/>
  <c r="AQ34" i="9" s="1"/>
  <c r="R35" i="9"/>
  <c r="Y35" i="9"/>
  <c r="Y33" i="9" s="1"/>
  <c r="AQ33" i="9" s="1"/>
  <c r="R36" i="9"/>
  <c r="Y36" i="9"/>
  <c r="AQ36" i="9"/>
  <c r="R37" i="9"/>
  <c r="Y37" i="9"/>
  <c r="AQ37" i="9"/>
  <c r="R38" i="9"/>
  <c r="Y38" i="9"/>
  <c r="AQ38" i="9" s="1"/>
  <c r="AM40" i="9"/>
  <c r="D43" i="9"/>
  <c r="G43" i="9"/>
  <c r="K43" i="9" s="1"/>
  <c r="O43" i="9"/>
  <c r="W43" i="9"/>
  <c r="AA43" i="9"/>
  <c r="AE43" i="9"/>
  <c r="AM43" i="9"/>
  <c r="AR43" i="9" s="1"/>
  <c r="K44" i="9"/>
  <c r="S44" i="9"/>
  <c r="AI44" i="9" s="1"/>
  <c r="AR44" i="9"/>
  <c r="K45" i="9"/>
  <c r="S45" i="9"/>
  <c r="AI45" i="9" s="1"/>
  <c r="AR45" i="9"/>
  <c r="K46" i="9"/>
  <c r="S46" i="9"/>
  <c r="AI46" i="9" s="1"/>
  <c r="AR46" i="9"/>
  <c r="K47" i="9"/>
  <c r="S47" i="9"/>
  <c r="AI47" i="9" s="1"/>
  <c r="AR47" i="9"/>
  <c r="AN49" i="9"/>
  <c r="D52" i="9"/>
  <c r="K52" i="9"/>
  <c r="O52" i="9"/>
  <c r="W52" i="9"/>
  <c r="AA52" i="9" s="1"/>
  <c r="G53" i="9"/>
  <c r="S53" i="9"/>
  <c r="AA53" i="9"/>
  <c r="G54" i="9"/>
  <c r="S54" i="9"/>
  <c r="AA54" i="9"/>
  <c r="G55" i="9"/>
  <c r="G52" i="9" s="1"/>
  <c r="S52" i="9" s="1"/>
  <c r="AA55" i="9"/>
  <c r="G56" i="9"/>
  <c r="S56" i="9" s="1"/>
  <c r="AA56" i="9"/>
  <c r="G57" i="9"/>
  <c r="S57" i="9"/>
  <c r="AA57" i="9"/>
  <c r="AN59" i="9"/>
  <c r="U62" i="9"/>
  <c r="Y62" i="9"/>
  <c r="AK62" i="9" s="1"/>
  <c r="AS62" i="9"/>
  <c r="S55" i="9" l="1"/>
  <c r="S43" i="9"/>
  <c r="AI43" i="9" s="1"/>
  <c r="AQ35" i="9"/>
</calcChain>
</file>

<file path=xl/sharedStrings.xml><?xml version="1.0" encoding="utf-8"?>
<sst xmlns="http://schemas.openxmlformats.org/spreadsheetml/2006/main" count="173" uniqueCount="119">
  <si>
    <t>総数</t>
  </si>
  <si>
    <t>東</t>
  </si>
  <si>
    <t>博多</t>
  </si>
  <si>
    <t>中央</t>
  </si>
  <si>
    <t>南</t>
  </si>
  <si>
    <t>城南</t>
  </si>
  <si>
    <t>早良</t>
  </si>
  <si>
    <t>西</t>
  </si>
  <si>
    <t>(人)</t>
  </si>
  <si>
    <t>(率)</t>
  </si>
  <si>
    <t>むし歯数(本)</t>
  </si>
  <si>
    <t>Ａ型</t>
  </si>
  <si>
    <t>Ｂ型</t>
  </si>
  <si>
    <t>Ｃ型</t>
  </si>
  <si>
    <t>開咬</t>
  </si>
  <si>
    <t>その他</t>
  </si>
  <si>
    <t>２歳児</t>
  </si>
  <si>
    <t>４歳児</t>
  </si>
  <si>
    <t>総数</t>
    <rPh sb="0" eb="2">
      <t>ソウスウ</t>
    </rPh>
    <phoneticPr fontId="2"/>
  </si>
  <si>
    <t>むし歯数（本）</t>
    <rPh sb="2" eb="3">
      <t>バ</t>
    </rPh>
    <rPh sb="3" eb="4">
      <t>カズ</t>
    </rPh>
    <rPh sb="5" eb="6">
      <t>ホン</t>
    </rPh>
    <phoneticPr fontId="10"/>
  </si>
  <si>
    <t>現在歯数（本）</t>
    <rPh sb="0" eb="2">
      <t>ゲンザイ</t>
    </rPh>
    <rPh sb="2" eb="3">
      <t>ハ</t>
    </rPh>
    <rPh sb="3" eb="4">
      <t>カズ</t>
    </rPh>
    <rPh sb="5" eb="6">
      <t>ホン</t>
    </rPh>
    <phoneticPr fontId="10"/>
  </si>
  <si>
    <t>（人）</t>
    <rPh sb="1" eb="2">
      <t>ヒト</t>
    </rPh>
    <phoneticPr fontId="10"/>
  </si>
  <si>
    <t>総数</t>
    <rPh sb="0" eb="2">
      <t>ソウスウ</t>
    </rPh>
    <phoneticPr fontId="10"/>
  </si>
  <si>
    <t>一人平均</t>
    <rPh sb="0" eb="2">
      <t>ヒトリ</t>
    </rPh>
    <rPh sb="2" eb="4">
      <t>ヘイキン</t>
    </rPh>
    <phoneticPr fontId="10"/>
  </si>
  <si>
    <t>４０歳</t>
    <rPh sb="2" eb="3">
      <t>サイ</t>
    </rPh>
    <phoneticPr fontId="10"/>
  </si>
  <si>
    <t>５０歳</t>
    <rPh sb="2" eb="3">
      <t>サイ</t>
    </rPh>
    <phoneticPr fontId="10"/>
  </si>
  <si>
    <t>７０歳</t>
    <rPh sb="2" eb="3">
      <t>サイ</t>
    </rPh>
    <phoneticPr fontId="10"/>
  </si>
  <si>
    <t>一人平均　　</t>
    <rPh sb="0" eb="2">
      <t>ヒトリ</t>
    </rPh>
    <rPh sb="2" eb="4">
      <t>ヘイキン</t>
    </rPh>
    <phoneticPr fontId="10"/>
  </si>
  <si>
    <t>歯周病健診</t>
    <rPh sb="0" eb="1">
      <t>ハ</t>
    </rPh>
    <rPh sb="1" eb="2">
      <t>シュウ</t>
    </rPh>
    <rPh sb="2" eb="3">
      <t>ビョウ</t>
    </rPh>
    <rPh sb="3" eb="5">
      <t>ケンシン</t>
    </rPh>
    <phoneticPr fontId="2"/>
  </si>
  <si>
    <t>１０歳代</t>
    <rPh sb="2" eb="4">
      <t>サイダイ</t>
    </rPh>
    <phoneticPr fontId="10"/>
  </si>
  <si>
    <t>２０歳代</t>
    <rPh sb="2" eb="4">
      <t>サイダイ</t>
    </rPh>
    <phoneticPr fontId="10"/>
  </si>
  <si>
    <t>３０歳代</t>
    <rPh sb="2" eb="4">
      <t>サイダイ</t>
    </rPh>
    <phoneticPr fontId="10"/>
  </si>
  <si>
    <t>４０歳代</t>
    <rPh sb="2" eb="4">
      <t>サイダイ</t>
    </rPh>
    <phoneticPr fontId="10"/>
  </si>
  <si>
    <t>（人）</t>
    <rPh sb="1" eb="2">
      <t>ニン</t>
    </rPh>
    <phoneticPr fontId="2"/>
  </si>
  <si>
    <t>５．歯科節目健診実施状況、年齢別</t>
    <rPh sb="4" eb="6">
      <t>フシメ</t>
    </rPh>
    <rPh sb="13" eb="15">
      <t>ネンレイ</t>
    </rPh>
    <phoneticPr fontId="2"/>
  </si>
  <si>
    <t>処置歯数</t>
    <rPh sb="0" eb="2">
      <t>ショチ</t>
    </rPh>
    <rPh sb="2" eb="3">
      <t>ハ</t>
    </rPh>
    <rPh sb="3" eb="4">
      <t>スウ</t>
    </rPh>
    <phoneticPr fontId="2"/>
  </si>
  <si>
    <t>未処置歯数</t>
    <rPh sb="0" eb="3">
      <t>ミショチ</t>
    </rPh>
    <rPh sb="3" eb="4">
      <t>ハ</t>
    </rPh>
    <rPh sb="4" eb="5">
      <t>スウ</t>
    </rPh>
    <phoneticPr fontId="2"/>
  </si>
  <si>
    <t>一人平均</t>
    <rPh sb="0" eb="2">
      <t>ヒトリ</t>
    </rPh>
    <rPh sb="2" eb="4">
      <t>ヘイキン</t>
    </rPh>
    <phoneticPr fontId="2"/>
  </si>
  <si>
    <t>喪失歯数</t>
    <rPh sb="0" eb="2">
      <t>ソウシツ</t>
    </rPh>
    <rPh sb="2" eb="3">
      <t>ハ</t>
    </rPh>
    <rPh sb="3" eb="4">
      <t>スウ</t>
    </rPh>
    <phoneticPr fontId="2"/>
  </si>
  <si>
    <t>(人）</t>
    <rPh sb="1" eb="2">
      <t>ニン</t>
    </rPh>
    <phoneticPr fontId="2"/>
  </si>
  <si>
    <t>むし歯数（本）</t>
    <rPh sb="2" eb="3">
      <t>ハ</t>
    </rPh>
    <rPh sb="3" eb="4">
      <t>スウ</t>
    </rPh>
    <rPh sb="5" eb="6">
      <t>ホン</t>
    </rPh>
    <phoneticPr fontId="2"/>
  </si>
  <si>
    <t>４．妊婦歯科健診実施状況、年代別</t>
    <rPh sb="2" eb="4">
      <t>ニンプ</t>
    </rPh>
    <rPh sb="4" eb="6">
      <t>シカ</t>
    </rPh>
    <rPh sb="6" eb="8">
      <t>ケンシン</t>
    </rPh>
    <rPh sb="13" eb="15">
      <t>ネンダイ</t>
    </rPh>
    <rPh sb="15" eb="16">
      <t>ベツ</t>
    </rPh>
    <phoneticPr fontId="2"/>
  </si>
  <si>
    <t>歯周の状況（ＣＰＩＴＮの最高点）（％）</t>
    <rPh sb="0" eb="2">
      <t>シシュウ</t>
    </rPh>
    <rPh sb="3" eb="5">
      <t>ジョウキョウ</t>
    </rPh>
    <rPh sb="12" eb="15">
      <t>サイコウテン</t>
    </rPh>
    <phoneticPr fontId="10"/>
  </si>
  <si>
    <t>軟組織所見あり
(人)</t>
    <rPh sb="3" eb="5">
      <t>ショケン</t>
    </rPh>
    <phoneticPr fontId="2"/>
  </si>
  <si>
    <t>軟組織所見あり(人)</t>
    <rPh sb="3" eb="5">
      <t>ショケン</t>
    </rPh>
    <phoneticPr fontId="2"/>
  </si>
  <si>
    <t>1人平均</t>
    <rPh sb="2" eb="4">
      <t>ヘイキン</t>
    </rPh>
    <phoneticPr fontId="2"/>
  </si>
  <si>
    <t>むし歯のある人(%)</t>
    <rPh sb="6" eb="7">
      <t>ヒト</t>
    </rPh>
    <phoneticPr fontId="2"/>
  </si>
  <si>
    <t>むし歯あり</t>
    <rPh sb="2" eb="3">
      <t>ハ</t>
    </rPh>
    <phoneticPr fontId="2"/>
  </si>
  <si>
    <t>一人平均</t>
    <rPh sb="2" eb="4">
      <t>ヘイキン</t>
    </rPh>
    <phoneticPr fontId="2"/>
  </si>
  <si>
    <t>歯肉所見あり</t>
    <rPh sb="0" eb="1">
      <t>ハ</t>
    </rPh>
    <rPh sb="1" eb="2">
      <t>ニク</t>
    </rPh>
    <rPh sb="2" eb="4">
      <t>ショケン</t>
    </rPh>
    <phoneticPr fontId="2"/>
  </si>
  <si>
    <t>未処置歯あり</t>
    <rPh sb="0" eb="3">
      <t>ミショチ</t>
    </rPh>
    <rPh sb="3" eb="4">
      <t>ハ</t>
    </rPh>
    <phoneticPr fontId="2"/>
  </si>
  <si>
    <t>受診者（人）</t>
    <rPh sb="4" eb="5">
      <t>ニン</t>
    </rPh>
    <phoneticPr fontId="2"/>
  </si>
  <si>
    <t>受診者</t>
    <rPh sb="0" eb="2">
      <t>ジュシン</t>
    </rPh>
    <rPh sb="2" eb="3">
      <t>モノ</t>
    </rPh>
    <phoneticPr fontId="10"/>
  </si>
  <si>
    <t>処置歯</t>
    <rPh sb="0" eb="2">
      <t>ショチ</t>
    </rPh>
    <rPh sb="2" eb="3">
      <t>ハ</t>
    </rPh>
    <phoneticPr fontId="10"/>
  </si>
  <si>
    <t>未処置歯</t>
    <rPh sb="0" eb="3">
      <t>ミショチ</t>
    </rPh>
    <rPh sb="3" eb="4">
      <t>ハ</t>
    </rPh>
    <phoneticPr fontId="10"/>
  </si>
  <si>
    <t>(単位:人)</t>
  </si>
  <si>
    <t>区分</t>
    <rPh sb="0" eb="2">
      <t>クブン</t>
    </rPh>
    <phoneticPr fontId="2"/>
  </si>
  <si>
    <t>健康手帳</t>
  </si>
  <si>
    <t>受診者証</t>
    <rPh sb="0" eb="3">
      <t>ジュシンシャ</t>
    </rPh>
    <rPh sb="3" eb="4">
      <t>アカシ</t>
    </rPh>
    <phoneticPr fontId="2"/>
  </si>
  <si>
    <t>計</t>
    <rPh sb="0" eb="1">
      <t>ケイ</t>
    </rPh>
    <phoneticPr fontId="2"/>
  </si>
  <si>
    <t>西</t>
    <rPh sb="0" eb="1">
      <t>ニシ</t>
    </rPh>
    <phoneticPr fontId="2"/>
  </si>
  <si>
    <t>資料：保健予防課</t>
  </si>
  <si>
    <t>１．人口動態調査票取扱件数、保健福祉センター別</t>
  </si>
  <si>
    <t>総 数</t>
  </si>
  <si>
    <t>出 生</t>
  </si>
  <si>
    <t>婚 姻</t>
  </si>
  <si>
    <t>離 婚</t>
  </si>
  <si>
    <t>死 亡</t>
  </si>
  <si>
    <t>死 産</t>
  </si>
  <si>
    <t>資料：地域医療課</t>
  </si>
  <si>
    <t>２．国民生活基礎調査実施状況、保健福祉センター別</t>
  </si>
  <si>
    <t>調査地区数</t>
  </si>
  <si>
    <t>調査世帯数</t>
  </si>
  <si>
    <t>６０歳</t>
    <rPh sb="2" eb="3">
      <t>サイ</t>
    </rPh>
    <phoneticPr fontId="10"/>
  </si>
  <si>
    <t>３５歳</t>
    <rPh sb="2" eb="3">
      <t>サイ</t>
    </rPh>
    <phoneticPr fontId="2"/>
  </si>
  <si>
    <t xml:space="preserve">1人平均
</t>
    <rPh sb="2" eb="4">
      <t>ヘイキン</t>
    </rPh>
    <phoneticPr fontId="2"/>
  </si>
  <si>
    <t xml:space="preserve">未処置
歯  </t>
    <rPh sb="1" eb="3">
      <t>ショチ</t>
    </rPh>
    <phoneticPr fontId="2"/>
  </si>
  <si>
    <t>６．健康づくりサポートセンター歯科健診実施状況、事業別</t>
    <rPh sb="24" eb="26">
      <t>ジギョウ</t>
    </rPh>
    <rPh sb="26" eb="27">
      <t>ベツ</t>
    </rPh>
    <phoneticPr fontId="2"/>
  </si>
  <si>
    <t>不明</t>
    <rPh sb="0" eb="2">
      <t>フメイ</t>
    </rPh>
    <phoneticPr fontId="2"/>
  </si>
  <si>
    <t>資料：口腔保健支援センター</t>
    <rPh sb="3" eb="5">
      <t>コウクウ</t>
    </rPh>
    <rPh sb="5" eb="7">
      <t>ホケン</t>
    </rPh>
    <rPh sb="7" eb="9">
      <t>シエン</t>
    </rPh>
    <phoneticPr fontId="2"/>
  </si>
  <si>
    <t>８〕歯科保健</t>
    <rPh sb="2" eb="4">
      <t>シカ</t>
    </rPh>
    <rPh sb="4" eb="6">
      <t>ホケン</t>
    </rPh>
    <phoneticPr fontId="2"/>
  </si>
  <si>
    <t>１０〕保健統計調査</t>
    <rPh sb="3" eb="5">
      <t>ホケン</t>
    </rPh>
    <rPh sb="5" eb="7">
      <t>トウケイ</t>
    </rPh>
    <rPh sb="7" eb="9">
      <t>チョウサ</t>
    </rPh>
    <phoneticPr fontId="2"/>
  </si>
  <si>
    <t>９〕原爆被爆者業務</t>
    <rPh sb="2" eb="4">
      <t>ゲンバク</t>
    </rPh>
    <rPh sb="4" eb="7">
      <t>ヒバクシャ</t>
    </rPh>
    <rPh sb="7" eb="9">
      <t>ギョウム</t>
    </rPh>
    <phoneticPr fontId="2"/>
  </si>
  <si>
    <t>（％）</t>
    <phoneticPr fontId="2"/>
  </si>
  <si>
    <t>歯肉所見あり</t>
    <phoneticPr fontId="2"/>
  </si>
  <si>
    <t>受診
者</t>
    <phoneticPr fontId="2"/>
  </si>
  <si>
    <t>Ｘ</t>
    <phoneticPr fontId="10"/>
  </si>
  <si>
    <t>（％）</t>
    <phoneticPr fontId="2"/>
  </si>
  <si>
    <t>（％）</t>
    <phoneticPr fontId="2"/>
  </si>
  <si>
    <t>５～６歳児</t>
    <phoneticPr fontId="2"/>
  </si>
  <si>
    <t>３歳児</t>
    <phoneticPr fontId="2"/>
  </si>
  <si>
    <t>１歳児</t>
    <phoneticPr fontId="2"/>
  </si>
  <si>
    <t>未処置歯</t>
    <phoneticPr fontId="2"/>
  </si>
  <si>
    <t>処置歯</t>
    <phoneticPr fontId="2"/>
  </si>
  <si>
    <t>３．乳幼児歯科健診実施状況、年齢別</t>
    <phoneticPr fontId="2"/>
  </si>
  <si>
    <t>反対
咬合</t>
    <phoneticPr fontId="2"/>
  </si>
  <si>
    <t>未処置歯</t>
    <phoneticPr fontId="2"/>
  </si>
  <si>
    <t>処置
歯</t>
    <phoneticPr fontId="2"/>
  </si>
  <si>
    <t>不正咬合あり(人)</t>
    <phoneticPr fontId="2"/>
  </si>
  <si>
    <t>むし歯あり(人)</t>
    <phoneticPr fontId="2"/>
  </si>
  <si>
    <t xml:space="preserve">
受診
者(人)
</t>
    <phoneticPr fontId="2"/>
  </si>
  <si>
    <t>２．３歳児歯科健診実施状況、保健福祉センター別</t>
    <phoneticPr fontId="2"/>
  </si>
  <si>
    <t>処置歯</t>
    <phoneticPr fontId="2"/>
  </si>
  <si>
    <t>むし歯あり</t>
    <phoneticPr fontId="2"/>
  </si>
  <si>
    <t>受診者(人)</t>
    <phoneticPr fontId="2"/>
  </si>
  <si>
    <t>平成27年度</t>
    <phoneticPr fontId="2"/>
  </si>
  <si>
    <t>１．１歳６か月児歯科健診実施状況、保健福祉センター別</t>
    <phoneticPr fontId="2"/>
  </si>
  <si>
    <t>　「健康日本21福岡市計画」に基づき，8020（80歳で20本以上自分の歯を保つ）をめざし，各ライフステージに応じ，むし歯や歯周病予防のための歯科保健事業を実施している。また，歯科医師会や大学などと連携し，各種イベント等で，普及啓発を積極的に行い，歯科保健意識の向上に努めている。</t>
    <rPh sb="2" eb="4">
      <t>ケンコウ</t>
    </rPh>
    <rPh sb="4" eb="6">
      <t>ニッポン</t>
    </rPh>
    <rPh sb="8" eb="11">
      <t>フクオカシ</t>
    </rPh>
    <rPh sb="11" eb="13">
      <t>ケイカク</t>
    </rPh>
    <rPh sb="15" eb="16">
      <t>モト</t>
    </rPh>
    <rPh sb="26" eb="27">
      <t>サイ</t>
    </rPh>
    <rPh sb="30" eb="31">
      <t>ポン</t>
    </rPh>
    <rPh sb="31" eb="33">
      <t>イジョウ</t>
    </rPh>
    <rPh sb="33" eb="35">
      <t>ジブン</t>
    </rPh>
    <rPh sb="36" eb="37">
      <t>ハ</t>
    </rPh>
    <rPh sb="38" eb="39">
      <t>タモ</t>
    </rPh>
    <rPh sb="46" eb="47">
      <t>カク</t>
    </rPh>
    <rPh sb="55" eb="56">
      <t>オウ</t>
    </rPh>
    <rPh sb="71" eb="73">
      <t>シカ</t>
    </rPh>
    <rPh sb="73" eb="75">
      <t>ホケン</t>
    </rPh>
    <rPh sb="75" eb="77">
      <t>ジギョウ</t>
    </rPh>
    <rPh sb="78" eb="80">
      <t>ジッシ</t>
    </rPh>
    <rPh sb="88" eb="90">
      <t>シカ</t>
    </rPh>
    <rPh sb="90" eb="92">
      <t>イシ</t>
    </rPh>
    <rPh sb="92" eb="93">
      <t>カイ</t>
    </rPh>
    <rPh sb="94" eb="96">
      <t>ダイガク</t>
    </rPh>
    <rPh sb="99" eb="101">
      <t>レンケイ</t>
    </rPh>
    <rPh sb="103" eb="105">
      <t>カクシュ</t>
    </rPh>
    <rPh sb="109" eb="110">
      <t>トウ</t>
    </rPh>
    <rPh sb="112" eb="114">
      <t>フキュウ</t>
    </rPh>
    <rPh sb="114" eb="116">
      <t>ケイハツ</t>
    </rPh>
    <rPh sb="117" eb="120">
      <t>セッキョクテキ</t>
    </rPh>
    <rPh sb="121" eb="122">
      <t>オコナ</t>
    </rPh>
    <rPh sb="124" eb="126">
      <t>シカ</t>
    </rPh>
    <rPh sb="126" eb="128">
      <t>ホケン</t>
    </rPh>
    <rPh sb="128" eb="130">
      <t>イシキ</t>
    </rPh>
    <rPh sb="131" eb="133">
      <t>コウジョウ</t>
    </rPh>
    <rPh sb="134" eb="135">
      <t>ツト</t>
    </rPh>
    <phoneticPr fontId="2"/>
  </si>
  <si>
    <t>平成27年</t>
    <phoneticPr fontId="2"/>
  </si>
  <si>
    <t>　保健統計調査は指定統計である人口動態調査，医療施設調査，承認統計である患者調査，国民生活基礎調査等を行っている。
　国民生活基礎調査においては，「厚生行政基礎調査」「国民生活健康調査」「国民生活実態調査」「保健衛生基礎調査」の4調査を再編充実させたもので，昭和61年度から3年に1回大規模調査が実施されている。
　これらの各調査は，人口の動態や国民の健康状態等に関する調査で，保健行政を推進していくうえで重要な資料となっている。</t>
    <rPh sb="1" eb="3">
      <t>ホケン</t>
    </rPh>
    <rPh sb="3" eb="5">
      <t>トウケイ</t>
    </rPh>
    <rPh sb="5" eb="7">
      <t>チョウサ</t>
    </rPh>
    <rPh sb="8" eb="10">
      <t>シテイ</t>
    </rPh>
    <rPh sb="10" eb="12">
      <t>トウケイ</t>
    </rPh>
    <rPh sb="15" eb="17">
      <t>ジンコウ</t>
    </rPh>
    <rPh sb="17" eb="19">
      <t>ドウタイ</t>
    </rPh>
    <rPh sb="19" eb="21">
      <t>チョウサ</t>
    </rPh>
    <rPh sb="22" eb="24">
      <t>イリョウ</t>
    </rPh>
    <rPh sb="24" eb="26">
      <t>シセツ</t>
    </rPh>
    <rPh sb="26" eb="28">
      <t>チョウサ</t>
    </rPh>
    <rPh sb="29" eb="31">
      <t>ショウニン</t>
    </rPh>
    <rPh sb="31" eb="33">
      <t>トウケイ</t>
    </rPh>
    <rPh sb="36" eb="38">
      <t>カンジャ</t>
    </rPh>
    <rPh sb="38" eb="40">
      <t>チョウサ</t>
    </rPh>
    <rPh sb="41" eb="43">
      <t>コクミン</t>
    </rPh>
    <rPh sb="43" eb="45">
      <t>セイカツ</t>
    </rPh>
    <rPh sb="45" eb="47">
      <t>キソ</t>
    </rPh>
    <rPh sb="47" eb="49">
      <t>チョウサ</t>
    </rPh>
    <rPh sb="49" eb="50">
      <t>トウ</t>
    </rPh>
    <rPh sb="51" eb="52">
      <t>オコナ</t>
    </rPh>
    <rPh sb="59" eb="61">
      <t>コクミン</t>
    </rPh>
    <rPh sb="61" eb="63">
      <t>セイカツ</t>
    </rPh>
    <rPh sb="63" eb="65">
      <t>キソ</t>
    </rPh>
    <rPh sb="65" eb="67">
      <t>チョウサ</t>
    </rPh>
    <rPh sb="74" eb="76">
      <t>コウセイ</t>
    </rPh>
    <rPh sb="76" eb="78">
      <t>ギョウセイ</t>
    </rPh>
    <rPh sb="78" eb="80">
      <t>キソ</t>
    </rPh>
    <rPh sb="80" eb="82">
      <t>チョウサ</t>
    </rPh>
    <rPh sb="84" eb="86">
      <t>コクミン</t>
    </rPh>
    <rPh sb="86" eb="88">
      <t>セイカツ</t>
    </rPh>
    <rPh sb="88" eb="90">
      <t>ケンコウ</t>
    </rPh>
    <rPh sb="90" eb="92">
      <t>チョウサ</t>
    </rPh>
    <rPh sb="94" eb="96">
      <t>コクミン</t>
    </rPh>
    <rPh sb="96" eb="98">
      <t>セイカツ</t>
    </rPh>
    <rPh sb="98" eb="100">
      <t>ジッタイ</t>
    </rPh>
    <rPh sb="100" eb="102">
      <t>チョウサ</t>
    </rPh>
    <rPh sb="104" eb="106">
      <t>ホケン</t>
    </rPh>
    <rPh sb="106" eb="108">
      <t>エイセイ</t>
    </rPh>
    <rPh sb="108" eb="110">
      <t>キソ</t>
    </rPh>
    <rPh sb="110" eb="112">
      <t>チョウサ</t>
    </rPh>
    <rPh sb="115" eb="117">
      <t>チョウサ</t>
    </rPh>
    <rPh sb="118" eb="120">
      <t>サイヘン</t>
    </rPh>
    <rPh sb="120" eb="122">
      <t>ジュウジツ</t>
    </rPh>
    <rPh sb="129" eb="131">
      <t>ショウワ</t>
    </rPh>
    <rPh sb="133" eb="135">
      <t>ネンド</t>
    </rPh>
    <rPh sb="138" eb="139">
      <t>ネン</t>
    </rPh>
    <rPh sb="141" eb="142">
      <t>カイ</t>
    </rPh>
    <rPh sb="142" eb="145">
      <t>ダイキボ</t>
    </rPh>
    <rPh sb="145" eb="147">
      <t>チョウサ</t>
    </rPh>
    <rPh sb="148" eb="150">
      <t>ジッシ</t>
    </rPh>
    <rPh sb="162" eb="165">
      <t>カクチョウサ</t>
    </rPh>
    <rPh sb="167" eb="169">
      <t>ジンコウ</t>
    </rPh>
    <rPh sb="170" eb="172">
      <t>ドウタイ</t>
    </rPh>
    <rPh sb="173" eb="175">
      <t>コクミン</t>
    </rPh>
    <rPh sb="176" eb="178">
      <t>ケンコウ</t>
    </rPh>
    <rPh sb="178" eb="180">
      <t>ジョウタイ</t>
    </rPh>
    <rPh sb="180" eb="181">
      <t>トウ</t>
    </rPh>
    <rPh sb="182" eb="183">
      <t>カン</t>
    </rPh>
    <rPh sb="185" eb="187">
      <t>チョウサ</t>
    </rPh>
    <rPh sb="189" eb="191">
      <t>ホケン</t>
    </rPh>
    <rPh sb="191" eb="193">
      <t>ギョウセイ</t>
    </rPh>
    <rPh sb="194" eb="196">
      <t>スイシン</t>
    </rPh>
    <rPh sb="203" eb="205">
      <t>ジュウヨウ</t>
    </rPh>
    <rPh sb="206" eb="208">
      <t>シリョウ</t>
    </rPh>
    <phoneticPr fontId="2"/>
  </si>
  <si>
    <t>-</t>
    <phoneticPr fontId="2"/>
  </si>
  <si>
    <t>早　　　　　良</t>
    <phoneticPr fontId="2"/>
  </si>
  <si>
    <t>城　　　　　南</t>
    <phoneticPr fontId="2"/>
  </si>
  <si>
    <t>中　　　　　央</t>
    <phoneticPr fontId="2"/>
  </si>
  <si>
    <t>博　　　　　多</t>
    <phoneticPr fontId="2"/>
  </si>
  <si>
    <t>総　　　　　数</t>
    <phoneticPr fontId="2"/>
  </si>
  <si>
    <t>平成27年度</t>
    <phoneticPr fontId="2"/>
  </si>
  <si>
    <t>原爆被爆者健康手帳・健康診断受診者証交付状況</t>
    <phoneticPr fontId="2"/>
  </si>
  <si>
    <r>
      <t xml:space="preserve">　「原子爆弾被爆者に対する援護に関する法律」に基づく申請及び届出に関する事務について，被爆者健
 </t>
    </r>
    <r>
      <rPr>
        <sz val="14"/>
        <rFont val="ＭＳ 明朝"/>
        <family val="1"/>
        <charset val="128"/>
      </rPr>
      <t xml:space="preserve"> 康手帳の交付申請その他の進達事務を行った。</t>
    </r>
    <rPh sb="2" eb="4">
      <t>ゲンシ</t>
    </rPh>
    <rPh sb="4" eb="6">
      <t>バクダン</t>
    </rPh>
    <rPh sb="6" eb="9">
      <t>ヒバクシャ</t>
    </rPh>
    <rPh sb="10" eb="11">
      <t>タイ</t>
    </rPh>
    <rPh sb="13" eb="15">
      <t>エンゴ</t>
    </rPh>
    <rPh sb="16" eb="17">
      <t>カン</t>
    </rPh>
    <rPh sb="19" eb="21">
      <t>ホウリツ</t>
    </rPh>
    <rPh sb="23" eb="24">
      <t>モト</t>
    </rPh>
    <rPh sb="26" eb="28">
      <t>シンセイ</t>
    </rPh>
    <rPh sb="28" eb="29">
      <t>オヨ</t>
    </rPh>
    <rPh sb="30" eb="32">
      <t>トドケデ</t>
    </rPh>
    <rPh sb="33" eb="34">
      <t>カン</t>
    </rPh>
    <rPh sb="36" eb="38">
      <t>ジム</t>
    </rPh>
    <rPh sb="43" eb="46">
      <t>ヒバクシャ</t>
    </rPh>
    <rPh sb="46" eb="47">
      <t>ケン</t>
    </rPh>
    <rPh sb="50" eb="51">
      <t>ヤスシ</t>
    </rPh>
    <rPh sb="51" eb="53">
      <t>テチョウ</t>
    </rPh>
    <rPh sb="54" eb="56">
      <t>コウフ</t>
    </rPh>
    <rPh sb="56" eb="58">
      <t>シンセイ</t>
    </rPh>
    <rPh sb="60" eb="61">
      <t>タ</t>
    </rPh>
    <rPh sb="62" eb="64">
      <t>シンタツ</t>
    </rPh>
    <rPh sb="64" eb="66">
      <t>ジム</t>
    </rPh>
    <rPh sb="67" eb="68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</si>
</sst>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43" formatCode="_ * #,##0.00_ ;_ * \-#,##0.00_ ;_ * &quot;-&quot;??_ ;_ @_ "/>
    <numFmt numFmtId="176" formatCode="#,##0.0;\-#,##0.0"/>
    <numFmt numFmtId="177" formatCode="#,##0.00_ "/>
    <numFmt numFmtId="178" formatCode="0.0_ "/>
    <numFmt numFmtId="179" formatCode="0.00_);[Red]\(0.00\)"/>
    <numFmt numFmtId="180" formatCode="0.0_);[Red]\(0.0\)"/>
    <numFmt numFmtId="181" formatCode="#,##0.0_);[Red]\(#,##0.0\)"/>
    <numFmt numFmtId="182" formatCode="#,##0_ "/>
    <numFmt numFmtId="183" formatCode="0_);[Red]\(0\)"/>
    <numFmt numFmtId="184" formatCode="#,##0_);[Red]\(#,##0\)"/>
    <numFmt numFmtId="185" formatCode="0.0"/>
  </numFmts>
  <fonts count="15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49">
    <xf numFmtId="0" fontId="0" fillId="0" borderId="0" xfId="0"/>
    <xf numFmtId="0" fontId="5" fillId="0" borderId="0" xfId="0" applyFont="1" applyBorder="1" applyAlignment="1" applyProtection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/>
    <xf numFmtId="0" fontId="0" fillId="0" borderId="0" xfId="0" applyFont="1"/>
    <xf numFmtId="41" fontId="6" fillId="0" borderId="0" xfId="0" applyNumberFormat="1" applyFont="1" applyBorder="1" applyProtection="1"/>
    <xf numFmtId="41" fontId="3" fillId="0" borderId="0" xfId="0" applyNumberFormat="1" applyFont="1" applyBorder="1" applyProtection="1"/>
    <xf numFmtId="0" fontId="4" fillId="0" borderId="4" xfId="0" applyFont="1" applyBorder="1" applyAlignment="1" applyProtection="1"/>
    <xf numFmtId="41" fontId="4" fillId="0" borderId="4" xfId="0" applyNumberFormat="1" applyFont="1" applyBorder="1" applyAlignment="1" applyProtection="1"/>
    <xf numFmtId="0" fontId="4" fillId="0" borderId="0" xfId="0" applyFont="1" applyBorder="1" applyAlignment="1" applyProtection="1"/>
    <xf numFmtId="41" fontId="4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/>
    </xf>
    <xf numFmtId="41" fontId="5" fillId="0" borderId="11" xfId="0" applyNumberFormat="1" applyFont="1" applyBorder="1" applyAlignment="1" applyProtection="1"/>
    <xf numFmtId="41" fontId="5" fillId="0" borderId="2" xfId="0" applyNumberFormat="1" applyFont="1" applyBorder="1" applyAlignment="1" applyProtection="1"/>
    <xf numFmtId="0" fontId="5" fillId="0" borderId="10" xfId="0" applyFont="1" applyBorder="1" applyAlignment="1" applyProtection="1">
      <alignment horizontal="center" vertical="center"/>
    </xf>
    <xf numFmtId="41" fontId="5" fillId="0" borderId="13" xfId="0" applyNumberFormat="1" applyFont="1" applyBorder="1" applyAlignment="1" applyProtection="1">
      <alignment vertical="center"/>
    </xf>
    <xf numFmtId="41" fontId="5" fillId="0" borderId="14" xfId="0" applyNumberFormat="1" applyFont="1" applyBorder="1" applyAlignment="1" applyProtection="1">
      <alignment vertical="center"/>
    </xf>
    <xf numFmtId="0" fontId="0" fillId="0" borderId="0" xfId="0" applyFont="1" applyBorder="1"/>
    <xf numFmtId="37" fontId="0" fillId="0" borderId="0" xfId="0" applyNumberFormat="1" applyFont="1" applyBorder="1" applyProtection="1"/>
    <xf numFmtId="176" fontId="0" fillId="0" borderId="0" xfId="0" applyNumberFormat="1" applyFont="1" applyBorder="1" applyProtection="1"/>
    <xf numFmtId="0" fontId="0" fillId="0" borderId="4" xfId="0" applyFont="1" applyBorder="1"/>
    <xf numFmtId="176" fontId="0" fillId="0" borderId="4" xfId="0" applyNumberFormat="1" applyFont="1" applyBorder="1" applyProtection="1"/>
    <xf numFmtId="37" fontId="0" fillId="0" borderId="4" xfId="0" applyNumberFormat="1" applyFont="1" applyBorder="1" applyProtection="1"/>
    <xf numFmtId="0" fontId="0" fillId="0" borderId="5" xfId="0" applyFont="1" applyBorder="1"/>
    <xf numFmtId="37" fontId="0" fillId="0" borderId="4" xfId="0" applyNumberFormat="1" applyFont="1" applyBorder="1" applyAlignment="1" applyProtection="1">
      <alignment horizontal="left"/>
    </xf>
    <xf numFmtId="39" fontId="0" fillId="0" borderId="4" xfId="0" applyNumberFormat="1" applyFont="1" applyBorder="1" applyProtection="1"/>
    <xf numFmtId="182" fontId="0" fillId="0" borderId="4" xfId="0" applyNumberFormat="1" applyFont="1" applyBorder="1"/>
    <xf numFmtId="0" fontId="0" fillId="0" borderId="12" xfId="0" applyFont="1" applyBorder="1"/>
    <xf numFmtId="0" fontId="0" fillId="0" borderId="15" xfId="0" applyFont="1" applyBorder="1"/>
    <xf numFmtId="37" fontId="0" fillId="0" borderId="4" xfId="0" applyNumberFormat="1" applyFont="1" applyBorder="1"/>
    <xf numFmtId="0" fontId="4" fillId="0" borderId="1" xfId="0" applyFont="1" applyBorder="1" applyAlignment="1" applyProtection="1"/>
    <xf numFmtId="0" fontId="4" fillId="0" borderId="11" xfId="0" applyFont="1" applyBorder="1" applyAlignment="1" applyProtection="1"/>
    <xf numFmtId="0" fontId="11" fillId="0" borderId="16" xfId="0" applyFont="1" applyBorder="1" applyAlignment="1" applyProtection="1"/>
    <xf numFmtId="37" fontId="4" fillId="0" borderId="0" xfId="0" applyNumberFormat="1" applyFont="1" applyBorder="1" applyAlignment="1" applyProtection="1">
      <alignment horizontal="right"/>
    </xf>
    <xf numFmtId="41" fontId="0" fillId="0" borderId="4" xfId="0" applyNumberFormat="1" applyFont="1" applyBorder="1" applyProtection="1"/>
    <xf numFmtId="41" fontId="0" fillId="0" borderId="4" xfId="0" applyNumberFormat="1" applyFont="1" applyBorder="1" applyAlignment="1" applyProtection="1"/>
    <xf numFmtId="41" fontId="0" fillId="0" borderId="4" xfId="0" applyNumberFormat="1" applyFont="1" applyBorder="1" applyAlignment="1"/>
    <xf numFmtId="41" fontId="0" fillId="0" borderId="1" xfId="0" applyNumberFormat="1" applyFont="1" applyBorder="1" applyAlignment="1" applyProtection="1">
      <alignment vertical="center"/>
    </xf>
    <xf numFmtId="41" fontId="0" fillId="0" borderId="11" xfId="0" applyNumberFormat="1" applyFont="1" applyBorder="1" applyAlignment="1" applyProtection="1">
      <alignment vertical="center"/>
    </xf>
    <xf numFmtId="0" fontId="0" fillId="0" borderId="1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1" fontId="0" fillId="0" borderId="0" xfId="0" applyNumberFormat="1" applyFont="1" applyBorder="1"/>
    <xf numFmtId="41" fontId="0" fillId="0" borderId="1" xfId="0" applyNumberFormat="1" applyFont="1" applyBorder="1" applyProtection="1"/>
    <xf numFmtId="41" fontId="0" fillId="0" borderId="0" xfId="0" applyNumberFormat="1" applyFont="1" applyBorder="1" applyProtection="1"/>
    <xf numFmtId="41" fontId="0" fillId="0" borderId="0" xfId="0" applyNumberFormat="1" applyFont="1" applyBorder="1" applyAlignment="1" applyProtection="1"/>
    <xf numFmtId="41" fontId="0" fillId="0" borderId="11" xfId="0" applyNumberFormat="1" applyFont="1" applyBorder="1" applyAlignment="1" applyProtection="1"/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right"/>
    </xf>
    <xf numFmtId="37" fontId="4" fillId="0" borderId="4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 applyProtection="1">
      <alignment horizontal="center" vertical="center"/>
    </xf>
    <xf numFmtId="38" fontId="13" fillId="0" borderId="11" xfId="2" applyFont="1" applyFill="1" applyBorder="1" applyAlignment="1">
      <alignment horizontal="right" vertical="center"/>
    </xf>
    <xf numFmtId="179" fontId="13" fillId="0" borderId="11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80" fontId="9" fillId="0" borderId="16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horizontal="right" vertical="center"/>
    </xf>
    <xf numFmtId="184" fontId="9" fillId="0" borderId="16" xfId="2" applyNumberFormat="1" applyFont="1" applyFill="1" applyBorder="1" applyAlignment="1">
      <alignment horizontal="right" vertical="center"/>
    </xf>
    <xf numFmtId="184" fontId="13" fillId="0" borderId="11" xfId="2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84" fontId="13" fillId="0" borderId="1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84" fontId="13" fillId="0" borderId="1" xfId="2" applyNumberFormat="1" applyFont="1" applyFill="1" applyBorder="1" applyAlignment="1">
      <alignment horizontal="right" vertical="center"/>
    </xf>
    <xf numFmtId="178" fontId="13" fillId="0" borderId="0" xfId="2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4" fontId="13" fillId="0" borderId="13" xfId="2" applyNumberFormat="1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 shrinkToFit="1"/>
    </xf>
    <xf numFmtId="0" fontId="4" fillId="0" borderId="5" xfId="0" applyFont="1" applyBorder="1" applyAlignment="1" applyProtection="1">
      <alignment horizontal="center" vertical="top" shrinkToFit="1"/>
    </xf>
    <xf numFmtId="0" fontId="4" fillId="0" borderId="12" xfId="0" applyFont="1" applyBorder="1" applyAlignment="1" applyProtection="1">
      <alignment horizontal="center" vertical="top" shrinkToFit="1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180" fontId="13" fillId="0" borderId="1" xfId="0" applyNumberFormat="1" applyFont="1" applyFill="1" applyBorder="1" applyAlignment="1">
      <alignment vertical="center"/>
    </xf>
    <xf numFmtId="0" fontId="4" fillId="0" borderId="7" xfId="0" applyFont="1" applyBorder="1" applyAlignment="1" applyProtection="1">
      <alignment horizontal="center" vertical="center"/>
    </xf>
    <xf numFmtId="184" fontId="9" fillId="0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right" vertical="center"/>
    </xf>
    <xf numFmtId="184" fontId="13" fillId="0" borderId="0" xfId="2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84" fontId="13" fillId="0" borderId="1" xfId="0" applyNumberFormat="1" applyFont="1" applyFill="1" applyBorder="1" applyAlignment="1">
      <alignment horizontal="right" vertical="center"/>
    </xf>
    <xf numFmtId="41" fontId="13" fillId="0" borderId="0" xfId="0" applyNumberFormat="1" applyFont="1" applyBorder="1" applyAlignment="1" applyProtection="1">
      <alignment horizontal="center"/>
    </xf>
    <xf numFmtId="176" fontId="4" fillId="0" borderId="2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distributed" vertical="center" justifyLastLine="1"/>
    </xf>
    <xf numFmtId="0" fontId="13" fillId="0" borderId="3" xfId="0" applyFont="1" applyBorder="1" applyAlignment="1" applyProtection="1">
      <alignment horizontal="distributed" vertical="center" justifyLastLine="1"/>
    </xf>
    <xf numFmtId="38" fontId="13" fillId="0" borderId="2" xfId="2" applyFont="1" applyBorder="1" applyAlignment="1" applyProtection="1">
      <alignment horizontal="right"/>
    </xf>
    <xf numFmtId="0" fontId="13" fillId="0" borderId="0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184" fontId="9" fillId="0" borderId="18" xfId="2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41" fontId="13" fillId="0" borderId="0" xfId="0" applyNumberFormat="1" applyFont="1" applyBorder="1" applyAlignment="1" applyProtection="1">
      <alignment horizontal="right"/>
    </xf>
    <xf numFmtId="43" fontId="9" fillId="0" borderId="16" xfId="2" applyNumberFormat="1" applyFont="1" applyBorder="1" applyAlignment="1" applyProtection="1">
      <alignment horizontal="right"/>
    </xf>
    <xf numFmtId="43" fontId="13" fillId="0" borderId="16" xfId="2" applyNumberFormat="1" applyFont="1" applyBorder="1" applyAlignment="1">
      <alignment horizontal="right"/>
    </xf>
    <xf numFmtId="43" fontId="13" fillId="0" borderId="11" xfId="2" applyNumberFormat="1" applyFont="1" applyBorder="1" applyAlignment="1" applyProtection="1">
      <alignment horizontal="right"/>
    </xf>
    <xf numFmtId="43" fontId="13" fillId="0" borderId="11" xfId="2" applyNumberFormat="1" applyFont="1" applyBorder="1" applyAlignment="1">
      <alignment horizontal="right"/>
    </xf>
    <xf numFmtId="43" fontId="13" fillId="0" borderId="0" xfId="2" applyNumberFormat="1" applyFont="1" applyBorder="1" applyAlignment="1" applyProtection="1">
      <alignment horizontal="right"/>
    </xf>
    <xf numFmtId="43" fontId="13" fillId="0" borderId="0" xfId="2" applyNumberFormat="1" applyFont="1" applyBorder="1" applyAlignment="1">
      <alignment horizontal="right"/>
    </xf>
    <xf numFmtId="38" fontId="13" fillId="0" borderId="0" xfId="2" applyFont="1" applyFill="1" applyBorder="1" applyAlignment="1">
      <alignment horizontal="right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8" fontId="9" fillId="0" borderId="18" xfId="2" applyFont="1" applyBorder="1" applyAlignment="1" applyProtection="1">
      <alignment horizontal="right"/>
    </xf>
    <xf numFmtId="38" fontId="13" fillId="0" borderId="16" xfId="2" applyFont="1" applyBorder="1" applyAlignment="1">
      <alignment horizontal="right"/>
    </xf>
    <xf numFmtId="38" fontId="13" fillId="0" borderId="0" xfId="2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right"/>
    </xf>
    <xf numFmtId="37" fontId="4" fillId="0" borderId="4" xfId="0" applyNumberFormat="1" applyFont="1" applyBorder="1" applyAlignment="1" applyProtection="1">
      <alignment horizontal="right"/>
    </xf>
    <xf numFmtId="176" fontId="4" fillId="0" borderId="9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>
      <alignment horizontal="center" shrinkToFit="1"/>
    </xf>
    <xf numFmtId="0" fontId="4" fillId="0" borderId="1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1" fontId="9" fillId="0" borderId="16" xfId="0" applyNumberFormat="1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177" fontId="9" fillId="0" borderId="16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9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37" fontId="9" fillId="0" borderId="16" xfId="0" applyNumberFormat="1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13" fillId="0" borderId="0" xfId="0" applyNumberFormat="1" applyFont="1" applyBorder="1" applyAlignment="1" applyProtection="1">
      <alignment horizontal="right"/>
    </xf>
    <xf numFmtId="179" fontId="13" fillId="0" borderId="1" xfId="0" applyNumberFormat="1" applyFont="1" applyBorder="1" applyAlignment="1" applyProtection="1">
      <alignment horizontal="right"/>
    </xf>
    <xf numFmtId="0" fontId="13" fillId="0" borderId="1" xfId="0" applyNumberFormat="1" applyFont="1" applyBorder="1" applyAlignment="1" applyProtection="1">
      <alignment horizontal="right"/>
    </xf>
    <xf numFmtId="179" fontId="13" fillId="0" borderId="11" xfId="0" applyNumberFormat="1" applyFont="1" applyBorder="1" applyAlignment="1" applyProtection="1">
      <alignment horizontal="right"/>
    </xf>
    <xf numFmtId="182" fontId="13" fillId="0" borderId="0" xfId="0" applyNumberFormat="1" applyFont="1" applyBorder="1" applyAlignment="1" applyProtection="1">
      <alignment horizontal="right"/>
    </xf>
    <xf numFmtId="179" fontId="13" fillId="0" borderId="0" xfId="0" applyNumberFormat="1" applyFont="1" applyBorder="1" applyAlignment="1" applyProtection="1">
      <alignment horizontal="right"/>
    </xf>
    <xf numFmtId="182" fontId="13" fillId="0" borderId="1" xfId="0" applyNumberFormat="1" applyFont="1" applyBorder="1" applyAlignment="1" applyProtection="1">
      <alignment horizontal="right"/>
    </xf>
    <xf numFmtId="0" fontId="11" fillId="0" borderId="16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37" fontId="9" fillId="0" borderId="18" xfId="0" applyNumberFormat="1" applyFont="1" applyBorder="1" applyAlignment="1" applyProtection="1">
      <alignment horizontal="right"/>
    </xf>
    <xf numFmtId="37" fontId="9" fillId="0" borderId="19" xfId="0" applyNumberFormat="1" applyFont="1" applyBorder="1" applyAlignment="1" applyProtection="1">
      <alignment horizontal="right"/>
    </xf>
    <xf numFmtId="37" fontId="13" fillId="0" borderId="11" xfId="0" applyNumberFormat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79" fontId="9" fillId="0" borderId="16" xfId="0" applyNumberFormat="1" applyFont="1" applyBorder="1" applyAlignment="1" applyProtection="1">
      <alignment horizontal="right"/>
    </xf>
    <xf numFmtId="37" fontId="13" fillId="0" borderId="13" xfId="0" applyNumberFormat="1" applyFont="1" applyBorder="1" applyAlignment="1" applyProtection="1">
      <alignment horizontal="right"/>
    </xf>
    <xf numFmtId="182" fontId="9" fillId="0" borderId="16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181" fontId="13" fillId="0" borderId="0" xfId="0" applyNumberFormat="1" applyFont="1" applyBorder="1" applyAlignment="1" applyProtection="1">
      <alignment horizontal="right"/>
    </xf>
    <xf numFmtId="37" fontId="13" fillId="0" borderId="2" xfId="0" applyNumberFormat="1" applyFont="1" applyBorder="1" applyAlignment="1" applyProtection="1">
      <alignment horizontal="right"/>
    </xf>
    <xf numFmtId="182" fontId="13" fillId="0" borderId="11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37" fontId="13" fillId="0" borderId="14" xfId="0" applyNumberFormat="1" applyFont="1" applyBorder="1" applyAlignment="1" applyProtection="1">
      <alignment horizontal="right"/>
    </xf>
    <xf numFmtId="37" fontId="13" fillId="0" borderId="26" xfId="0" applyNumberFormat="1" applyFont="1" applyBorder="1" applyAlignment="1" applyProtection="1">
      <alignment horizontal="right"/>
    </xf>
    <xf numFmtId="182" fontId="13" fillId="0" borderId="2" xfId="0" applyNumberFormat="1" applyFont="1" applyBorder="1" applyAlignment="1" applyProtection="1">
      <alignment horizontal="right"/>
    </xf>
    <xf numFmtId="181" fontId="13" fillId="0" borderId="5" xfId="0" applyNumberFormat="1" applyFont="1" applyBorder="1" applyAlignment="1" applyProtection="1">
      <alignment horizontal="right"/>
    </xf>
    <xf numFmtId="0" fontId="4" fillId="0" borderId="2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37" fontId="13" fillId="0" borderId="25" xfId="0" applyNumberFormat="1" applyFont="1" applyBorder="1" applyAlignment="1" applyProtection="1">
      <alignment horizontal="right"/>
    </xf>
    <xf numFmtId="2" fontId="13" fillId="0" borderId="0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181" fontId="9" fillId="0" borderId="16" xfId="0" applyNumberFormat="1" applyFont="1" applyBorder="1" applyAlignment="1" applyProtection="1">
      <alignment horizontal="right"/>
    </xf>
    <xf numFmtId="181" fontId="13" fillId="0" borderId="11" xfId="0" applyNumberFormat="1" applyFont="1" applyBorder="1" applyAlignment="1" applyProtection="1">
      <alignment horizontal="right"/>
    </xf>
    <xf numFmtId="2" fontId="9" fillId="0" borderId="16" xfId="0" applyNumberFormat="1" applyFont="1" applyBorder="1" applyAlignment="1" applyProtection="1">
      <alignment horizontal="right"/>
    </xf>
    <xf numFmtId="2" fontId="13" fillId="0" borderId="11" xfId="0" applyNumberFormat="1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2" fontId="13" fillId="0" borderId="1" xfId="0" applyNumberFormat="1" applyFont="1" applyBorder="1" applyAlignment="1" applyProtection="1">
      <alignment horizontal="right"/>
    </xf>
    <xf numFmtId="183" fontId="13" fillId="0" borderId="27" xfId="0" applyNumberFormat="1" applyFont="1" applyBorder="1" applyAlignment="1" applyProtection="1">
      <alignment horizontal="center" vertical="center"/>
    </xf>
    <xf numFmtId="180" fontId="13" fillId="0" borderId="27" xfId="0" applyNumberFormat="1" applyFont="1" applyBorder="1" applyAlignment="1" applyProtection="1">
      <alignment horizontal="center" vertical="center"/>
    </xf>
    <xf numFmtId="37" fontId="14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4" fillId="0" borderId="27" xfId="0" applyFont="1" applyBorder="1" applyAlignment="1" applyProtection="1">
      <alignment horizontal="distributed" vertical="distributed"/>
    </xf>
    <xf numFmtId="0" fontId="4" fillId="0" borderId="28" xfId="0" applyFont="1" applyBorder="1" applyAlignment="1" applyProtection="1">
      <alignment horizontal="distributed" vertical="distributed"/>
    </xf>
    <xf numFmtId="0" fontId="3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84" fontId="13" fillId="0" borderId="27" xfId="0" applyNumberFormat="1" applyFont="1" applyBorder="1" applyAlignment="1" applyProtection="1">
      <alignment horizontal="center" vertical="center"/>
    </xf>
    <xf numFmtId="177" fontId="13" fillId="0" borderId="0" xfId="0" applyNumberFormat="1" applyFont="1" applyBorder="1" applyAlignment="1" applyProtection="1">
      <alignment horizontal="right"/>
    </xf>
    <xf numFmtId="183" fontId="9" fillId="0" borderId="29" xfId="0" applyNumberFormat="1" applyFont="1" applyBorder="1" applyAlignment="1" applyProtection="1">
      <alignment horizontal="center" vertical="center"/>
    </xf>
    <xf numFmtId="183" fontId="9" fillId="0" borderId="27" xfId="0" applyNumberFormat="1" applyFont="1" applyBorder="1" applyAlignment="1" applyProtection="1">
      <alignment horizontal="center" vertical="center"/>
    </xf>
    <xf numFmtId="183" fontId="9" fillId="0" borderId="28" xfId="0" applyNumberFormat="1" applyFont="1" applyBorder="1" applyAlignment="1" applyProtection="1">
      <alignment horizontal="center" vertical="center"/>
    </xf>
    <xf numFmtId="180" fontId="13" fillId="0" borderId="27" xfId="1" applyNumberFormat="1" applyFont="1" applyBorder="1" applyAlignment="1" applyProtection="1">
      <alignment horizontal="center" vertical="center"/>
    </xf>
    <xf numFmtId="185" fontId="13" fillId="0" borderId="27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178" fontId="9" fillId="0" borderId="16" xfId="2" applyNumberFormat="1" applyFont="1" applyFill="1" applyBorder="1" applyAlignment="1">
      <alignment vertical="center"/>
    </xf>
    <xf numFmtId="177" fontId="13" fillId="0" borderId="11" xfId="0" applyNumberFormat="1" applyFont="1" applyBorder="1" applyAlignment="1" applyProtection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distributed" vertical="center" justifyLastLine="1"/>
    </xf>
    <xf numFmtId="0" fontId="11" fillId="0" borderId="19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2" fontId="9" fillId="0" borderId="18" xfId="0" applyNumberFormat="1" applyFont="1" applyFill="1" applyBorder="1" applyAlignment="1">
      <alignment vertical="center"/>
    </xf>
    <xf numFmtId="182" fontId="9" fillId="0" borderId="16" xfId="0" applyNumberFormat="1" applyFont="1" applyFill="1" applyBorder="1" applyAlignment="1">
      <alignment vertical="center"/>
    </xf>
    <xf numFmtId="182" fontId="9" fillId="0" borderId="19" xfId="0" applyNumberFormat="1" applyFont="1" applyFill="1" applyBorder="1" applyAlignment="1">
      <alignment vertical="center"/>
    </xf>
    <xf numFmtId="38" fontId="9" fillId="0" borderId="16" xfId="2" applyFont="1" applyFill="1" applyBorder="1" applyAlignment="1">
      <alignment horizontal="right" vertical="center"/>
    </xf>
    <xf numFmtId="182" fontId="13" fillId="0" borderId="2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2" fontId="13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13" fillId="0" borderId="14" xfId="2" applyNumberFormat="1" applyFont="1" applyFill="1" applyBorder="1" applyAlignment="1">
      <alignment horizontal="right" vertical="center"/>
    </xf>
    <xf numFmtId="38" fontId="9" fillId="0" borderId="18" xfId="2" applyFont="1" applyFill="1" applyBorder="1" applyAlignment="1">
      <alignment horizontal="right" vertical="center"/>
    </xf>
    <xf numFmtId="184" fontId="13" fillId="0" borderId="3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13" fillId="0" borderId="2" xfId="2" applyFont="1" applyFill="1" applyBorder="1" applyAlignment="1">
      <alignment horizontal="right" vertical="center"/>
    </xf>
    <xf numFmtId="178" fontId="13" fillId="0" borderId="5" xfId="2" applyNumberFormat="1" applyFont="1" applyFill="1" applyBorder="1" applyAlignment="1">
      <alignment vertical="center"/>
    </xf>
    <xf numFmtId="184" fontId="13" fillId="0" borderId="17" xfId="0" applyNumberFormat="1" applyFont="1" applyFill="1" applyBorder="1" applyAlignment="1">
      <alignment horizontal="right" vertical="center"/>
    </xf>
    <xf numFmtId="37" fontId="4" fillId="0" borderId="20" xfId="0" applyNumberFormat="1" applyFont="1" applyBorder="1" applyAlignment="1" applyProtection="1">
      <alignment horizontal="center"/>
    </xf>
    <xf numFmtId="37" fontId="4" fillId="0" borderId="18" xfId="0" applyNumberFormat="1" applyFont="1" applyBorder="1" applyAlignment="1" applyProtection="1">
      <alignment horizontal="center"/>
    </xf>
    <xf numFmtId="178" fontId="13" fillId="0" borderId="11" xfId="2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4" fontId="13" fillId="0" borderId="24" xfId="0" applyNumberFormat="1" applyFont="1" applyFill="1" applyBorder="1" applyAlignment="1">
      <alignment horizontal="right" vertical="center"/>
    </xf>
    <xf numFmtId="182" fontId="13" fillId="0" borderId="13" xfId="0" applyNumberFormat="1" applyFont="1" applyFill="1" applyBorder="1" applyAlignment="1">
      <alignment vertical="center"/>
    </xf>
    <xf numFmtId="182" fontId="13" fillId="0" borderId="11" xfId="0" applyNumberFormat="1" applyFont="1" applyFill="1" applyBorder="1" applyAlignment="1">
      <alignment vertical="center"/>
    </xf>
    <xf numFmtId="182" fontId="13" fillId="0" borderId="25" xfId="0" applyNumberFormat="1" applyFont="1" applyFill="1" applyBorder="1" applyAlignment="1">
      <alignment vertical="center"/>
    </xf>
    <xf numFmtId="38" fontId="13" fillId="0" borderId="13" xfId="2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84" fontId="13" fillId="0" borderId="2" xfId="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84" fontId="9" fillId="0" borderId="20" xfId="0" applyNumberFormat="1" applyFont="1" applyFill="1" applyBorder="1" applyAlignment="1">
      <alignment horizontal="right" vertical="center"/>
    </xf>
    <xf numFmtId="182" fontId="13" fillId="0" borderId="2" xfId="0" applyNumberFormat="1" applyFont="1" applyBorder="1" applyAlignment="1" applyProtection="1">
      <alignment horizontal="center"/>
    </xf>
    <xf numFmtId="182" fontId="13" fillId="0" borderId="3" xfId="0" applyNumberFormat="1" applyFont="1" applyBorder="1" applyAlignment="1" applyProtection="1">
      <alignment horizontal="center"/>
    </xf>
    <xf numFmtId="182" fontId="13" fillId="0" borderId="14" xfId="0" applyNumberFormat="1" applyFont="1" applyBorder="1" applyAlignment="1" applyProtection="1">
      <alignment horizontal="center"/>
    </xf>
    <xf numFmtId="182" fontId="13" fillId="0" borderId="26" xfId="0" applyNumberFormat="1" applyFont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2" fontId="9" fillId="0" borderId="18" xfId="0" applyNumberFormat="1" applyFont="1" applyBorder="1" applyAlignment="1" applyProtection="1">
      <alignment horizontal="right"/>
    </xf>
    <xf numFmtId="182" fontId="13" fillId="0" borderId="14" xfId="0" applyNumberFormat="1" applyFont="1" applyBorder="1" applyAlignment="1" applyProtection="1">
      <alignment horizontal="right"/>
    </xf>
    <xf numFmtId="38" fontId="13" fillId="0" borderId="19" xfId="2" applyFont="1" applyBorder="1" applyAlignment="1">
      <alignment horizontal="right"/>
    </xf>
    <xf numFmtId="182" fontId="9" fillId="0" borderId="18" xfId="0" applyNumberFormat="1" applyFont="1" applyBorder="1" applyAlignment="1" applyProtection="1">
      <alignment horizontal="center"/>
    </xf>
    <xf numFmtId="182" fontId="9" fillId="0" borderId="19" xfId="0" applyNumberFormat="1" applyFont="1" applyBorder="1" applyAlignment="1" applyProtection="1">
      <alignment horizontal="center"/>
    </xf>
    <xf numFmtId="182" fontId="13" fillId="0" borderId="13" xfId="0" applyNumberFormat="1" applyFont="1" applyBorder="1" applyAlignment="1" applyProtection="1">
      <alignment horizontal="center"/>
    </xf>
    <xf numFmtId="182" fontId="13" fillId="0" borderId="25" xfId="0" applyNumberFormat="1" applyFont="1" applyBorder="1" applyAlignment="1" applyProtection="1">
      <alignment horizontal="center"/>
    </xf>
    <xf numFmtId="182" fontId="13" fillId="0" borderId="13" xfId="0" applyNumberFormat="1" applyFont="1" applyBorder="1" applyAlignment="1" applyProtection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1" fontId="5" fillId="0" borderId="13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41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41" fontId="0" fillId="0" borderId="3" xfId="0" applyNumberFormat="1" applyFont="1" applyBorder="1" applyAlignment="1" applyProtection="1">
      <alignment horizontal="center" vertical="center"/>
    </xf>
    <xf numFmtId="41" fontId="0" fillId="0" borderId="14" xfId="0" applyNumberFormat="1" applyFont="1" applyBorder="1" applyAlignment="1" applyProtection="1">
      <alignment horizontal="center" vertical="center"/>
    </xf>
    <xf numFmtId="41" fontId="0" fillId="0" borderId="26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5" fillId="0" borderId="25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41" fontId="0" fillId="0" borderId="14" xfId="0" applyNumberFormat="1" applyFont="1" applyBorder="1" applyAlignment="1" applyProtection="1">
      <alignment horizontal="right" vertical="center"/>
    </xf>
    <xf numFmtId="41" fontId="0" fillId="0" borderId="26" xfId="0" applyNumberFormat="1" applyFont="1" applyBorder="1" applyAlignment="1" applyProtection="1">
      <alignment horizontal="right" vertical="center"/>
    </xf>
    <xf numFmtId="41" fontId="5" fillId="0" borderId="25" xfId="0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top" wrapText="1"/>
    </xf>
    <xf numFmtId="41" fontId="0" fillId="0" borderId="2" xfId="0" applyNumberFormat="1" applyFont="1" applyBorder="1" applyAlignment="1" applyProtection="1">
      <alignment horizontal="right" vertical="center"/>
    </xf>
    <xf numFmtId="41" fontId="0" fillId="0" borderId="3" xfId="0" applyNumberFormat="1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distributed" indent="1"/>
    </xf>
    <xf numFmtId="0" fontId="0" fillId="0" borderId="25" xfId="0" applyFont="1" applyBorder="1" applyAlignment="1" applyProtection="1">
      <alignment horizontal="distributed" indent="1"/>
    </xf>
    <xf numFmtId="0" fontId="0" fillId="0" borderId="1" xfId="0" applyFont="1" applyBorder="1" applyAlignment="1" applyProtection="1">
      <alignment horizontal="distributed" indent="1"/>
    </xf>
    <xf numFmtId="0" fontId="0" fillId="0" borderId="26" xfId="0" applyFont="1" applyBorder="1" applyAlignment="1" applyProtection="1">
      <alignment horizontal="distributed" indent="1"/>
    </xf>
    <xf numFmtId="0" fontId="0" fillId="0" borderId="11" xfId="0" applyFont="1" applyBorder="1" applyAlignment="1" applyProtection="1">
      <alignment horizontal="distributed" indent="2"/>
    </xf>
    <xf numFmtId="0" fontId="0" fillId="0" borderId="25" xfId="0" applyFont="1" applyBorder="1" applyAlignment="1" applyProtection="1">
      <alignment horizontal="distributed" indent="2"/>
    </xf>
    <xf numFmtId="0" fontId="0" fillId="0" borderId="0" xfId="0" applyFont="1" applyBorder="1" applyAlignment="1" applyProtection="1">
      <alignment horizontal="distributed" indent="2"/>
    </xf>
    <xf numFmtId="0" fontId="0" fillId="0" borderId="3" xfId="0" applyFont="1" applyBorder="1" applyAlignment="1" applyProtection="1">
      <alignment horizontal="distributed" indent="2"/>
    </xf>
    <xf numFmtId="0" fontId="0" fillId="0" borderId="1" xfId="0" applyFont="1" applyBorder="1" applyAlignment="1" applyProtection="1">
      <alignment horizontal="distributed" indent="2"/>
    </xf>
    <xf numFmtId="0" fontId="0" fillId="0" borderId="26" xfId="0" applyFont="1" applyBorder="1" applyAlignment="1" applyProtection="1">
      <alignment horizontal="distributed" indent="2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V65"/>
  <sheetViews>
    <sheetView showGridLines="0" view="pageBreakPreview" zoomScaleNormal="75" zoomScaleSheetLayoutView="100" workbookViewId="0">
      <selection activeCell="AX17" sqref="AX17"/>
    </sheetView>
  </sheetViews>
  <sheetFormatPr defaultRowHeight="17.25"/>
  <cols>
    <col min="1" max="1" width="1.796875" style="28" customWidth="1"/>
    <col min="2" max="2" width="1.796875" style="12" customWidth="1"/>
    <col min="3" max="3" width="4.19921875" style="12" customWidth="1"/>
    <col min="4" max="6" width="2.19921875" style="12" customWidth="1"/>
    <col min="7" max="21" width="1.8984375" style="12" customWidth="1"/>
    <col min="22" max="24" width="2.19921875" style="12" customWidth="1"/>
    <col min="25" max="48" width="1.8984375" style="12" customWidth="1"/>
    <col min="49" max="16384" width="8.796875" style="12"/>
  </cols>
  <sheetData>
    <row r="1" spans="1:48" ht="21.75" customHeight="1">
      <c r="A1" s="230" t="s">
        <v>80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</row>
    <row r="2" spans="1:48" ht="18.75">
      <c r="A2" s="2"/>
      <c r="B2" s="231" t="s">
        <v>107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</row>
    <row r="3" spans="1:48" ht="41.25" customHeight="1">
      <c r="A3" s="2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</row>
    <row r="4" spans="1:48" ht="10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20.25" customHeight="1" thickBot="1">
      <c r="A5" s="9" t="s">
        <v>106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49" t="s">
        <v>105</v>
      </c>
      <c r="AO5" s="149"/>
      <c r="AP5" s="149"/>
      <c r="AQ5" s="149"/>
      <c r="AR5" s="149"/>
      <c r="AS5" s="149"/>
      <c r="AT5" s="149"/>
      <c r="AU5" s="149"/>
      <c r="AV5" s="149"/>
    </row>
    <row r="6" spans="1:48" ht="17.25" customHeight="1">
      <c r="A6" s="31"/>
      <c r="B6" s="31"/>
      <c r="C6" s="31"/>
      <c r="D6" s="31"/>
      <c r="E6" s="39"/>
      <c r="F6" s="136" t="s">
        <v>104</v>
      </c>
      <c r="G6" s="137"/>
      <c r="H6" s="137"/>
      <c r="I6" s="137"/>
      <c r="J6" s="138"/>
      <c r="K6" s="102" t="s">
        <v>103</v>
      </c>
      <c r="L6" s="102"/>
      <c r="M6" s="102"/>
      <c r="N6" s="102"/>
      <c r="O6" s="102"/>
      <c r="P6" s="102"/>
      <c r="Q6" s="102"/>
      <c r="R6" s="102"/>
      <c r="S6" s="102"/>
      <c r="T6" s="104"/>
      <c r="U6" s="101" t="s">
        <v>10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4"/>
      <c r="AO6" s="136" t="s">
        <v>43</v>
      </c>
      <c r="AP6" s="137"/>
      <c r="AQ6" s="137"/>
      <c r="AR6" s="137"/>
      <c r="AS6" s="137"/>
      <c r="AT6" s="137"/>
      <c r="AU6" s="137"/>
      <c r="AV6" s="137"/>
    </row>
    <row r="7" spans="1:48" ht="18" customHeight="1">
      <c r="A7" s="34"/>
      <c r="B7" s="34"/>
      <c r="C7" s="34"/>
      <c r="D7" s="34"/>
      <c r="E7" s="38"/>
      <c r="F7" s="165"/>
      <c r="G7" s="205"/>
      <c r="H7" s="205"/>
      <c r="I7" s="205"/>
      <c r="J7" s="206"/>
      <c r="K7" s="207" t="s">
        <v>8</v>
      </c>
      <c r="L7" s="207"/>
      <c r="M7" s="207"/>
      <c r="N7" s="207"/>
      <c r="O7" s="208"/>
      <c r="P7" s="209" t="s">
        <v>9</v>
      </c>
      <c r="Q7" s="207"/>
      <c r="R7" s="207"/>
      <c r="S7" s="207"/>
      <c r="T7" s="208"/>
      <c r="U7" s="169" t="s">
        <v>0</v>
      </c>
      <c r="V7" s="170"/>
      <c r="W7" s="170"/>
      <c r="X7" s="170"/>
      <c r="Y7" s="171"/>
      <c r="Z7" s="169" t="s">
        <v>102</v>
      </c>
      <c r="AA7" s="170"/>
      <c r="AB7" s="170"/>
      <c r="AC7" s="170"/>
      <c r="AD7" s="171"/>
      <c r="AE7" s="169" t="s">
        <v>76</v>
      </c>
      <c r="AF7" s="170"/>
      <c r="AG7" s="170"/>
      <c r="AH7" s="170"/>
      <c r="AI7" s="171"/>
      <c r="AJ7" s="169" t="s">
        <v>75</v>
      </c>
      <c r="AK7" s="170"/>
      <c r="AL7" s="170"/>
      <c r="AM7" s="170"/>
      <c r="AN7" s="171"/>
      <c r="AO7" s="186"/>
      <c r="AP7" s="187"/>
      <c r="AQ7" s="187"/>
      <c r="AR7" s="187"/>
      <c r="AS7" s="187"/>
      <c r="AT7" s="187"/>
      <c r="AU7" s="187"/>
      <c r="AV7" s="187"/>
    </row>
    <row r="8" spans="1:48">
      <c r="A8" s="179" t="s">
        <v>0</v>
      </c>
      <c r="B8" s="179"/>
      <c r="C8" s="179"/>
      <c r="D8" s="179"/>
      <c r="E8" s="180"/>
      <c r="F8" s="183">
        <f>SUM(F9:F15)</f>
        <v>14161</v>
      </c>
      <c r="G8" s="168">
        <f>SUM(G9:G15)</f>
        <v>14270</v>
      </c>
      <c r="H8" s="168">
        <f>SUM(H9:H15)</f>
        <v>14270</v>
      </c>
      <c r="I8" s="168">
        <f>SUM(I9:I15)</f>
        <v>14270</v>
      </c>
      <c r="J8" s="184">
        <f>SUM(J9:J15)</f>
        <v>14270</v>
      </c>
      <c r="K8" s="183">
        <f>SUM(K9:O15)</f>
        <v>187</v>
      </c>
      <c r="L8" s="168"/>
      <c r="M8" s="168"/>
      <c r="N8" s="168"/>
      <c r="O8" s="168"/>
      <c r="P8" s="210">
        <f t="shared" ref="P8:P15" si="0">K8/F8*100</f>
        <v>1.3205282112845138</v>
      </c>
      <c r="Q8" s="210"/>
      <c r="R8" s="210"/>
      <c r="S8" s="210"/>
      <c r="T8" s="210"/>
      <c r="U8" s="168">
        <f>Z8+AE8</f>
        <v>685</v>
      </c>
      <c r="V8" s="168"/>
      <c r="W8" s="168"/>
      <c r="X8" s="168"/>
      <c r="Y8" s="168"/>
      <c r="Z8" s="168">
        <f>SUM(Z9:AD15)</f>
        <v>106</v>
      </c>
      <c r="AA8" s="168"/>
      <c r="AB8" s="168"/>
      <c r="AC8" s="168"/>
      <c r="AD8" s="168"/>
      <c r="AE8" s="168">
        <f>SUM(AE9:AI15)</f>
        <v>579</v>
      </c>
      <c r="AF8" s="168"/>
      <c r="AG8" s="168"/>
      <c r="AH8" s="168"/>
      <c r="AI8" s="168"/>
      <c r="AJ8" s="188">
        <f t="shared" ref="AJ8:AJ15" si="1">U8/F8</f>
        <v>4.837229009250759E-2</v>
      </c>
      <c r="AK8" s="188"/>
      <c r="AL8" s="188"/>
      <c r="AM8" s="188"/>
      <c r="AN8" s="188"/>
      <c r="AO8" s="168">
        <f>SUM(AO9:AV15)</f>
        <v>1065</v>
      </c>
      <c r="AP8" s="168"/>
      <c r="AQ8" s="168"/>
      <c r="AR8" s="168"/>
      <c r="AS8" s="168"/>
      <c r="AT8" s="168"/>
      <c r="AU8" s="168"/>
      <c r="AV8" s="168"/>
    </row>
    <row r="9" spans="1:48">
      <c r="A9" s="181" t="s">
        <v>1</v>
      </c>
      <c r="B9" s="181"/>
      <c r="C9" s="181"/>
      <c r="D9" s="181"/>
      <c r="E9" s="182"/>
      <c r="F9" s="189">
        <v>2990</v>
      </c>
      <c r="G9" s="185">
        <v>2964</v>
      </c>
      <c r="H9" s="185">
        <v>2964</v>
      </c>
      <c r="I9" s="185">
        <v>2964</v>
      </c>
      <c r="J9" s="203">
        <v>2964</v>
      </c>
      <c r="K9" s="189">
        <v>38</v>
      </c>
      <c r="L9" s="185"/>
      <c r="M9" s="185"/>
      <c r="N9" s="185"/>
      <c r="O9" s="185"/>
      <c r="P9" s="211">
        <f t="shared" si="0"/>
        <v>1.2709030100334449</v>
      </c>
      <c r="Q9" s="211"/>
      <c r="R9" s="211"/>
      <c r="S9" s="211"/>
      <c r="T9" s="211"/>
      <c r="U9" s="185">
        <f t="shared" ref="U9:U15" si="2">SUM(Z9:AI9)</f>
        <v>151</v>
      </c>
      <c r="V9" s="185"/>
      <c r="W9" s="185"/>
      <c r="X9" s="185"/>
      <c r="Y9" s="185"/>
      <c r="Z9" s="185">
        <v>39</v>
      </c>
      <c r="AA9" s="185"/>
      <c r="AB9" s="185"/>
      <c r="AC9" s="185"/>
      <c r="AD9" s="185"/>
      <c r="AE9" s="185">
        <v>112</v>
      </c>
      <c r="AF9" s="185"/>
      <c r="AG9" s="185"/>
      <c r="AH9" s="185"/>
      <c r="AI9" s="185"/>
      <c r="AJ9" s="175">
        <f t="shared" si="1"/>
        <v>5.0501672240802674E-2</v>
      </c>
      <c r="AK9" s="175"/>
      <c r="AL9" s="175"/>
      <c r="AM9" s="175"/>
      <c r="AN9" s="175"/>
      <c r="AO9" s="167">
        <v>427</v>
      </c>
      <c r="AP9" s="167"/>
      <c r="AQ9" s="167"/>
      <c r="AR9" s="167"/>
      <c r="AS9" s="167"/>
      <c r="AT9" s="167"/>
      <c r="AU9" s="167"/>
      <c r="AV9" s="167"/>
    </row>
    <row r="10" spans="1:48">
      <c r="A10" s="181" t="s">
        <v>2</v>
      </c>
      <c r="B10" s="181"/>
      <c r="C10" s="181"/>
      <c r="D10" s="181"/>
      <c r="E10" s="182"/>
      <c r="F10" s="193">
        <v>2043</v>
      </c>
      <c r="G10" s="167">
        <v>2088</v>
      </c>
      <c r="H10" s="167">
        <v>2088</v>
      </c>
      <c r="I10" s="167">
        <v>2088</v>
      </c>
      <c r="J10" s="195">
        <v>2088</v>
      </c>
      <c r="K10" s="193">
        <v>27</v>
      </c>
      <c r="L10" s="167"/>
      <c r="M10" s="167"/>
      <c r="N10" s="167"/>
      <c r="O10" s="167"/>
      <c r="P10" s="192">
        <f t="shared" si="0"/>
        <v>1.3215859030837005</v>
      </c>
      <c r="Q10" s="192"/>
      <c r="R10" s="192"/>
      <c r="S10" s="192"/>
      <c r="T10" s="192"/>
      <c r="U10" s="167">
        <f t="shared" si="2"/>
        <v>125</v>
      </c>
      <c r="V10" s="167"/>
      <c r="W10" s="167"/>
      <c r="X10" s="167"/>
      <c r="Y10" s="167"/>
      <c r="Z10" s="167">
        <v>13</v>
      </c>
      <c r="AA10" s="167"/>
      <c r="AB10" s="167"/>
      <c r="AC10" s="167"/>
      <c r="AD10" s="167"/>
      <c r="AE10" s="167">
        <v>112</v>
      </c>
      <c r="AF10" s="167"/>
      <c r="AG10" s="167"/>
      <c r="AH10" s="167"/>
      <c r="AI10" s="167"/>
      <c r="AJ10" s="177">
        <f t="shared" si="1"/>
        <v>6.1184532550171318E-2</v>
      </c>
      <c r="AK10" s="177"/>
      <c r="AL10" s="177"/>
      <c r="AM10" s="177"/>
      <c r="AN10" s="177"/>
      <c r="AO10" s="167">
        <v>79</v>
      </c>
      <c r="AP10" s="167"/>
      <c r="AQ10" s="167"/>
      <c r="AR10" s="167"/>
      <c r="AS10" s="167"/>
      <c r="AT10" s="167"/>
      <c r="AU10" s="167"/>
      <c r="AV10" s="167"/>
    </row>
    <row r="11" spans="1:48">
      <c r="A11" s="181" t="s">
        <v>3</v>
      </c>
      <c r="B11" s="181"/>
      <c r="C11" s="181"/>
      <c r="D11" s="181"/>
      <c r="E11" s="182"/>
      <c r="F11" s="193">
        <v>1478</v>
      </c>
      <c r="G11" s="167">
        <v>1490</v>
      </c>
      <c r="H11" s="167">
        <v>1490</v>
      </c>
      <c r="I11" s="167">
        <v>1490</v>
      </c>
      <c r="J11" s="195">
        <v>1490</v>
      </c>
      <c r="K11" s="193">
        <v>22</v>
      </c>
      <c r="L11" s="167"/>
      <c r="M11" s="167"/>
      <c r="N11" s="167"/>
      <c r="O11" s="167"/>
      <c r="P11" s="192">
        <f t="shared" si="0"/>
        <v>1.4884979702300407</v>
      </c>
      <c r="Q11" s="192"/>
      <c r="R11" s="192"/>
      <c r="S11" s="192"/>
      <c r="T11" s="192"/>
      <c r="U11" s="167">
        <f t="shared" si="2"/>
        <v>64</v>
      </c>
      <c r="V11" s="167"/>
      <c r="W11" s="167"/>
      <c r="X11" s="167"/>
      <c r="Y11" s="167"/>
      <c r="Z11" s="167">
        <v>9</v>
      </c>
      <c r="AA11" s="167"/>
      <c r="AB11" s="167"/>
      <c r="AC11" s="167"/>
      <c r="AD11" s="167"/>
      <c r="AE11" s="167">
        <v>55</v>
      </c>
      <c r="AF11" s="167"/>
      <c r="AG11" s="167"/>
      <c r="AH11" s="167"/>
      <c r="AI11" s="167"/>
      <c r="AJ11" s="177">
        <f t="shared" si="1"/>
        <v>4.3301759133964821E-2</v>
      </c>
      <c r="AK11" s="177"/>
      <c r="AL11" s="177"/>
      <c r="AM11" s="177"/>
      <c r="AN11" s="177"/>
      <c r="AO11" s="167">
        <v>61</v>
      </c>
      <c r="AP11" s="167"/>
      <c r="AQ11" s="167"/>
      <c r="AR11" s="167"/>
      <c r="AS11" s="167"/>
      <c r="AT11" s="167"/>
      <c r="AU11" s="167"/>
      <c r="AV11" s="167"/>
    </row>
    <row r="12" spans="1:48">
      <c r="A12" s="181" t="s">
        <v>4</v>
      </c>
      <c r="B12" s="181"/>
      <c r="C12" s="181"/>
      <c r="D12" s="181"/>
      <c r="E12" s="182"/>
      <c r="F12" s="193">
        <v>2468</v>
      </c>
      <c r="G12" s="167">
        <v>2415</v>
      </c>
      <c r="H12" s="167">
        <v>2415</v>
      </c>
      <c r="I12" s="167">
        <v>2415</v>
      </c>
      <c r="J12" s="195">
        <v>2415</v>
      </c>
      <c r="K12" s="193">
        <v>22</v>
      </c>
      <c r="L12" s="167"/>
      <c r="M12" s="167"/>
      <c r="N12" s="167"/>
      <c r="O12" s="167"/>
      <c r="P12" s="192">
        <f t="shared" si="0"/>
        <v>0.89141004862236628</v>
      </c>
      <c r="Q12" s="192"/>
      <c r="R12" s="192"/>
      <c r="S12" s="192"/>
      <c r="T12" s="192"/>
      <c r="U12" s="167">
        <f t="shared" si="2"/>
        <v>90</v>
      </c>
      <c r="V12" s="167"/>
      <c r="W12" s="167"/>
      <c r="X12" s="167"/>
      <c r="Y12" s="167"/>
      <c r="Z12" s="167">
        <v>0</v>
      </c>
      <c r="AA12" s="167"/>
      <c r="AB12" s="167"/>
      <c r="AC12" s="167"/>
      <c r="AD12" s="167"/>
      <c r="AE12" s="167">
        <v>90</v>
      </c>
      <c r="AF12" s="167"/>
      <c r="AG12" s="167"/>
      <c r="AH12" s="167"/>
      <c r="AI12" s="167"/>
      <c r="AJ12" s="177">
        <f t="shared" si="1"/>
        <v>3.6466774716369527E-2</v>
      </c>
      <c r="AK12" s="177"/>
      <c r="AL12" s="177"/>
      <c r="AM12" s="177"/>
      <c r="AN12" s="177"/>
      <c r="AO12" s="167">
        <v>109</v>
      </c>
      <c r="AP12" s="167"/>
      <c r="AQ12" s="167"/>
      <c r="AR12" s="167"/>
      <c r="AS12" s="167"/>
      <c r="AT12" s="167"/>
      <c r="AU12" s="167"/>
      <c r="AV12" s="167"/>
    </row>
    <row r="13" spans="1:48">
      <c r="A13" s="181" t="s">
        <v>5</v>
      </c>
      <c r="B13" s="181"/>
      <c r="C13" s="181"/>
      <c r="D13" s="181"/>
      <c r="E13" s="182"/>
      <c r="F13" s="193">
        <v>1079</v>
      </c>
      <c r="G13" s="167">
        <v>1164</v>
      </c>
      <c r="H13" s="167">
        <v>1164</v>
      </c>
      <c r="I13" s="167">
        <v>1164</v>
      </c>
      <c r="J13" s="195">
        <v>1164</v>
      </c>
      <c r="K13" s="193">
        <v>8</v>
      </c>
      <c r="L13" s="167"/>
      <c r="M13" s="167"/>
      <c r="N13" s="167"/>
      <c r="O13" s="167"/>
      <c r="P13" s="192">
        <f t="shared" si="0"/>
        <v>0.74142724745134381</v>
      </c>
      <c r="Q13" s="192"/>
      <c r="R13" s="192"/>
      <c r="S13" s="192"/>
      <c r="T13" s="192"/>
      <c r="U13" s="167">
        <f t="shared" si="2"/>
        <v>24</v>
      </c>
      <c r="V13" s="167"/>
      <c r="W13" s="167"/>
      <c r="X13" s="167"/>
      <c r="Y13" s="167"/>
      <c r="Z13" s="167">
        <v>7</v>
      </c>
      <c r="AA13" s="167"/>
      <c r="AB13" s="167"/>
      <c r="AC13" s="167"/>
      <c r="AD13" s="167"/>
      <c r="AE13" s="167">
        <v>17</v>
      </c>
      <c r="AF13" s="167"/>
      <c r="AG13" s="167"/>
      <c r="AH13" s="167"/>
      <c r="AI13" s="167"/>
      <c r="AJ13" s="177">
        <f t="shared" si="1"/>
        <v>2.2242817423540315E-2</v>
      </c>
      <c r="AK13" s="177"/>
      <c r="AL13" s="177"/>
      <c r="AM13" s="177"/>
      <c r="AN13" s="177"/>
      <c r="AO13" s="167">
        <v>40</v>
      </c>
      <c r="AP13" s="167"/>
      <c r="AQ13" s="167"/>
      <c r="AR13" s="167"/>
      <c r="AS13" s="167"/>
      <c r="AT13" s="167"/>
      <c r="AU13" s="167"/>
      <c r="AV13" s="167"/>
    </row>
    <row r="14" spans="1:48">
      <c r="A14" s="181" t="s">
        <v>6</v>
      </c>
      <c r="B14" s="181"/>
      <c r="C14" s="181"/>
      <c r="D14" s="181"/>
      <c r="E14" s="182"/>
      <c r="F14" s="193">
        <v>2001</v>
      </c>
      <c r="G14" s="167">
        <v>2035</v>
      </c>
      <c r="H14" s="167">
        <v>2035</v>
      </c>
      <c r="I14" s="167">
        <v>2035</v>
      </c>
      <c r="J14" s="195">
        <v>2035</v>
      </c>
      <c r="K14" s="193">
        <v>30</v>
      </c>
      <c r="L14" s="167"/>
      <c r="M14" s="167"/>
      <c r="N14" s="167"/>
      <c r="O14" s="167"/>
      <c r="P14" s="192">
        <f t="shared" si="0"/>
        <v>1.4992503748125936</v>
      </c>
      <c r="Q14" s="192"/>
      <c r="R14" s="192"/>
      <c r="S14" s="192"/>
      <c r="T14" s="192"/>
      <c r="U14" s="167">
        <f t="shared" si="2"/>
        <v>104</v>
      </c>
      <c r="V14" s="167"/>
      <c r="W14" s="167"/>
      <c r="X14" s="167"/>
      <c r="Y14" s="167"/>
      <c r="Z14" s="167">
        <v>16</v>
      </c>
      <c r="AA14" s="167"/>
      <c r="AB14" s="167"/>
      <c r="AC14" s="167"/>
      <c r="AD14" s="167"/>
      <c r="AE14" s="167">
        <v>88</v>
      </c>
      <c r="AF14" s="167"/>
      <c r="AG14" s="167"/>
      <c r="AH14" s="167"/>
      <c r="AI14" s="167"/>
      <c r="AJ14" s="177">
        <f t="shared" si="1"/>
        <v>5.1974012993503245E-2</v>
      </c>
      <c r="AK14" s="177"/>
      <c r="AL14" s="177"/>
      <c r="AM14" s="177"/>
      <c r="AN14" s="177"/>
      <c r="AO14" s="167">
        <v>66</v>
      </c>
      <c r="AP14" s="167"/>
      <c r="AQ14" s="167"/>
      <c r="AR14" s="167"/>
      <c r="AS14" s="167"/>
      <c r="AT14" s="167"/>
      <c r="AU14" s="167"/>
      <c r="AV14" s="167"/>
    </row>
    <row r="15" spans="1:48" ht="18" thickBot="1">
      <c r="A15" s="181" t="s">
        <v>7</v>
      </c>
      <c r="B15" s="181"/>
      <c r="C15" s="181"/>
      <c r="D15" s="181"/>
      <c r="E15" s="182"/>
      <c r="F15" s="196">
        <v>2102</v>
      </c>
      <c r="G15" s="191">
        <v>2114</v>
      </c>
      <c r="H15" s="191">
        <v>2114</v>
      </c>
      <c r="I15" s="191">
        <v>2114</v>
      </c>
      <c r="J15" s="197">
        <v>2114</v>
      </c>
      <c r="K15" s="196">
        <v>40</v>
      </c>
      <c r="L15" s="191"/>
      <c r="M15" s="191"/>
      <c r="N15" s="191"/>
      <c r="O15" s="191"/>
      <c r="P15" s="199">
        <f t="shared" si="0"/>
        <v>1.9029495718363463</v>
      </c>
      <c r="Q15" s="199"/>
      <c r="R15" s="199"/>
      <c r="S15" s="199"/>
      <c r="T15" s="199"/>
      <c r="U15" s="191">
        <f t="shared" si="2"/>
        <v>127</v>
      </c>
      <c r="V15" s="191"/>
      <c r="W15" s="191"/>
      <c r="X15" s="191"/>
      <c r="Y15" s="191"/>
      <c r="Z15" s="191">
        <v>22</v>
      </c>
      <c r="AA15" s="191"/>
      <c r="AB15" s="191"/>
      <c r="AC15" s="191"/>
      <c r="AD15" s="191"/>
      <c r="AE15" s="167">
        <v>105</v>
      </c>
      <c r="AF15" s="167"/>
      <c r="AG15" s="167"/>
      <c r="AH15" s="167"/>
      <c r="AI15" s="167"/>
      <c r="AJ15" s="166">
        <f t="shared" si="1"/>
        <v>6.0418648905804E-2</v>
      </c>
      <c r="AK15" s="166"/>
      <c r="AL15" s="166"/>
      <c r="AM15" s="166"/>
      <c r="AN15" s="166"/>
      <c r="AO15" s="191">
        <v>283</v>
      </c>
      <c r="AP15" s="191"/>
      <c r="AQ15" s="191"/>
      <c r="AR15" s="191"/>
      <c r="AS15" s="191"/>
      <c r="AT15" s="191"/>
      <c r="AU15" s="191"/>
      <c r="AV15" s="191"/>
    </row>
    <row r="16" spans="1:48" ht="11.25" customHeight="1">
      <c r="A16" s="31"/>
      <c r="B16" s="31"/>
      <c r="C16" s="31"/>
      <c r="D16" s="31"/>
      <c r="E16" s="31"/>
      <c r="F16" s="40"/>
      <c r="G16" s="31"/>
      <c r="H16" s="31"/>
      <c r="I16" s="31"/>
      <c r="J16" s="40"/>
      <c r="K16" s="33"/>
      <c r="L16" s="33"/>
      <c r="M16" s="33"/>
      <c r="N16" s="33"/>
      <c r="O16" s="33"/>
      <c r="P16" s="32"/>
      <c r="Q16" s="32"/>
      <c r="R16" s="32"/>
      <c r="S16" s="32"/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2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</row>
    <row r="17" spans="1:48" ht="20.25" customHeight="1" thickBot="1">
      <c r="A17" s="223" t="s">
        <v>101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8"/>
      <c r="AJ17" s="28"/>
      <c r="AK17" s="28"/>
      <c r="AL17" s="28"/>
      <c r="AM17" s="28"/>
      <c r="AN17" s="160" t="str">
        <f>AN5</f>
        <v>平成27年度</v>
      </c>
      <c r="AO17" s="160"/>
      <c r="AP17" s="160"/>
      <c r="AQ17" s="160"/>
      <c r="AR17" s="160"/>
      <c r="AS17" s="160"/>
      <c r="AT17" s="160"/>
      <c r="AU17" s="160"/>
      <c r="AV17" s="160"/>
    </row>
    <row r="18" spans="1:48" ht="18.75" customHeight="1">
      <c r="A18" s="31"/>
      <c r="B18" s="31"/>
      <c r="C18" s="136" t="s">
        <v>100</v>
      </c>
      <c r="D18" s="138"/>
      <c r="E18" s="200" t="s">
        <v>99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S18" s="136" t="s">
        <v>46</v>
      </c>
      <c r="T18" s="137"/>
      <c r="U18" s="137"/>
      <c r="V18" s="101" t="s">
        <v>10</v>
      </c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4"/>
      <c r="AH18" s="101" t="s">
        <v>98</v>
      </c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4"/>
      <c r="AT18" s="136" t="s">
        <v>44</v>
      </c>
      <c r="AU18" s="218"/>
      <c r="AV18" s="218"/>
    </row>
    <row r="19" spans="1:48" ht="27" customHeight="1">
      <c r="B19" s="28"/>
      <c r="C19" s="215"/>
      <c r="D19" s="224"/>
      <c r="E19" s="155" t="s">
        <v>0</v>
      </c>
      <c r="F19" s="214"/>
      <c r="G19" s="214"/>
      <c r="H19" s="214" t="s">
        <v>11</v>
      </c>
      <c r="I19" s="139"/>
      <c r="J19" s="139"/>
      <c r="K19" s="214" t="s">
        <v>12</v>
      </c>
      <c r="L19" s="139"/>
      <c r="M19" s="139"/>
      <c r="N19" s="214" t="s">
        <v>13</v>
      </c>
      <c r="O19" s="139"/>
      <c r="P19" s="139"/>
      <c r="Q19" s="313" t="s">
        <v>78</v>
      </c>
      <c r="R19" s="314"/>
      <c r="S19" s="215"/>
      <c r="T19" s="216"/>
      <c r="U19" s="216"/>
      <c r="V19" s="94" t="s">
        <v>18</v>
      </c>
      <c r="W19" s="94"/>
      <c r="X19" s="94"/>
      <c r="Y19" s="94" t="s">
        <v>97</v>
      </c>
      <c r="Z19" s="217"/>
      <c r="AA19" s="217"/>
      <c r="AB19" s="94" t="s">
        <v>96</v>
      </c>
      <c r="AC19" s="217"/>
      <c r="AD19" s="217"/>
      <c r="AE19" s="94" t="s">
        <v>45</v>
      </c>
      <c r="AF19" s="217"/>
      <c r="AG19" s="217"/>
      <c r="AH19" s="221" t="s">
        <v>0</v>
      </c>
      <c r="AI19" s="221"/>
      <c r="AJ19" s="221"/>
      <c r="AK19" s="161" t="s">
        <v>95</v>
      </c>
      <c r="AL19" s="162"/>
      <c r="AM19" s="162"/>
      <c r="AN19" s="161" t="s">
        <v>14</v>
      </c>
      <c r="AO19" s="162"/>
      <c r="AP19" s="162"/>
      <c r="AQ19" s="161" t="s">
        <v>15</v>
      </c>
      <c r="AR19" s="162"/>
      <c r="AS19" s="163"/>
      <c r="AT19" s="219"/>
      <c r="AU19" s="220"/>
      <c r="AV19" s="220"/>
    </row>
    <row r="20" spans="1:48">
      <c r="A20" s="34"/>
      <c r="B20" s="34"/>
      <c r="C20" s="186"/>
      <c r="D20" s="225"/>
      <c r="E20" s="155"/>
      <c r="F20" s="214"/>
      <c r="G20" s="214"/>
      <c r="H20" s="139"/>
      <c r="I20" s="139"/>
      <c r="J20" s="139"/>
      <c r="K20" s="139"/>
      <c r="L20" s="139"/>
      <c r="M20" s="139"/>
      <c r="N20" s="139"/>
      <c r="O20" s="139"/>
      <c r="P20" s="139"/>
      <c r="Q20" s="256"/>
      <c r="R20" s="258"/>
      <c r="S20" s="186"/>
      <c r="T20" s="187"/>
      <c r="U20" s="187"/>
      <c r="V20" s="94"/>
      <c r="W20" s="94"/>
      <c r="X20" s="94"/>
      <c r="Y20" s="217"/>
      <c r="Z20" s="217"/>
      <c r="AA20" s="217"/>
      <c r="AB20" s="217"/>
      <c r="AC20" s="217"/>
      <c r="AD20" s="217"/>
      <c r="AE20" s="217"/>
      <c r="AF20" s="217"/>
      <c r="AG20" s="217"/>
      <c r="AH20" s="222"/>
      <c r="AI20" s="222"/>
      <c r="AJ20" s="222"/>
      <c r="AK20" s="164"/>
      <c r="AL20" s="164"/>
      <c r="AM20" s="164"/>
      <c r="AN20" s="164"/>
      <c r="AO20" s="164"/>
      <c r="AP20" s="164"/>
      <c r="AQ20" s="164"/>
      <c r="AR20" s="164"/>
      <c r="AS20" s="165"/>
      <c r="AT20" s="165"/>
      <c r="AU20" s="205"/>
      <c r="AV20" s="205"/>
    </row>
    <row r="21" spans="1:48">
      <c r="A21" s="43" t="s">
        <v>0</v>
      </c>
      <c r="B21" s="43"/>
      <c r="C21" s="308">
        <f>SUM(C22:D28)</f>
        <v>13620</v>
      </c>
      <c r="D21" s="309"/>
      <c r="E21" s="305">
        <f t="shared" ref="E21:E28" si="3">H21+K21+N21</f>
        <v>2269</v>
      </c>
      <c r="F21" s="190"/>
      <c r="G21" s="190"/>
      <c r="H21" s="190">
        <f>SUM(H22:J28)</f>
        <v>1726</v>
      </c>
      <c r="I21" s="190"/>
      <c r="J21" s="190"/>
      <c r="K21" s="190">
        <f>SUM(K22:M28)</f>
        <v>459</v>
      </c>
      <c r="L21" s="190"/>
      <c r="M21" s="190"/>
      <c r="N21" s="190">
        <f>SUM(N22:P28)</f>
        <v>84</v>
      </c>
      <c r="O21" s="190"/>
      <c r="P21" s="190"/>
      <c r="Q21" s="190">
        <f>SUM(Q22:R28)</f>
        <v>0</v>
      </c>
      <c r="R21" s="190"/>
      <c r="S21" s="212">
        <f t="shared" ref="S21:S28" si="4">E21/C21*100</f>
        <v>16.659324522760645</v>
      </c>
      <c r="T21" s="212"/>
      <c r="U21" s="212"/>
      <c r="V21" s="190">
        <f>Y21+AB21</f>
        <v>7146</v>
      </c>
      <c r="W21" s="190"/>
      <c r="X21" s="190"/>
      <c r="Y21" s="190">
        <f>SUM(Y22:AA28)</f>
        <v>2382</v>
      </c>
      <c r="Z21" s="190"/>
      <c r="AA21" s="190"/>
      <c r="AB21" s="190">
        <f>SUM(AB22:AD28)</f>
        <v>4764</v>
      </c>
      <c r="AC21" s="190"/>
      <c r="AD21" s="190"/>
      <c r="AE21" s="188">
        <f t="shared" ref="AE21:AE28" si="5">V21/C21</f>
        <v>0.52466960352422909</v>
      </c>
      <c r="AF21" s="188"/>
      <c r="AG21" s="188"/>
      <c r="AH21" s="190">
        <f t="shared" ref="AH21:AH28" si="6">AK21+AN21+AQ21</f>
        <v>1466</v>
      </c>
      <c r="AI21" s="190"/>
      <c r="AJ21" s="190"/>
      <c r="AK21" s="190">
        <f>SUM(AK22:AM28)</f>
        <v>500</v>
      </c>
      <c r="AL21" s="190"/>
      <c r="AM21" s="190"/>
      <c r="AN21" s="190">
        <f>SUM(AN22:AP28)</f>
        <v>237</v>
      </c>
      <c r="AO21" s="190"/>
      <c r="AP21" s="190"/>
      <c r="AQ21" s="190">
        <f>SUM(AQ22:AS28)</f>
        <v>729</v>
      </c>
      <c r="AR21" s="190"/>
      <c r="AS21" s="190"/>
      <c r="AT21" s="190">
        <f>SUM(AT22:AV28)</f>
        <v>311</v>
      </c>
      <c r="AU21" s="190"/>
      <c r="AV21" s="190"/>
    </row>
    <row r="22" spans="1:48">
      <c r="A22" s="42" t="s">
        <v>1</v>
      </c>
      <c r="B22" s="42"/>
      <c r="C22" s="310">
        <v>2961</v>
      </c>
      <c r="D22" s="311"/>
      <c r="E22" s="312">
        <f t="shared" si="3"/>
        <v>575</v>
      </c>
      <c r="F22" s="194"/>
      <c r="G22" s="194"/>
      <c r="H22" s="176">
        <v>433</v>
      </c>
      <c r="I22" s="176"/>
      <c r="J22" s="176"/>
      <c r="K22" s="176">
        <v>117</v>
      </c>
      <c r="L22" s="176"/>
      <c r="M22" s="176"/>
      <c r="N22" s="176">
        <v>25</v>
      </c>
      <c r="O22" s="176"/>
      <c r="P22" s="176"/>
      <c r="Q22" s="194">
        <v>0</v>
      </c>
      <c r="R22" s="194"/>
      <c r="S22" s="213">
        <f t="shared" si="4"/>
        <v>19.419115163796015</v>
      </c>
      <c r="T22" s="213"/>
      <c r="U22" s="213"/>
      <c r="V22" s="194">
        <f t="shared" ref="V22:V28" si="7">SUM(Y22:AD22)</f>
        <v>1824</v>
      </c>
      <c r="W22" s="194"/>
      <c r="X22" s="194"/>
      <c r="Y22" s="176">
        <v>493</v>
      </c>
      <c r="Z22" s="176"/>
      <c r="AA22" s="176"/>
      <c r="AB22" s="176">
        <v>1331</v>
      </c>
      <c r="AC22" s="176"/>
      <c r="AD22" s="176"/>
      <c r="AE22" s="175">
        <f t="shared" si="5"/>
        <v>0.61600810536980755</v>
      </c>
      <c r="AF22" s="175"/>
      <c r="AG22" s="175"/>
      <c r="AH22" s="194">
        <f t="shared" si="6"/>
        <v>333</v>
      </c>
      <c r="AI22" s="194"/>
      <c r="AJ22" s="194"/>
      <c r="AK22" s="172">
        <v>108</v>
      </c>
      <c r="AL22" s="172"/>
      <c r="AM22" s="172"/>
      <c r="AN22" s="172">
        <v>53</v>
      </c>
      <c r="AO22" s="172"/>
      <c r="AP22" s="172"/>
      <c r="AQ22" s="172">
        <v>172</v>
      </c>
      <c r="AR22" s="172"/>
      <c r="AS22" s="172"/>
      <c r="AT22" s="172">
        <v>90</v>
      </c>
      <c r="AU22" s="172"/>
      <c r="AV22" s="172"/>
    </row>
    <row r="23" spans="1:48">
      <c r="A23" s="17" t="s">
        <v>2</v>
      </c>
      <c r="B23" s="17"/>
      <c r="C23" s="298">
        <v>1753</v>
      </c>
      <c r="D23" s="299"/>
      <c r="E23" s="198">
        <f t="shared" si="3"/>
        <v>319</v>
      </c>
      <c r="F23" s="176"/>
      <c r="G23" s="176"/>
      <c r="H23" s="176">
        <v>240</v>
      </c>
      <c r="I23" s="176"/>
      <c r="J23" s="176"/>
      <c r="K23" s="176">
        <v>68</v>
      </c>
      <c r="L23" s="176"/>
      <c r="M23" s="176"/>
      <c r="N23" s="176">
        <v>11</v>
      </c>
      <c r="O23" s="176"/>
      <c r="P23" s="176"/>
      <c r="Q23" s="176">
        <v>0</v>
      </c>
      <c r="R23" s="176"/>
      <c r="S23" s="204">
        <f t="shared" si="4"/>
        <v>18.197375926982314</v>
      </c>
      <c r="T23" s="204"/>
      <c r="U23" s="204"/>
      <c r="V23" s="176">
        <f t="shared" si="7"/>
        <v>1065</v>
      </c>
      <c r="W23" s="176"/>
      <c r="X23" s="176"/>
      <c r="Y23" s="176">
        <v>367</v>
      </c>
      <c r="Z23" s="176"/>
      <c r="AA23" s="176"/>
      <c r="AB23" s="176">
        <v>698</v>
      </c>
      <c r="AC23" s="176"/>
      <c r="AD23" s="176"/>
      <c r="AE23" s="177">
        <f t="shared" si="5"/>
        <v>0.60752994865944099</v>
      </c>
      <c r="AF23" s="177"/>
      <c r="AG23" s="177"/>
      <c r="AH23" s="176">
        <f t="shared" si="6"/>
        <v>170</v>
      </c>
      <c r="AI23" s="176"/>
      <c r="AJ23" s="176"/>
      <c r="AK23" s="172">
        <v>64</v>
      </c>
      <c r="AL23" s="172"/>
      <c r="AM23" s="172"/>
      <c r="AN23" s="172">
        <v>30</v>
      </c>
      <c r="AO23" s="172"/>
      <c r="AP23" s="172"/>
      <c r="AQ23" s="172">
        <v>76</v>
      </c>
      <c r="AR23" s="172"/>
      <c r="AS23" s="172"/>
      <c r="AT23" s="172">
        <v>39</v>
      </c>
      <c r="AU23" s="172"/>
      <c r="AV23" s="172"/>
    </row>
    <row r="24" spans="1:48">
      <c r="A24" s="17" t="s">
        <v>3</v>
      </c>
      <c r="B24" s="17"/>
      <c r="C24" s="298">
        <v>1269</v>
      </c>
      <c r="D24" s="299"/>
      <c r="E24" s="198">
        <f t="shared" si="3"/>
        <v>189</v>
      </c>
      <c r="F24" s="176"/>
      <c r="G24" s="176"/>
      <c r="H24" s="176">
        <v>146</v>
      </c>
      <c r="I24" s="176"/>
      <c r="J24" s="176"/>
      <c r="K24" s="176">
        <v>40</v>
      </c>
      <c r="L24" s="176"/>
      <c r="M24" s="176"/>
      <c r="N24" s="176">
        <v>3</v>
      </c>
      <c r="O24" s="176"/>
      <c r="P24" s="176"/>
      <c r="Q24" s="176">
        <v>0</v>
      </c>
      <c r="R24" s="176"/>
      <c r="S24" s="204">
        <f t="shared" si="4"/>
        <v>14.893617021276595</v>
      </c>
      <c r="T24" s="204"/>
      <c r="U24" s="204"/>
      <c r="V24" s="176">
        <f t="shared" si="7"/>
        <v>596</v>
      </c>
      <c r="W24" s="176"/>
      <c r="X24" s="176"/>
      <c r="Y24" s="176">
        <v>211</v>
      </c>
      <c r="Z24" s="176"/>
      <c r="AA24" s="176"/>
      <c r="AB24" s="176">
        <v>385</v>
      </c>
      <c r="AC24" s="176"/>
      <c r="AD24" s="176"/>
      <c r="AE24" s="177">
        <f t="shared" si="5"/>
        <v>0.46966115051221435</v>
      </c>
      <c r="AF24" s="177"/>
      <c r="AG24" s="177"/>
      <c r="AH24" s="176">
        <f t="shared" si="6"/>
        <v>151</v>
      </c>
      <c r="AI24" s="176"/>
      <c r="AJ24" s="176"/>
      <c r="AK24" s="172">
        <v>66</v>
      </c>
      <c r="AL24" s="172"/>
      <c r="AM24" s="172"/>
      <c r="AN24" s="172">
        <v>12</v>
      </c>
      <c r="AO24" s="172"/>
      <c r="AP24" s="172"/>
      <c r="AQ24" s="172">
        <v>73</v>
      </c>
      <c r="AR24" s="172"/>
      <c r="AS24" s="172"/>
      <c r="AT24" s="172">
        <v>30</v>
      </c>
      <c r="AU24" s="172"/>
      <c r="AV24" s="172"/>
    </row>
    <row r="25" spans="1:48">
      <c r="A25" s="17" t="s">
        <v>4</v>
      </c>
      <c r="B25" s="17"/>
      <c r="C25" s="298">
        <v>2409</v>
      </c>
      <c r="D25" s="299"/>
      <c r="E25" s="198">
        <f t="shared" si="3"/>
        <v>371</v>
      </c>
      <c r="F25" s="176"/>
      <c r="G25" s="176"/>
      <c r="H25" s="176">
        <v>279</v>
      </c>
      <c r="I25" s="176"/>
      <c r="J25" s="176"/>
      <c r="K25" s="176">
        <v>72</v>
      </c>
      <c r="L25" s="176"/>
      <c r="M25" s="176"/>
      <c r="N25" s="176">
        <v>20</v>
      </c>
      <c r="O25" s="176"/>
      <c r="P25" s="176"/>
      <c r="Q25" s="176">
        <v>0</v>
      </c>
      <c r="R25" s="176"/>
      <c r="S25" s="204">
        <f t="shared" si="4"/>
        <v>15.40058115400581</v>
      </c>
      <c r="T25" s="204"/>
      <c r="U25" s="204"/>
      <c r="V25" s="176">
        <f t="shared" si="7"/>
        <v>1260</v>
      </c>
      <c r="W25" s="176"/>
      <c r="X25" s="176"/>
      <c r="Y25" s="176">
        <v>374</v>
      </c>
      <c r="Z25" s="176"/>
      <c r="AA25" s="176"/>
      <c r="AB25" s="176">
        <v>886</v>
      </c>
      <c r="AC25" s="176"/>
      <c r="AD25" s="176"/>
      <c r="AE25" s="177">
        <f t="shared" si="5"/>
        <v>0.52303860523038603</v>
      </c>
      <c r="AF25" s="177"/>
      <c r="AG25" s="177"/>
      <c r="AH25" s="176">
        <f t="shared" si="6"/>
        <v>258</v>
      </c>
      <c r="AI25" s="176"/>
      <c r="AJ25" s="176"/>
      <c r="AK25" s="172">
        <v>74</v>
      </c>
      <c r="AL25" s="172"/>
      <c r="AM25" s="172"/>
      <c r="AN25" s="172">
        <v>25</v>
      </c>
      <c r="AO25" s="172"/>
      <c r="AP25" s="172"/>
      <c r="AQ25" s="172">
        <v>159</v>
      </c>
      <c r="AR25" s="172"/>
      <c r="AS25" s="172"/>
      <c r="AT25" s="172">
        <v>35</v>
      </c>
      <c r="AU25" s="172"/>
      <c r="AV25" s="172"/>
    </row>
    <row r="26" spans="1:48">
      <c r="A26" s="17" t="s">
        <v>5</v>
      </c>
      <c r="B26" s="17"/>
      <c r="C26" s="298">
        <v>1029</v>
      </c>
      <c r="D26" s="299"/>
      <c r="E26" s="198">
        <f t="shared" si="3"/>
        <v>152</v>
      </c>
      <c r="F26" s="176"/>
      <c r="G26" s="176"/>
      <c r="H26" s="176">
        <v>118</v>
      </c>
      <c r="I26" s="176"/>
      <c r="J26" s="176"/>
      <c r="K26" s="176">
        <v>30</v>
      </c>
      <c r="L26" s="176"/>
      <c r="M26" s="176"/>
      <c r="N26" s="176">
        <v>4</v>
      </c>
      <c r="O26" s="176"/>
      <c r="P26" s="176"/>
      <c r="Q26" s="176">
        <v>0</v>
      </c>
      <c r="R26" s="176"/>
      <c r="S26" s="204">
        <f t="shared" si="4"/>
        <v>14.77162293488824</v>
      </c>
      <c r="T26" s="204"/>
      <c r="U26" s="204"/>
      <c r="V26" s="176">
        <f t="shared" si="7"/>
        <v>417</v>
      </c>
      <c r="W26" s="176"/>
      <c r="X26" s="176"/>
      <c r="Y26" s="176">
        <v>152</v>
      </c>
      <c r="Z26" s="176"/>
      <c r="AA26" s="176"/>
      <c r="AB26" s="176">
        <v>265</v>
      </c>
      <c r="AC26" s="176"/>
      <c r="AD26" s="176"/>
      <c r="AE26" s="177">
        <f t="shared" si="5"/>
        <v>0.40524781341107874</v>
      </c>
      <c r="AF26" s="177"/>
      <c r="AG26" s="177"/>
      <c r="AH26" s="176">
        <f t="shared" si="6"/>
        <v>126</v>
      </c>
      <c r="AI26" s="176"/>
      <c r="AJ26" s="176"/>
      <c r="AK26" s="172">
        <v>36</v>
      </c>
      <c r="AL26" s="172"/>
      <c r="AM26" s="172"/>
      <c r="AN26" s="172">
        <v>45</v>
      </c>
      <c r="AO26" s="172"/>
      <c r="AP26" s="172"/>
      <c r="AQ26" s="172">
        <v>45</v>
      </c>
      <c r="AR26" s="172"/>
      <c r="AS26" s="172"/>
      <c r="AT26" s="172">
        <v>20</v>
      </c>
      <c r="AU26" s="172"/>
      <c r="AV26" s="172"/>
    </row>
    <row r="27" spans="1:48">
      <c r="A27" s="17" t="s">
        <v>6</v>
      </c>
      <c r="B27" s="17"/>
      <c r="C27" s="298">
        <v>2126</v>
      </c>
      <c r="D27" s="299"/>
      <c r="E27" s="198">
        <f t="shared" si="3"/>
        <v>343</v>
      </c>
      <c r="F27" s="176"/>
      <c r="G27" s="176"/>
      <c r="H27" s="176">
        <v>270</v>
      </c>
      <c r="I27" s="176"/>
      <c r="J27" s="176"/>
      <c r="K27" s="176">
        <v>58</v>
      </c>
      <c r="L27" s="176"/>
      <c r="M27" s="176"/>
      <c r="N27" s="176">
        <v>15</v>
      </c>
      <c r="O27" s="176"/>
      <c r="P27" s="176"/>
      <c r="Q27" s="176">
        <v>0</v>
      </c>
      <c r="R27" s="176"/>
      <c r="S27" s="204">
        <f t="shared" si="4"/>
        <v>16.133584195672622</v>
      </c>
      <c r="T27" s="204"/>
      <c r="U27" s="204"/>
      <c r="V27" s="176">
        <f t="shared" si="7"/>
        <v>966</v>
      </c>
      <c r="W27" s="176"/>
      <c r="X27" s="176"/>
      <c r="Y27" s="176">
        <v>380</v>
      </c>
      <c r="Z27" s="176"/>
      <c r="AA27" s="176"/>
      <c r="AB27" s="176">
        <v>586</v>
      </c>
      <c r="AC27" s="176"/>
      <c r="AD27" s="176"/>
      <c r="AE27" s="177">
        <f t="shared" si="5"/>
        <v>0.45437441204139228</v>
      </c>
      <c r="AF27" s="177"/>
      <c r="AG27" s="177"/>
      <c r="AH27" s="176">
        <f t="shared" si="6"/>
        <v>236</v>
      </c>
      <c r="AI27" s="176"/>
      <c r="AJ27" s="176"/>
      <c r="AK27" s="172">
        <v>83</v>
      </c>
      <c r="AL27" s="172"/>
      <c r="AM27" s="172"/>
      <c r="AN27" s="172">
        <v>35</v>
      </c>
      <c r="AO27" s="172"/>
      <c r="AP27" s="172"/>
      <c r="AQ27" s="172">
        <v>118</v>
      </c>
      <c r="AR27" s="172"/>
      <c r="AS27" s="172"/>
      <c r="AT27" s="172">
        <v>73</v>
      </c>
      <c r="AU27" s="172"/>
      <c r="AV27" s="172"/>
    </row>
    <row r="28" spans="1:48" ht="18" thickBot="1">
      <c r="A28" s="41" t="s">
        <v>7</v>
      </c>
      <c r="B28" s="41"/>
      <c r="C28" s="300">
        <v>2073</v>
      </c>
      <c r="D28" s="301"/>
      <c r="E28" s="306">
        <f t="shared" si="3"/>
        <v>320</v>
      </c>
      <c r="F28" s="178"/>
      <c r="G28" s="178"/>
      <c r="H28" s="178">
        <v>240</v>
      </c>
      <c r="I28" s="178"/>
      <c r="J28" s="178"/>
      <c r="K28" s="178">
        <v>74</v>
      </c>
      <c r="L28" s="178"/>
      <c r="M28" s="178"/>
      <c r="N28" s="178">
        <v>6</v>
      </c>
      <c r="O28" s="178"/>
      <c r="P28" s="178"/>
      <c r="Q28" s="178">
        <v>0</v>
      </c>
      <c r="R28" s="178"/>
      <c r="S28" s="226">
        <f t="shared" si="4"/>
        <v>15.436565364206464</v>
      </c>
      <c r="T28" s="226"/>
      <c r="U28" s="226"/>
      <c r="V28" s="178">
        <f t="shared" si="7"/>
        <v>1018</v>
      </c>
      <c r="W28" s="178"/>
      <c r="X28" s="178"/>
      <c r="Y28" s="178">
        <v>405</v>
      </c>
      <c r="Z28" s="178"/>
      <c r="AA28" s="178"/>
      <c r="AB28" s="178">
        <v>613</v>
      </c>
      <c r="AC28" s="178"/>
      <c r="AD28" s="178"/>
      <c r="AE28" s="173">
        <f t="shared" si="5"/>
        <v>0.49107573564881812</v>
      </c>
      <c r="AF28" s="173"/>
      <c r="AG28" s="173"/>
      <c r="AH28" s="178">
        <f t="shared" si="6"/>
        <v>192</v>
      </c>
      <c r="AI28" s="178"/>
      <c r="AJ28" s="178"/>
      <c r="AK28" s="174">
        <v>69</v>
      </c>
      <c r="AL28" s="174"/>
      <c r="AM28" s="174"/>
      <c r="AN28" s="174">
        <v>37</v>
      </c>
      <c r="AO28" s="174"/>
      <c r="AP28" s="174"/>
      <c r="AQ28" s="174">
        <v>86</v>
      </c>
      <c r="AR28" s="174"/>
      <c r="AS28" s="174"/>
      <c r="AT28" s="174">
        <v>24</v>
      </c>
      <c r="AU28" s="174"/>
      <c r="AV28" s="174"/>
    </row>
    <row r="29" spans="1:48" ht="11.25" customHeight="1">
      <c r="A29" s="31"/>
      <c r="B29" s="31"/>
      <c r="D29" s="31"/>
      <c r="E29" s="31"/>
      <c r="F29" s="31"/>
      <c r="G29" s="37"/>
      <c r="H29" s="31"/>
      <c r="I29" s="37"/>
      <c r="J29" s="31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2"/>
      <c r="AF29" s="32"/>
      <c r="AG29" s="32"/>
      <c r="AH29" s="32"/>
      <c r="AI29" s="32"/>
      <c r="AJ29" s="33"/>
      <c r="AK29" s="33"/>
      <c r="AL29" s="33"/>
      <c r="AM29" s="33"/>
      <c r="AN29" s="33"/>
      <c r="AO29" s="33"/>
      <c r="AP29" s="33"/>
      <c r="AQ29" s="36"/>
      <c r="AR29" s="33"/>
      <c r="AS29" s="33"/>
      <c r="AT29" s="33"/>
      <c r="AU29" s="33"/>
      <c r="AV29" s="35"/>
    </row>
    <row r="30" spans="1:48" ht="20.25" customHeight="1" thickBot="1">
      <c r="A30" s="223" t="s">
        <v>94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49" t="str">
        <f>+AN5</f>
        <v>平成27年度</v>
      </c>
      <c r="AO30" s="149"/>
      <c r="AP30" s="149"/>
      <c r="AQ30" s="149"/>
      <c r="AR30" s="149"/>
      <c r="AS30" s="149"/>
      <c r="AT30" s="149"/>
      <c r="AU30" s="149"/>
      <c r="AV30" s="149"/>
    </row>
    <row r="31" spans="1:48" ht="18.75" customHeight="1">
      <c r="A31" s="31"/>
      <c r="B31" s="31"/>
      <c r="C31" s="7"/>
      <c r="D31" s="136" t="s">
        <v>51</v>
      </c>
      <c r="E31" s="254"/>
      <c r="F31" s="254"/>
      <c r="G31" s="254"/>
      <c r="H31" s="254"/>
      <c r="I31" s="254"/>
      <c r="J31" s="255"/>
      <c r="K31" s="136" t="s">
        <v>47</v>
      </c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101" t="s">
        <v>10</v>
      </c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</row>
    <row r="32" spans="1:48">
      <c r="A32" s="34"/>
      <c r="B32" s="34"/>
      <c r="C32" s="8"/>
      <c r="D32" s="256"/>
      <c r="E32" s="257"/>
      <c r="F32" s="257"/>
      <c r="G32" s="257"/>
      <c r="H32" s="257"/>
      <c r="I32" s="257"/>
      <c r="J32" s="258"/>
      <c r="K32" s="139" t="s">
        <v>33</v>
      </c>
      <c r="L32" s="139"/>
      <c r="M32" s="139"/>
      <c r="N32" s="139"/>
      <c r="O32" s="139"/>
      <c r="P32" s="139"/>
      <c r="Q32" s="139"/>
      <c r="R32" s="139" t="s">
        <v>88</v>
      </c>
      <c r="S32" s="139"/>
      <c r="T32" s="139"/>
      <c r="U32" s="139"/>
      <c r="V32" s="139"/>
      <c r="W32" s="139"/>
      <c r="X32" s="139"/>
      <c r="Y32" s="153" t="s">
        <v>0</v>
      </c>
      <c r="Z32" s="154"/>
      <c r="AA32" s="154"/>
      <c r="AB32" s="154"/>
      <c r="AC32" s="154"/>
      <c r="AD32" s="155"/>
      <c r="AE32" s="153" t="s">
        <v>93</v>
      </c>
      <c r="AF32" s="154"/>
      <c r="AG32" s="154"/>
      <c r="AH32" s="154"/>
      <c r="AI32" s="154"/>
      <c r="AJ32" s="155"/>
      <c r="AK32" s="153" t="s">
        <v>92</v>
      </c>
      <c r="AL32" s="154"/>
      <c r="AM32" s="154"/>
      <c r="AN32" s="154"/>
      <c r="AO32" s="154"/>
      <c r="AP32" s="155"/>
      <c r="AQ32" s="157" t="s">
        <v>48</v>
      </c>
      <c r="AR32" s="158"/>
      <c r="AS32" s="158"/>
      <c r="AT32" s="158"/>
      <c r="AU32" s="158"/>
      <c r="AV32" s="158"/>
    </row>
    <row r="33" spans="1:48">
      <c r="A33" s="250" t="s">
        <v>0</v>
      </c>
      <c r="B33" s="250"/>
      <c r="C33" s="251"/>
      <c r="D33" s="140">
        <f>SUM(D34:D38)</f>
        <v>47819</v>
      </c>
      <c r="E33" s="141"/>
      <c r="F33" s="141"/>
      <c r="G33" s="141"/>
      <c r="H33" s="141"/>
      <c r="I33" s="141"/>
      <c r="J33" s="307"/>
      <c r="K33" s="140">
        <f>SUM(K34:K38)</f>
        <v>10578</v>
      </c>
      <c r="L33" s="141"/>
      <c r="M33" s="141"/>
      <c r="N33" s="141"/>
      <c r="O33" s="141"/>
      <c r="P33" s="141"/>
      <c r="Q33" s="141"/>
      <c r="R33" s="129">
        <f t="shared" ref="R33:R38" si="8">K33/D33*100</f>
        <v>22.120914280934358</v>
      </c>
      <c r="S33" s="130"/>
      <c r="T33" s="130"/>
      <c r="U33" s="130"/>
      <c r="V33" s="130"/>
      <c r="W33" s="130"/>
      <c r="X33" s="130"/>
      <c r="Y33" s="156">
        <f>SUM(Y34:AD38)</f>
        <v>38800</v>
      </c>
      <c r="Z33" s="156"/>
      <c r="AA33" s="156"/>
      <c r="AB33" s="156"/>
      <c r="AC33" s="156"/>
      <c r="AD33" s="156"/>
      <c r="AE33" s="156">
        <f>SUM(AE34:AJ38)</f>
        <v>19264</v>
      </c>
      <c r="AF33" s="156"/>
      <c r="AG33" s="156"/>
      <c r="AH33" s="156"/>
      <c r="AI33" s="156"/>
      <c r="AJ33" s="156"/>
      <c r="AK33" s="156">
        <f>SUM(AK34:AP38)</f>
        <v>19536</v>
      </c>
      <c r="AL33" s="156"/>
      <c r="AM33" s="156"/>
      <c r="AN33" s="156"/>
      <c r="AO33" s="156"/>
      <c r="AP33" s="156"/>
      <c r="AQ33" s="159">
        <f t="shared" ref="AQ33:AQ38" si="9">Y33/D33</f>
        <v>0.8113929609569418</v>
      </c>
      <c r="AR33" s="159"/>
      <c r="AS33" s="159"/>
      <c r="AT33" s="159"/>
      <c r="AU33" s="159"/>
      <c r="AV33" s="159"/>
    </row>
    <row r="34" spans="1:48">
      <c r="A34" s="252" t="s">
        <v>91</v>
      </c>
      <c r="B34" s="252"/>
      <c r="C34" s="253"/>
      <c r="D34" s="122">
        <v>4902</v>
      </c>
      <c r="E34" s="123"/>
      <c r="F34" s="123"/>
      <c r="G34" s="123"/>
      <c r="H34" s="123"/>
      <c r="I34" s="123"/>
      <c r="J34" s="124"/>
      <c r="K34" s="142">
        <v>131</v>
      </c>
      <c r="L34" s="123"/>
      <c r="M34" s="123"/>
      <c r="N34" s="123"/>
      <c r="O34" s="123"/>
      <c r="P34" s="123"/>
      <c r="Q34" s="123"/>
      <c r="R34" s="131">
        <f t="shared" si="8"/>
        <v>2.6723786209710321</v>
      </c>
      <c r="S34" s="132"/>
      <c r="T34" s="132"/>
      <c r="U34" s="132"/>
      <c r="V34" s="132"/>
      <c r="W34" s="132"/>
      <c r="X34" s="132"/>
      <c r="Y34" s="118">
        <f>AE34+AK34</f>
        <v>330</v>
      </c>
      <c r="Z34" s="118"/>
      <c r="AA34" s="118"/>
      <c r="AB34" s="118"/>
      <c r="AC34" s="118"/>
      <c r="AD34" s="118"/>
      <c r="AE34" s="128">
        <v>55</v>
      </c>
      <c r="AF34" s="128"/>
      <c r="AG34" s="128"/>
      <c r="AH34" s="128"/>
      <c r="AI34" s="128"/>
      <c r="AJ34" s="128"/>
      <c r="AK34" s="128">
        <v>275</v>
      </c>
      <c r="AL34" s="128"/>
      <c r="AM34" s="128"/>
      <c r="AN34" s="128"/>
      <c r="AO34" s="128"/>
      <c r="AP34" s="128"/>
      <c r="AQ34" s="248">
        <f t="shared" si="9"/>
        <v>6.7319461444308448E-2</v>
      </c>
      <c r="AR34" s="248"/>
      <c r="AS34" s="248"/>
      <c r="AT34" s="248"/>
      <c r="AU34" s="248"/>
      <c r="AV34" s="248"/>
    </row>
    <row r="35" spans="1:48">
      <c r="A35" s="252" t="s">
        <v>16</v>
      </c>
      <c r="B35" s="252"/>
      <c r="C35" s="253"/>
      <c r="D35" s="122">
        <v>6147</v>
      </c>
      <c r="E35" s="123"/>
      <c r="F35" s="123"/>
      <c r="G35" s="123"/>
      <c r="H35" s="123"/>
      <c r="I35" s="123"/>
      <c r="J35" s="124"/>
      <c r="K35" s="142">
        <v>612</v>
      </c>
      <c r="L35" s="123"/>
      <c r="M35" s="123"/>
      <c r="N35" s="123"/>
      <c r="O35" s="123"/>
      <c r="P35" s="123"/>
      <c r="Q35" s="123"/>
      <c r="R35" s="133">
        <f t="shared" si="8"/>
        <v>9.9560761346998543</v>
      </c>
      <c r="S35" s="134"/>
      <c r="T35" s="134"/>
      <c r="U35" s="134"/>
      <c r="V35" s="134"/>
      <c r="W35" s="134"/>
      <c r="X35" s="134"/>
      <c r="Y35" s="118">
        <f>AE35+AK35</f>
        <v>1786</v>
      </c>
      <c r="Z35" s="118"/>
      <c r="AA35" s="118"/>
      <c r="AB35" s="118"/>
      <c r="AC35" s="118"/>
      <c r="AD35" s="118"/>
      <c r="AE35" s="128">
        <v>381</v>
      </c>
      <c r="AF35" s="128"/>
      <c r="AG35" s="128"/>
      <c r="AH35" s="128"/>
      <c r="AI35" s="128"/>
      <c r="AJ35" s="128"/>
      <c r="AK35" s="128">
        <v>1405</v>
      </c>
      <c r="AL35" s="128"/>
      <c r="AM35" s="128"/>
      <c r="AN35" s="128"/>
      <c r="AO35" s="128"/>
      <c r="AP35" s="128"/>
      <c r="AQ35" s="239">
        <f t="shared" si="9"/>
        <v>0.29054823491133885</v>
      </c>
      <c r="AR35" s="239"/>
      <c r="AS35" s="239"/>
      <c r="AT35" s="239"/>
      <c r="AU35" s="239"/>
      <c r="AV35" s="239"/>
    </row>
    <row r="36" spans="1:48">
      <c r="A36" s="252" t="s">
        <v>90</v>
      </c>
      <c r="B36" s="252"/>
      <c r="C36" s="253"/>
      <c r="D36" s="122">
        <v>11335</v>
      </c>
      <c r="E36" s="123"/>
      <c r="F36" s="123"/>
      <c r="G36" s="123"/>
      <c r="H36" s="123"/>
      <c r="I36" s="123"/>
      <c r="J36" s="124"/>
      <c r="K36" s="142">
        <v>2080</v>
      </c>
      <c r="L36" s="123"/>
      <c r="M36" s="123"/>
      <c r="N36" s="123"/>
      <c r="O36" s="123"/>
      <c r="P36" s="123"/>
      <c r="Q36" s="123"/>
      <c r="R36" s="133">
        <f t="shared" si="8"/>
        <v>18.350242611380679</v>
      </c>
      <c r="S36" s="134"/>
      <c r="T36" s="134"/>
      <c r="U36" s="134"/>
      <c r="V36" s="134"/>
      <c r="W36" s="134"/>
      <c r="X36" s="134"/>
      <c r="Y36" s="118">
        <f>AE36+AK36</f>
        <v>6736</v>
      </c>
      <c r="Z36" s="118"/>
      <c r="AA36" s="118"/>
      <c r="AB36" s="118"/>
      <c r="AC36" s="118"/>
      <c r="AD36" s="118"/>
      <c r="AE36" s="128">
        <v>2219</v>
      </c>
      <c r="AF36" s="128"/>
      <c r="AG36" s="128"/>
      <c r="AH36" s="128"/>
      <c r="AI36" s="128"/>
      <c r="AJ36" s="128"/>
      <c r="AK36" s="128">
        <v>4517</v>
      </c>
      <c r="AL36" s="128"/>
      <c r="AM36" s="128"/>
      <c r="AN36" s="128"/>
      <c r="AO36" s="128"/>
      <c r="AP36" s="128"/>
      <c r="AQ36" s="239">
        <f t="shared" si="9"/>
        <v>0.59426554918394359</v>
      </c>
      <c r="AR36" s="239"/>
      <c r="AS36" s="239"/>
      <c r="AT36" s="239"/>
      <c r="AU36" s="239"/>
      <c r="AV36" s="239"/>
    </row>
    <row r="37" spans="1:48">
      <c r="A37" s="252" t="s">
        <v>17</v>
      </c>
      <c r="B37" s="252"/>
      <c r="C37" s="253"/>
      <c r="D37" s="122">
        <v>12596</v>
      </c>
      <c r="E37" s="123"/>
      <c r="F37" s="123"/>
      <c r="G37" s="123"/>
      <c r="H37" s="123"/>
      <c r="I37" s="123"/>
      <c r="J37" s="124"/>
      <c r="K37" s="142">
        <v>3377</v>
      </c>
      <c r="L37" s="123"/>
      <c r="M37" s="123"/>
      <c r="N37" s="123"/>
      <c r="O37" s="123"/>
      <c r="P37" s="123"/>
      <c r="Q37" s="123"/>
      <c r="R37" s="133">
        <f t="shared" si="8"/>
        <v>26.810098443950459</v>
      </c>
      <c r="S37" s="134"/>
      <c r="T37" s="134"/>
      <c r="U37" s="134"/>
      <c r="V37" s="134"/>
      <c r="W37" s="134"/>
      <c r="X37" s="134"/>
      <c r="Y37" s="118">
        <f>AE37+AK37</f>
        <v>12443</v>
      </c>
      <c r="Z37" s="118"/>
      <c r="AA37" s="118"/>
      <c r="AB37" s="118"/>
      <c r="AC37" s="118"/>
      <c r="AD37" s="118"/>
      <c r="AE37" s="128">
        <v>6216</v>
      </c>
      <c r="AF37" s="128"/>
      <c r="AG37" s="128"/>
      <c r="AH37" s="128"/>
      <c r="AI37" s="128"/>
      <c r="AJ37" s="128"/>
      <c r="AK37" s="128">
        <v>6227</v>
      </c>
      <c r="AL37" s="128"/>
      <c r="AM37" s="128"/>
      <c r="AN37" s="128"/>
      <c r="AO37" s="128"/>
      <c r="AP37" s="128"/>
      <c r="AQ37" s="239">
        <f t="shared" si="9"/>
        <v>0.9878532867577009</v>
      </c>
      <c r="AR37" s="239"/>
      <c r="AS37" s="239"/>
      <c r="AT37" s="239"/>
      <c r="AU37" s="239"/>
      <c r="AV37" s="239"/>
    </row>
    <row r="38" spans="1:48" ht="18" thickBot="1">
      <c r="A38" s="120" t="s">
        <v>89</v>
      </c>
      <c r="B38" s="120"/>
      <c r="C38" s="121"/>
      <c r="D38" s="122">
        <v>12839</v>
      </c>
      <c r="E38" s="123"/>
      <c r="F38" s="123"/>
      <c r="G38" s="123"/>
      <c r="H38" s="123"/>
      <c r="I38" s="123"/>
      <c r="J38" s="124"/>
      <c r="K38" s="142">
        <v>4378</v>
      </c>
      <c r="L38" s="123"/>
      <c r="M38" s="123"/>
      <c r="N38" s="123"/>
      <c r="O38" s="123"/>
      <c r="P38" s="123"/>
      <c r="Q38" s="123"/>
      <c r="R38" s="133">
        <f t="shared" si="8"/>
        <v>34.09922891190903</v>
      </c>
      <c r="S38" s="134"/>
      <c r="T38" s="134"/>
      <c r="U38" s="134"/>
      <c r="V38" s="134"/>
      <c r="W38" s="134"/>
      <c r="X38" s="134"/>
      <c r="Y38" s="118">
        <f>AE38+AK38</f>
        <v>17505</v>
      </c>
      <c r="Z38" s="118"/>
      <c r="AA38" s="118"/>
      <c r="AB38" s="118"/>
      <c r="AC38" s="118"/>
      <c r="AD38" s="118"/>
      <c r="AE38" s="128">
        <v>10393</v>
      </c>
      <c r="AF38" s="128"/>
      <c r="AG38" s="128"/>
      <c r="AH38" s="128"/>
      <c r="AI38" s="128"/>
      <c r="AJ38" s="128"/>
      <c r="AK38" s="128">
        <v>7112</v>
      </c>
      <c r="AL38" s="128"/>
      <c r="AM38" s="128"/>
      <c r="AN38" s="128"/>
      <c r="AO38" s="128"/>
      <c r="AP38" s="128"/>
      <c r="AQ38" s="239">
        <f t="shared" si="9"/>
        <v>1.363423942674663</v>
      </c>
      <c r="AR38" s="239"/>
      <c r="AS38" s="239"/>
      <c r="AT38" s="239"/>
      <c r="AU38" s="239"/>
      <c r="AV38" s="239"/>
    </row>
    <row r="39" spans="1:48" ht="11.25" customHeight="1">
      <c r="A39" s="31"/>
      <c r="B39" s="31"/>
      <c r="C39" s="31"/>
      <c r="D39" s="31"/>
      <c r="E39" s="31"/>
      <c r="F39" s="31"/>
      <c r="G39" s="31"/>
      <c r="H39" s="31"/>
      <c r="I39" s="33"/>
      <c r="J39" s="31"/>
      <c r="K39" s="31"/>
      <c r="L39" s="31"/>
      <c r="M39" s="33"/>
      <c r="N39" s="31"/>
      <c r="O39" s="31"/>
      <c r="P39" s="31"/>
      <c r="Q39" s="31"/>
      <c r="R39" s="31"/>
      <c r="S39" s="32"/>
      <c r="T39" s="31"/>
      <c r="U39" s="31"/>
      <c r="V39" s="31"/>
      <c r="W39" s="31"/>
      <c r="X39" s="31"/>
      <c r="Y39" s="33"/>
      <c r="Z39" s="31"/>
      <c r="AA39" s="31"/>
      <c r="AB39" s="31"/>
      <c r="AC39" s="31"/>
      <c r="AD39" s="31"/>
      <c r="AE39" s="33"/>
      <c r="AF39" s="31"/>
      <c r="AG39" s="31"/>
      <c r="AH39" s="31"/>
      <c r="AI39" s="31"/>
      <c r="AJ39" s="31"/>
      <c r="AK39" s="33"/>
      <c r="AL39" s="31"/>
      <c r="AM39" s="31"/>
      <c r="AN39" s="31"/>
      <c r="AO39" s="150"/>
      <c r="AP39" s="150"/>
      <c r="AQ39" s="150"/>
      <c r="AR39" s="150"/>
      <c r="AS39" s="150"/>
      <c r="AT39" s="150"/>
      <c r="AU39" s="150"/>
      <c r="AV39" s="150"/>
    </row>
    <row r="40" spans="1:48" ht="18" customHeight="1" thickBot="1">
      <c r="A40" s="223" t="s">
        <v>41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8"/>
      <c r="AE40" s="29"/>
      <c r="AF40" s="28"/>
      <c r="AG40" s="28"/>
      <c r="AH40" s="28"/>
      <c r="AI40" s="28"/>
      <c r="AJ40" s="28"/>
      <c r="AK40" s="29"/>
      <c r="AL40" s="28"/>
      <c r="AM40" s="245" t="str">
        <f>AN5</f>
        <v>平成27年度</v>
      </c>
      <c r="AN40" s="245"/>
      <c r="AO40" s="245"/>
      <c r="AP40" s="245"/>
      <c r="AQ40" s="245"/>
      <c r="AR40" s="245"/>
      <c r="AS40" s="245"/>
      <c r="AT40" s="245"/>
      <c r="AU40" s="245"/>
      <c r="AV40" s="245"/>
    </row>
    <row r="41" spans="1:48" ht="35.25" customHeight="1">
      <c r="A41" s="302"/>
      <c r="B41" s="303"/>
      <c r="C41" s="303"/>
      <c r="D41" s="249" t="s">
        <v>52</v>
      </c>
      <c r="E41" s="249"/>
      <c r="F41" s="249"/>
      <c r="G41" s="109" t="s">
        <v>47</v>
      </c>
      <c r="H41" s="109"/>
      <c r="I41" s="109"/>
      <c r="J41" s="109"/>
      <c r="K41" s="109"/>
      <c r="L41" s="109"/>
      <c r="M41" s="109"/>
      <c r="N41" s="109"/>
      <c r="O41" s="246" t="s">
        <v>50</v>
      </c>
      <c r="P41" s="246"/>
      <c r="Q41" s="246"/>
      <c r="R41" s="246"/>
      <c r="S41" s="151" t="s">
        <v>40</v>
      </c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09" t="s">
        <v>49</v>
      </c>
      <c r="AN41" s="109"/>
      <c r="AO41" s="109"/>
      <c r="AP41" s="109"/>
      <c r="AQ41" s="109"/>
      <c r="AR41" s="109"/>
      <c r="AS41" s="109"/>
      <c r="AT41" s="109"/>
      <c r="AU41" s="109"/>
      <c r="AV41" s="110"/>
    </row>
    <row r="42" spans="1:48" ht="18" customHeight="1">
      <c r="A42" s="304"/>
      <c r="B42" s="127"/>
      <c r="C42" s="127"/>
      <c r="D42" s="125" t="s">
        <v>33</v>
      </c>
      <c r="E42" s="125"/>
      <c r="F42" s="125"/>
      <c r="G42" s="127" t="s">
        <v>39</v>
      </c>
      <c r="H42" s="127"/>
      <c r="I42" s="127"/>
      <c r="J42" s="127"/>
      <c r="K42" s="127" t="s">
        <v>88</v>
      </c>
      <c r="L42" s="127"/>
      <c r="M42" s="127"/>
      <c r="N42" s="127"/>
      <c r="O42" s="125" t="s">
        <v>39</v>
      </c>
      <c r="P42" s="125"/>
      <c r="Q42" s="125"/>
      <c r="R42" s="125"/>
      <c r="S42" s="119" t="s">
        <v>18</v>
      </c>
      <c r="T42" s="119"/>
      <c r="U42" s="119"/>
      <c r="V42" s="119"/>
      <c r="W42" s="127" t="s">
        <v>35</v>
      </c>
      <c r="X42" s="127"/>
      <c r="Y42" s="127"/>
      <c r="Z42" s="127"/>
      <c r="AA42" s="152" t="s">
        <v>36</v>
      </c>
      <c r="AB42" s="152"/>
      <c r="AC42" s="152"/>
      <c r="AD42" s="152"/>
      <c r="AE42" s="275" t="s">
        <v>38</v>
      </c>
      <c r="AF42" s="275"/>
      <c r="AG42" s="275"/>
      <c r="AH42" s="275"/>
      <c r="AI42" s="127" t="s">
        <v>37</v>
      </c>
      <c r="AJ42" s="127"/>
      <c r="AK42" s="127"/>
      <c r="AL42" s="127"/>
      <c r="AM42" s="127" t="s">
        <v>39</v>
      </c>
      <c r="AN42" s="127"/>
      <c r="AO42" s="127"/>
      <c r="AP42" s="127"/>
      <c r="AQ42" s="127"/>
      <c r="AR42" s="275" t="s">
        <v>87</v>
      </c>
      <c r="AS42" s="275"/>
      <c r="AT42" s="275"/>
      <c r="AU42" s="275"/>
      <c r="AV42" s="276"/>
    </row>
    <row r="43" spans="1:48" ht="18" customHeight="1">
      <c r="A43" s="287" t="s">
        <v>22</v>
      </c>
      <c r="B43" s="296"/>
      <c r="C43" s="296"/>
      <c r="D43" s="297">
        <f>SUM(D44:D47)</f>
        <v>3998</v>
      </c>
      <c r="E43" s="297"/>
      <c r="F43" s="297"/>
      <c r="G43" s="126">
        <f>SUM(G44:J47)</f>
        <v>3859</v>
      </c>
      <c r="H43" s="77"/>
      <c r="I43" s="77"/>
      <c r="J43" s="77"/>
      <c r="K43" s="247">
        <f>G43/D43*100</f>
        <v>96.523261630815398</v>
      </c>
      <c r="L43" s="247"/>
      <c r="M43" s="247"/>
      <c r="N43" s="247"/>
      <c r="O43" s="77">
        <f>SUM(O44:R47)</f>
        <v>2111</v>
      </c>
      <c r="P43" s="77"/>
      <c r="Q43" s="77"/>
      <c r="R43" s="77"/>
      <c r="S43" s="77">
        <f>SUM(S44:V47)</f>
        <v>44413</v>
      </c>
      <c r="T43" s="77"/>
      <c r="U43" s="77"/>
      <c r="V43" s="77"/>
      <c r="W43" s="77">
        <f>SUM(W44:Z47)</f>
        <v>35727</v>
      </c>
      <c r="X43" s="77"/>
      <c r="Y43" s="77"/>
      <c r="Z43" s="77"/>
      <c r="AA43" s="77">
        <f>SUM(AA44:AD47)</f>
        <v>8103</v>
      </c>
      <c r="AB43" s="77"/>
      <c r="AC43" s="77"/>
      <c r="AD43" s="77"/>
      <c r="AE43" s="77">
        <f>SUM(AE44:AH47)</f>
        <v>583</v>
      </c>
      <c r="AF43" s="77"/>
      <c r="AG43" s="77"/>
      <c r="AH43" s="77"/>
      <c r="AI43" s="112">
        <f>S43/D43</f>
        <v>11.1088044022011</v>
      </c>
      <c r="AJ43" s="112"/>
      <c r="AK43" s="112"/>
      <c r="AL43" s="112"/>
      <c r="AM43" s="105">
        <f>SUM(AM44:AQ47)</f>
        <v>3002</v>
      </c>
      <c r="AN43" s="105"/>
      <c r="AO43" s="105"/>
      <c r="AP43" s="105"/>
      <c r="AQ43" s="105"/>
      <c r="AR43" s="112">
        <f>AM43/D43*100</f>
        <v>75.087543771885947</v>
      </c>
      <c r="AS43" s="112"/>
      <c r="AT43" s="112"/>
      <c r="AU43" s="112"/>
      <c r="AV43" s="112"/>
    </row>
    <row r="44" spans="1:48" ht="18" customHeight="1">
      <c r="A44" s="279" t="s">
        <v>29</v>
      </c>
      <c r="B44" s="280"/>
      <c r="C44" s="280"/>
      <c r="D44" s="281">
        <v>16</v>
      </c>
      <c r="E44" s="281"/>
      <c r="F44" s="281"/>
      <c r="G44" s="90">
        <v>12</v>
      </c>
      <c r="H44" s="78"/>
      <c r="I44" s="78"/>
      <c r="J44" s="78"/>
      <c r="K44" s="277">
        <f>G44/D44*100</f>
        <v>75</v>
      </c>
      <c r="L44" s="277"/>
      <c r="M44" s="277"/>
      <c r="N44" s="277"/>
      <c r="O44" s="78">
        <v>11</v>
      </c>
      <c r="P44" s="78"/>
      <c r="Q44" s="78"/>
      <c r="R44" s="78"/>
      <c r="S44" s="82">
        <f>W44+AA44+AE44</f>
        <v>95</v>
      </c>
      <c r="T44" s="82"/>
      <c r="U44" s="82"/>
      <c r="V44" s="82"/>
      <c r="W44" s="78">
        <v>30</v>
      </c>
      <c r="X44" s="78"/>
      <c r="Y44" s="78"/>
      <c r="Z44" s="78"/>
      <c r="AA44" s="82">
        <v>60</v>
      </c>
      <c r="AB44" s="82"/>
      <c r="AC44" s="82"/>
      <c r="AD44" s="82"/>
      <c r="AE44" s="82">
        <v>5</v>
      </c>
      <c r="AF44" s="82"/>
      <c r="AG44" s="82"/>
      <c r="AH44" s="82"/>
      <c r="AI44" s="72">
        <f>S44/D44</f>
        <v>5.9375</v>
      </c>
      <c r="AJ44" s="72"/>
      <c r="AK44" s="72"/>
      <c r="AL44" s="72"/>
      <c r="AM44" s="82">
        <v>15</v>
      </c>
      <c r="AN44" s="82"/>
      <c r="AO44" s="82"/>
      <c r="AP44" s="82"/>
      <c r="AQ44" s="82"/>
      <c r="AR44" s="72">
        <f>AM44/D44*100</f>
        <v>93.75</v>
      </c>
      <c r="AS44" s="72"/>
      <c r="AT44" s="72"/>
      <c r="AU44" s="72"/>
      <c r="AV44" s="72"/>
    </row>
    <row r="45" spans="1:48" ht="18" customHeight="1">
      <c r="A45" s="267" t="s">
        <v>30</v>
      </c>
      <c r="B45" s="295"/>
      <c r="C45" s="295"/>
      <c r="D45" s="274">
        <v>1226</v>
      </c>
      <c r="E45" s="274"/>
      <c r="F45" s="274"/>
      <c r="G45" s="288">
        <v>1154</v>
      </c>
      <c r="H45" s="113"/>
      <c r="I45" s="113"/>
      <c r="J45" s="113"/>
      <c r="K45" s="85">
        <f>G45/D45*100</f>
        <v>94.127243066884176</v>
      </c>
      <c r="L45" s="85"/>
      <c r="M45" s="85"/>
      <c r="N45" s="85"/>
      <c r="O45" s="113">
        <v>712</v>
      </c>
      <c r="P45" s="113"/>
      <c r="Q45" s="113"/>
      <c r="R45" s="113"/>
      <c r="S45" s="86">
        <f>W45+AA45+AE45</f>
        <v>11785</v>
      </c>
      <c r="T45" s="86"/>
      <c r="U45" s="86"/>
      <c r="V45" s="86"/>
      <c r="W45" s="113">
        <v>8407</v>
      </c>
      <c r="X45" s="113"/>
      <c r="Y45" s="113"/>
      <c r="Z45" s="113"/>
      <c r="AA45" s="86">
        <v>3236</v>
      </c>
      <c r="AB45" s="86"/>
      <c r="AC45" s="86"/>
      <c r="AD45" s="86"/>
      <c r="AE45" s="86">
        <v>142</v>
      </c>
      <c r="AF45" s="86"/>
      <c r="AG45" s="86"/>
      <c r="AH45" s="86"/>
      <c r="AI45" s="76">
        <f>S45/D45</f>
        <v>9.6125611745513861</v>
      </c>
      <c r="AJ45" s="76"/>
      <c r="AK45" s="76"/>
      <c r="AL45" s="76"/>
      <c r="AM45" s="86">
        <v>942</v>
      </c>
      <c r="AN45" s="86"/>
      <c r="AO45" s="86"/>
      <c r="AP45" s="86"/>
      <c r="AQ45" s="86"/>
      <c r="AR45" s="76">
        <f>AM45/D45*100</f>
        <v>76.83523654159869</v>
      </c>
      <c r="AS45" s="76"/>
      <c r="AT45" s="76"/>
      <c r="AU45" s="76"/>
      <c r="AV45" s="76"/>
    </row>
    <row r="46" spans="1:48" ht="18" customHeight="1">
      <c r="A46" s="267" t="s">
        <v>31</v>
      </c>
      <c r="B46" s="295"/>
      <c r="C46" s="295"/>
      <c r="D46" s="274">
        <v>2533</v>
      </c>
      <c r="E46" s="274"/>
      <c r="F46" s="274"/>
      <c r="G46" s="288">
        <v>2474</v>
      </c>
      <c r="H46" s="113"/>
      <c r="I46" s="113"/>
      <c r="J46" s="113"/>
      <c r="K46" s="85">
        <f>G46/D46*100</f>
        <v>97.670746150809322</v>
      </c>
      <c r="L46" s="85"/>
      <c r="M46" s="85"/>
      <c r="N46" s="85"/>
      <c r="O46" s="113">
        <v>1276</v>
      </c>
      <c r="P46" s="113"/>
      <c r="Q46" s="113"/>
      <c r="R46" s="113"/>
      <c r="S46" s="86">
        <f>W46+AA46+AE46</f>
        <v>29317</v>
      </c>
      <c r="T46" s="86"/>
      <c r="U46" s="86"/>
      <c r="V46" s="86"/>
      <c r="W46" s="113">
        <v>24493</v>
      </c>
      <c r="X46" s="113"/>
      <c r="Y46" s="113"/>
      <c r="Z46" s="113"/>
      <c r="AA46" s="86">
        <v>4461</v>
      </c>
      <c r="AB46" s="86"/>
      <c r="AC46" s="86"/>
      <c r="AD46" s="86"/>
      <c r="AE46" s="86">
        <v>363</v>
      </c>
      <c r="AF46" s="86"/>
      <c r="AG46" s="86"/>
      <c r="AH46" s="86"/>
      <c r="AI46" s="76">
        <f>S46/D46</f>
        <v>11.574022897749703</v>
      </c>
      <c r="AJ46" s="76"/>
      <c r="AK46" s="76"/>
      <c r="AL46" s="76"/>
      <c r="AM46" s="86">
        <v>1867</v>
      </c>
      <c r="AN46" s="86"/>
      <c r="AO46" s="86"/>
      <c r="AP46" s="86"/>
      <c r="AQ46" s="86"/>
      <c r="AR46" s="76">
        <f>AM46/D46*100</f>
        <v>73.707066719305175</v>
      </c>
      <c r="AS46" s="76"/>
      <c r="AT46" s="76"/>
      <c r="AU46" s="76"/>
      <c r="AV46" s="76"/>
    </row>
    <row r="47" spans="1:48" ht="18" customHeight="1" thickBot="1">
      <c r="A47" s="293" t="s">
        <v>32</v>
      </c>
      <c r="B47" s="294"/>
      <c r="C47" s="294"/>
      <c r="D47" s="270">
        <v>223</v>
      </c>
      <c r="E47" s="270"/>
      <c r="F47" s="270"/>
      <c r="G47" s="268">
        <v>219</v>
      </c>
      <c r="H47" s="84"/>
      <c r="I47" s="84"/>
      <c r="J47" s="113"/>
      <c r="K47" s="273">
        <f>G47/D47*100</f>
        <v>98.206278026905821</v>
      </c>
      <c r="L47" s="273"/>
      <c r="M47" s="273"/>
      <c r="N47" s="273"/>
      <c r="O47" s="84">
        <v>112</v>
      </c>
      <c r="P47" s="84"/>
      <c r="Q47" s="84"/>
      <c r="R47" s="84"/>
      <c r="S47" s="117">
        <f>W47+AA47+AE47</f>
        <v>3216</v>
      </c>
      <c r="T47" s="117"/>
      <c r="U47" s="117"/>
      <c r="V47" s="117"/>
      <c r="W47" s="84">
        <v>2797</v>
      </c>
      <c r="X47" s="84"/>
      <c r="Y47" s="84"/>
      <c r="Z47" s="84"/>
      <c r="AA47" s="117">
        <v>346</v>
      </c>
      <c r="AB47" s="117"/>
      <c r="AC47" s="117"/>
      <c r="AD47" s="117"/>
      <c r="AE47" s="117">
        <v>73</v>
      </c>
      <c r="AF47" s="117"/>
      <c r="AG47" s="117"/>
      <c r="AH47" s="86"/>
      <c r="AI47" s="76">
        <f>S47/D47</f>
        <v>14.421524663677131</v>
      </c>
      <c r="AJ47" s="76"/>
      <c r="AK47" s="76"/>
      <c r="AL47" s="76"/>
      <c r="AM47" s="117">
        <v>178</v>
      </c>
      <c r="AN47" s="117"/>
      <c r="AO47" s="117"/>
      <c r="AP47" s="117"/>
      <c r="AQ47" s="86"/>
      <c r="AR47" s="76">
        <f>AM47/D47*100</f>
        <v>79.820627802690581</v>
      </c>
      <c r="AS47" s="76"/>
      <c r="AT47" s="76"/>
      <c r="AU47" s="76"/>
      <c r="AV47" s="76"/>
    </row>
    <row r="48" spans="1:48" ht="11.25" customHeight="1">
      <c r="B48" s="28"/>
      <c r="C48" s="28"/>
      <c r="D48" s="28"/>
      <c r="E48" s="28"/>
      <c r="F48" s="28"/>
      <c r="G48" s="28"/>
      <c r="H48" s="28"/>
      <c r="I48" s="29"/>
      <c r="J48" s="31"/>
      <c r="K48" s="31"/>
      <c r="L48" s="31"/>
      <c r="M48" s="33"/>
      <c r="N48" s="31"/>
      <c r="O48" s="28"/>
      <c r="P48" s="28"/>
      <c r="Q48" s="28"/>
      <c r="R48" s="28"/>
      <c r="S48" s="30"/>
      <c r="T48" s="28"/>
      <c r="U48" s="28"/>
      <c r="V48" s="28"/>
      <c r="W48" s="28"/>
      <c r="X48" s="28"/>
      <c r="Y48" s="29"/>
      <c r="Z48" s="28"/>
      <c r="AA48" s="28"/>
      <c r="AB48" s="28"/>
      <c r="AC48" s="28"/>
      <c r="AD48" s="28"/>
      <c r="AE48" s="29"/>
      <c r="AF48" s="28"/>
      <c r="AG48" s="28"/>
      <c r="AH48" s="31"/>
      <c r="AI48" s="31"/>
      <c r="AJ48" s="31"/>
      <c r="AK48" s="33"/>
      <c r="AL48" s="31"/>
      <c r="AM48" s="28"/>
      <c r="AN48" s="28"/>
      <c r="AO48" s="44"/>
      <c r="AP48" s="44"/>
      <c r="AQ48" s="64"/>
      <c r="AR48" s="64"/>
      <c r="AS48" s="64"/>
      <c r="AT48" s="64"/>
      <c r="AU48" s="64"/>
      <c r="AV48" s="64"/>
    </row>
    <row r="49" spans="1:48" ht="20.25" customHeight="1" thickBot="1">
      <c r="A49" s="223" t="s">
        <v>34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160" t="str">
        <f>+AN5</f>
        <v>平成27年度</v>
      </c>
      <c r="AO49" s="160"/>
      <c r="AP49" s="160"/>
      <c r="AQ49" s="160"/>
      <c r="AR49" s="160"/>
      <c r="AS49" s="160"/>
      <c r="AT49" s="160"/>
      <c r="AU49" s="160"/>
      <c r="AV49" s="160"/>
    </row>
    <row r="50" spans="1:48" ht="20.25" customHeight="1">
      <c r="A50" s="289"/>
      <c r="B50" s="290"/>
      <c r="C50" s="290"/>
      <c r="D50" s="249" t="s">
        <v>52</v>
      </c>
      <c r="E50" s="249"/>
      <c r="F50" s="249"/>
      <c r="G50" s="83" t="s">
        <v>19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 t="s">
        <v>20</v>
      </c>
      <c r="X50" s="83"/>
      <c r="Y50" s="83"/>
      <c r="Z50" s="83"/>
      <c r="AA50" s="83"/>
      <c r="AB50" s="83"/>
      <c r="AC50" s="83"/>
      <c r="AD50" s="83"/>
      <c r="AE50" s="109" t="s">
        <v>42</v>
      </c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10"/>
    </row>
    <row r="51" spans="1:48" ht="20.25" customHeight="1">
      <c r="A51" s="291"/>
      <c r="B51" s="292"/>
      <c r="C51" s="292"/>
      <c r="D51" s="4" t="s">
        <v>21</v>
      </c>
      <c r="E51" s="5"/>
      <c r="F51" s="6"/>
      <c r="G51" s="87" t="s">
        <v>22</v>
      </c>
      <c r="H51" s="88"/>
      <c r="I51" s="88"/>
      <c r="J51" s="89"/>
      <c r="K51" s="106" t="s">
        <v>53</v>
      </c>
      <c r="L51" s="107"/>
      <c r="M51" s="107"/>
      <c r="N51" s="108"/>
      <c r="O51" s="114" t="s">
        <v>54</v>
      </c>
      <c r="P51" s="115"/>
      <c r="Q51" s="115"/>
      <c r="R51" s="116"/>
      <c r="S51" s="79" t="s">
        <v>27</v>
      </c>
      <c r="T51" s="80"/>
      <c r="U51" s="80"/>
      <c r="V51" s="81"/>
      <c r="W51" s="87" t="s">
        <v>22</v>
      </c>
      <c r="X51" s="88"/>
      <c r="Y51" s="88"/>
      <c r="Z51" s="89"/>
      <c r="AA51" s="106" t="s">
        <v>23</v>
      </c>
      <c r="AB51" s="107"/>
      <c r="AC51" s="107"/>
      <c r="AD51" s="108"/>
      <c r="AE51" s="74">
        <v>0</v>
      </c>
      <c r="AF51" s="74"/>
      <c r="AG51" s="74"/>
      <c r="AH51" s="74">
        <v>1</v>
      </c>
      <c r="AI51" s="74"/>
      <c r="AJ51" s="74"/>
      <c r="AK51" s="74">
        <v>2</v>
      </c>
      <c r="AL51" s="74"/>
      <c r="AM51" s="74"/>
      <c r="AN51" s="74">
        <v>3</v>
      </c>
      <c r="AO51" s="74"/>
      <c r="AP51" s="74"/>
      <c r="AQ51" s="74">
        <v>4</v>
      </c>
      <c r="AR51" s="74"/>
      <c r="AS51" s="74"/>
      <c r="AT51" s="74" t="s">
        <v>86</v>
      </c>
      <c r="AU51" s="74"/>
      <c r="AV51" s="111"/>
    </row>
    <row r="52" spans="1:48" ht="20.25" customHeight="1">
      <c r="A52" s="286" t="s">
        <v>22</v>
      </c>
      <c r="B52" s="286"/>
      <c r="C52" s="287"/>
      <c r="D52" s="259">
        <f>SUM(D53:F57)</f>
        <v>1729</v>
      </c>
      <c r="E52" s="260"/>
      <c r="F52" s="261"/>
      <c r="G52" s="269">
        <f>SUM(G53:J57)</f>
        <v>23447</v>
      </c>
      <c r="H52" s="262"/>
      <c r="I52" s="262"/>
      <c r="J52" s="262"/>
      <c r="K52" s="262">
        <f>SUM(K53:N57)</f>
        <v>20624</v>
      </c>
      <c r="L52" s="262"/>
      <c r="M52" s="262"/>
      <c r="N52" s="262"/>
      <c r="O52" s="262">
        <f>SUM(O53:R57)</f>
        <v>2823</v>
      </c>
      <c r="P52" s="262"/>
      <c r="Q52" s="262"/>
      <c r="R52" s="262"/>
      <c r="S52" s="112">
        <f t="shared" ref="S52:S57" si="10">G52/D52</f>
        <v>13.561017929438982</v>
      </c>
      <c r="T52" s="112"/>
      <c r="U52" s="112"/>
      <c r="V52" s="112"/>
      <c r="W52" s="262">
        <f>SUM(W53:Z57)</f>
        <v>46587</v>
      </c>
      <c r="X52" s="262"/>
      <c r="Y52" s="262"/>
      <c r="Z52" s="262"/>
      <c r="AA52" s="112">
        <f t="shared" ref="AA52:AA57" si="11">W52/D52</f>
        <v>26.944476576055525</v>
      </c>
      <c r="AB52" s="112"/>
      <c r="AC52" s="112"/>
      <c r="AD52" s="112"/>
      <c r="AE52" s="75">
        <v>14.4</v>
      </c>
      <c r="AF52" s="75"/>
      <c r="AG52" s="75"/>
      <c r="AH52" s="75">
        <v>14.71</v>
      </c>
      <c r="AI52" s="75"/>
      <c r="AJ52" s="75"/>
      <c r="AK52" s="75">
        <v>35.51</v>
      </c>
      <c r="AL52" s="75"/>
      <c r="AM52" s="75"/>
      <c r="AN52" s="75">
        <v>26.26</v>
      </c>
      <c r="AO52" s="75"/>
      <c r="AP52" s="75"/>
      <c r="AQ52" s="75">
        <v>9.1</v>
      </c>
      <c r="AR52" s="75"/>
      <c r="AS52" s="75"/>
      <c r="AT52" s="75">
        <v>0</v>
      </c>
      <c r="AU52" s="75"/>
      <c r="AV52" s="75"/>
    </row>
    <row r="53" spans="1:48" ht="20.25" customHeight="1">
      <c r="A53" s="278" t="s">
        <v>74</v>
      </c>
      <c r="B53" s="278"/>
      <c r="C53" s="279"/>
      <c r="D53" s="282">
        <v>510</v>
      </c>
      <c r="E53" s="283"/>
      <c r="F53" s="284"/>
      <c r="G53" s="285">
        <f>K53+O53</f>
        <v>6114</v>
      </c>
      <c r="H53" s="71"/>
      <c r="I53" s="71"/>
      <c r="J53" s="71"/>
      <c r="K53" s="71">
        <v>5034</v>
      </c>
      <c r="L53" s="71"/>
      <c r="M53" s="71"/>
      <c r="N53" s="71"/>
      <c r="O53" s="71">
        <v>1080</v>
      </c>
      <c r="P53" s="71"/>
      <c r="Q53" s="71"/>
      <c r="R53" s="71"/>
      <c r="S53" s="72">
        <f t="shared" si="10"/>
        <v>11.988235294117647</v>
      </c>
      <c r="T53" s="72"/>
      <c r="U53" s="72"/>
      <c r="V53" s="72"/>
      <c r="W53" s="71">
        <v>14480</v>
      </c>
      <c r="X53" s="71"/>
      <c r="Y53" s="71"/>
      <c r="Z53" s="71"/>
      <c r="AA53" s="72">
        <f t="shared" si="11"/>
        <v>28.392156862745097</v>
      </c>
      <c r="AB53" s="72"/>
      <c r="AC53" s="72"/>
      <c r="AD53" s="72"/>
      <c r="AE53" s="73">
        <v>16.86</v>
      </c>
      <c r="AF53" s="73"/>
      <c r="AG53" s="73"/>
      <c r="AH53" s="73">
        <v>14.31</v>
      </c>
      <c r="AI53" s="73"/>
      <c r="AJ53" s="73"/>
      <c r="AK53" s="73">
        <v>36.86</v>
      </c>
      <c r="AL53" s="73"/>
      <c r="AM53" s="73"/>
      <c r="AN53" s="73">
        <v>25.29</v>
      </c>
      <c r="AO53" s="73"/>
      <c r="AP53" s="73"/>
      <c r="AQ53" s="73">
        <v>6.67</v>
      </c>
      <c r="AR53" s="73"/>
      <c r="AS53" s="73"/>
      <c r="AT53" s="73">
        <v>0</v>
      </c>
      <c r="AU53" s="73"/>
      <c r="AV53" s="73"/>
    </row>
    <row r="54" spans="1:48" ht="20.25" customHeight="1">
      <c r="A54" s="266" t="s">
        <v>24</v>
      </c>
      <c r="B54" s="266"/>
      <c r="C54" s="267"/>
      <c r="D54" s="263">
        <v>664</v>
      </c>
      <c r="E54" s="264"/>
      <c r="F54" s="265"/>
      <c r="G54" s="272">
        <f>K54+O54</f>
        <v>9050</v>
      </c>
      <c r="H54" s="135"/>
      <c r="I54" s="135"/>
      <c r="J54" s="135"/>
      <c r="K54" s="135">
        <v>7949</v>
      </c>
      <c r="L54" s="135"/>
      <c r="M54" s="135"/>
      <c r="N54" s="135"/>
      <c r="O54" s="135">
        <v>1101</v>
      </c>
      <c r="P54" s="135"/>
      <c r="Q54" s="135"/>
      <c r="R54" s="135"/>
      <c r="S54" s="76">
        <f t="shared" si="10"/>
        <v>13.629518072289157</v>
      </c>
      <c r="T54" s="76"/>
      <c r="U54" s="76"/>
      <c r="V54" s="76"/>
      <c r="W54" s="135">
        <v>18604</v>
      </c>
      <c r="X54" s="135"/>
      <c r="Y54" s="135"/>
      <c r="Z54" s="135"/>
      <c r="AA54" s="76">
        <f t="shared" si="11"/>
        <v>28.018072289156628</v>
      </c>
      <c r="AB54" s="76"/>
      <c r="AC54" s="76"/>
      <c r="AD54" s="76"/>
      <c r="AE54" s="73">
        <v>14.16</v>
      </c>
      <c r="AF54" s="73"/>
      <c r="AG54" s="73"/>
      <c r="AH54" s="73">
        <v>13.4</v>
      </c>
      <c r="AI54" s="73"/>
      <c r="AJ54" s="73"/>
      <c r="AK54" s="73">
        <v>37.5</v>
      </c>
      <c r="AL54" s="73"/>
      <c r="AM54" s="73"/>
      <c r="AN54" s="73">
        <v>28.01</v>
      </c>
      <c r="AO54" s="73"/>
      <c r="AP54" s="73"/>
      <c r="AQ54" s="73">
        <v>6.63</v>
      </c>
      <c r="AR54" s="73"/>
      <c r="AS54" s="73"/>
      <c r="AT54" s="73">
        <v>0</v>
      </c>
      <c r="AU54" s="73"/>
      <c r="AV54" s="73"/>
    </row>
    <row r="55" spans="1:48" ht="20.25" customHeight="1">
      <c r="A55" s="266" t="s">
        <v>25</v>
      </c>
      <c r="B55" s="266"/>
      <c r="C55" s="267"/>
      <c r="D55" s="263">
        <v>186</v>
      </c>
      <c r="E55" s="264"/>
      <c r="F55" s="265"/>
      <c r="G55" s="272">
        <f>K55+O55</f>
        <v>2902</v>
      </c>
      <c r="H55" s="135"/>
      <c r="I55" s="135"/>
      <c r="J55" s="135"/>
      <c r="K55" s="135">
        <v>2648</v>
      </c>
      <c r="L55" s="135"/>
      <c r="M55" s="135"/>
      <c r="N55" s="135"/>
      <c r="O55" s="135">
        <v>254</v>
      </c>
      <c r="P55" s="135"/>
      <c r="Q55" s="135"/>
      <c r="R55" s="135"/>
      <c r="S55" s="76">
        <f t="shared" si="10"/>
        <v>15.602150537634408</v>
      </c>
      <c r="T55" s="76"/>
      <c r="U55" s="76"/>
      <c r="V55" s="76"/>
      <c r="W55" s="135">
        <v>4998</v>
      </c>
      <c r="X55" s="135"/>
      <c r="Y55" s="135"/>
      <c r="Z55" s="135"/>
      <c r="AA55" s="76">
        <f t="shared" si="11"/>
        <v>26.870967741935484</v>
      </c>
      <c r="AB55" s="76"/>
      <c r="AC55" s="76"/>
      <c r="AD55" s="76"/>
      <c r="AE55" s="73">
        <v>9.14</v>
      </c>
      <c r="AF55" s="73"/>
      <c r="AG55" s="73"/>
      <c r="AH55" s="73">
        <v>12.37</v>
      </c>
      <c r="AI55" s="73"/>
      <c r="AJ55" s="73"/>
      <c r="AK55" s="73">
        <v>36.01</v>
      </c>
      <c r="AL55" s="73"/>
      <c r="AM55" s="73"/>
      <c r="AN55" s="73">
        <v>24.19</v>
      </c>
      <c r="AO55" s="73"/>
      <c r="AP55" s="73"/>
      <c r="AQ55" s="73">
        <v>18.28</v>
      </c>
      <c r="AR55" s="73"/>
      <c r="AS55" s="73"/>
      <c r="AT55" s="73">
        <v>0</v>
      </c>
      <c r="AU55" s="73"/>
      <c r="AV55" s="73"/>
    </row>
    <row r="56" spans="1:48" ht="20.25" customHeight="1">
      <c r="A56" s="266" t="s">
        <v>73</v>
      </c>
      <c r="B56" s="266"/>
      <c r="C56" s="267"/>
      <c r="D56" s="263">
        <v>193</v>
      </c>
      <c r="E56" s="264"/>
      <c r="F56" s="265"/>
      <c r="G56" s="272">
        <f>K56+O56</f>
        <v>2939</v>
      </c>
      <c r="H56" s="135"/>
      <c r="I56" s="135"/>
      <c r="J56" s="135"/>
      <c r="K56" s="135">
        <v>2735</v>
      </c>
      <c r="L56" s="135"/>
      <c r="M56" s="135"/>
      <c r="N56" s="135"/>
      <c r="O56" s="135">
        <v>204</v>
      </c>
      <c r="P56" s="135"/>
      <c r="Q56" s="135"/>
      <c r="R56" s="135"/>
      <c r="S56" s="76">
        <f t="shared" si="10"/>
        <v>15.2279792746114</v>
      </c>
      <c r="T56" s="76"/>
      <c r="U56" s="76"/>
      <c r="V56" s="76"/>
      <c r="W56" s="135">
        <v>4762</v>
      </c>
      <c r="X56" s="135"/>
      <c r="Y56" s="135"/>
      <c r="Z56" s="135"/>
      <c r="AA56" s="76">
        <f t="shared" si="11"/>
        <v>24.673575129533678</v>
      </c>
      <c r="AB56" s="76"/>
      <c r="AC56" s="76"/>
      <c r="AD56" s="76"/>
      <c r="AE56" s="73">
        <v>9.33</v>
      </c>
      <c r="AF56" s="73"/>
      <c r="AG56" s="73"/>
      <c r="AH56" s="73">
        <v>13.99</v>
      </c>
      <c r="AI56" s="73"/>
      <c r="AJ56" s="73"/>
      <c r="AK56" s="73">
        <v>30.05</v>
      </c>
      <c r="AL56" s="73"/>
      <c r="AM56" s="73"/>
      <c r="AN56" s="73">
        <v>27.98</v>
      </c>
      <c r="AO56" s="73"/>
      <c r="AP56" s="73"/>
      <c r="AQ56" s="73">
        <v>18.649999999999999</v>
      </c>
      <c r="AR56" s="73"/>
      <c r="AS56" s="73"/>
      <c r="AT56" s="73">
        <v>0</v>
      </c>
      <c r="AU56" s="73"/>
      <c r="AV56" s="73"/>
    </row>
    <row r="57" spans="1:48" ht="20.25" customHeight="1" thickBot="1">
      <c r="A57" s="271" t="s">
        <v>26</v>
      </c>
      <c r="B57" s="271"/>
      <c r="C57" s="267"/>
      <c r="D57" s="263">
        <v>176</v>
      </c>
      <c r="E57" s="264"/>
      <c r="F57" s="265"/>
      <c r="G57" s="272">
        <f>K57+O57</f>
        <v>2442</v>
      </c>
      <c r="H57" s="135"/>
      <c r="I57" s="135"/>
      <c r="J57" s="135"/>
      <c r="K57" s="135">
        <v>2258</v>
      </c>
      <c r="L57" s="135"/>
      <c r="M57" s="135"/>
      <c r="N57" s="135"/>
      <c r="O57" s="135">
        <v>184</v>
      </c>
      <c r="P57" s="135"/>
      <c r="Q57" s="135"/>
      <c r="R57" s="135"/>
      <c r="S57" s="76">
        <f t="shared" si="10"/>
        <v>13.875</v>
      </c>
      <c r="T57" s="76"/>
      <c r="U57" s="76"/>
      <c r="V57" s="76"/>
      <c r="W57" s="135">
        <v>3743</v>
      </c>
      <c r="X57" s="135"/>
      <c r="Y57" s="135"/>
      <c r="Z57" s="135"/>
      <c r="AA57" s="76">
        <f t="shared" si="11"/>
        <v>21.267045454545453</v>
      </c>
      <c r="AB57" s="76"/>
      <c r="AC57" s="76"/>
      <c r="AD57" s="76"/>
      <c r="AE57" s="73">
        <v>11.36</v>
      </c>
      <c r="AF57" s="73"/>
      <c r="AG57" s="73"/>
      <c r="AH57" s="103">
        <v>16.48</v>
      </c>
      <c r="AI57" s="103"/>
      <c r="AJ57" s="103"/>
      <c r="AK57" s="103">
        <v>23.3</v>
      </c>
      <c r="AL57" s="103"/>
      <c r="AM57" s="103"/>
      <c r="AN57" s="103">
        <v>24.43</v>
      </c>
      <c r="AO57" s="103"/>
      <c r="AP57" s="103"/>
      <c r="AQ57" s="103">
        <v>24.43</v>
      </c>
      <c r="AR57" s="103"/>
      <c r="AS57" s="103"/>
      <c r="AT57" s="103">
        <v>0</v>
      </c>
      <c r="AU57" s="103"/>
      <c r="AV57" s="103"/>
    </row>
    <row r="58" spans="1:48" ht="11.25" customHeight="1">
      <c r="B58" s="28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</row>
    <row r="59" spans="1:48" ht="20.25" customHeight="1" thickBot="1">
      <c r="A59" s="9" t="s">
        <v>77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28"/>
      <c r="AI59" s="28"/>
      <c r="AJ59" s="28"/>
      <c r="AK59" s="28"/>
      <c r="AL59" s="28"/>
      <c r="AM59" s="28"/>
      <c r="AN59" s="149" t="str">
        <f>+AN5</f>
        <v>平成27年度</v>
      </c>
      <c r="AO59" s="149"/>
      <c r="AP59" s="149"/>
      <c r="AQ59" s="149"/>
      <c r="AR59" s="149"/>
      <c r="AS59" s="149"/>
      <c r="AT59" s="149"/>
      <c r="AU59" s="149"/>
      <c r="AV59" s="149"/>
    </row>
    <row r="60" spans="1:48" ht="17.25" customHeight="1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5"/>
      <c r="M60" s="146" t="s">
        <v>85</v>
      </c>
      <c r="N60" s="147"/>
      <c r="O60" s="147"/>
      <c r="P60" s="148"/>
      <c r="Q60" s="143" t="s">
        <v>47</v>
      </c>
      <c r="R60" s="144"/>
      <c r="S60" s="144"/>
      <c r="T60" s="144"/>
      <c r="U60" s="144"/>
      <c r="V60" s="144"/>
      <c r="W60" s="144"/>
      <c r="X60" s="145"/>
      <c r="Y60" s="101" t="s">
        <v>10</v>
      </c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4"/>
      <c r="AO60" s="101" t="s">
        <v>84</v>
      </c>
      <c r="AP60" s="102"/>
      <c r="AQ60" s="102"/>
      <c r="AR60" s="102"/>
      <c r="AS60" s="102"/>
      <c r="AT60" s="102"/>
      <c r="AU60" s="102"/>
      <c r="AV60" s="102"/>
    </row>
    <row r="61" spans="1:48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7"/>
      <c r="M61" s="91" t="s">
        <v>39</v>
      </c>
      <c r="N61" s="92"/>
      <c r="O61" s="92"/>
      <c r="P61" s="93"/>
      <c r="Q61" s="94" t="s">
        <v>39</v>
      </c>
      <c r="R61" s="94"/>
      <c r="S61" s="94"/>
      <c r="T61" s="94"/>
      <c r="U61" s="94" t="s">
        <v>83</v>
      </c>
      <c r="V61" s="94"/>
      <c r="W61" s="94"/>
      <c r="X61" s="94"/>
      <c r="Y61" s="91" t="s">
        <v>18</v>
      </c>
      <c r="Z61" s="92"/>
      <c r="AA61" s="92"/>
      <c r="AB61" s="93"/>
      <c r="AC61" s="95" t="s">
        <v>35</v>
      </c>
      <c r="AD61" s="96"/>
      <c r="AE61" s="96"/>
      <c r="AF61" s="97"/>
      <c r="AG61" s="98" t="s">
        <v>36</v>
      </c>
      <c r="AH61" s="99"/>
      <c r="AI61" s="99"/>
      <c r="AJ61" s="100"/>
      <c r="AK61" s="95" t="s">
        <v>37</v>
      </c>
      <c r="AL61" s="96"/>
      <c r="AM61" s="96"/>
      <c r="AN61" s="97"/>
      <c r="AO61" s="91" t="s">
        <v>33</v>
      </c>
      <c r="AP61" s="92"/>
      <c r="AQ61" s="92"/>
      <c r="AR61" s="93"/>
      <c r="AS61" s="91" t="s">
        <v>83</v>
      </c>
      <c r="AT61" s="92"/>
      <c r="AU61" s="92"/>
      <c r="AV61" s="92"/>
    </row>
    <row r="62" spans="1:48" ht="18" thickBot="1">
      <c r="A62" s="232" t="s">
        <v>28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3"/>
      <c r="M62" s="240">
        <v>45</v>
      </c>
      <c r="N62" s="241"/>
      <c r="O62" s="241"/>
      <c r="P62" s="242"/>
      <c r="Q62" s="227">
        <v>45</v>
      </c>
      <c r="R62" s="227"/>
      <c r="S62" s="227"/>
      <c r="T62" s="227"/>
      <c r="U62" s="243">
        <f>Q62/M62*100</f>
        <v>100</v>
      </c>
      <c r="V62" s="243"/>
      <c r="W62" s="243"/>
      <c r="X62" s="243"/>
      <c r="Y62" s="238">
        <f>AC62+AG62</f>
        <v>653</v>
      </c>
      <c r="Z62" s="238"/>
      <c r="AA62" s="238"/>
      <c r="AB62" s="238"/>
      <c r="AC62" s="238">
        <v>556</v>
      </c>
      <c r="AD62" s="238"/>
      <c r="AE62" s="238"/>
      <c r="AF62" s="238"/>
      <c r="AG62" s="227">
        <v>97</v>
      </c>
      <c r="AH62" s="227"/>
      <c r="AI62" s="227"/>
      <c r="AJ62" s="227"/>
      <c r="AK62" s="228">
        <f>Y62/M62</f>
        <v>14.511111111111111</v>
      </c>
      <c r="AL62" s="228"/>
      <c r="AM62" s="228"/>
      <c r="AN62" s="228"/>
      <c r="AO62" s="227">
        <v>45</v>
      </c>
      <c r="AP62" s="227"/>
      <c r="AQ62" s="227"/>
      <c r="AR62" s="227"/>
      <c r="AS62" s="244">
        <f>AO62/M62*100</f>
        <v>100</v>
      </c>
      <c r="AT62" s="244"/>
      <c r="AU62" s="244"/>
      <c r="AV62" s="244"/>
    </row>
    <row r="63" spans="1:48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  <c r="R63" s="28"/>
      <c r="S63" s="28"/>
      <c r="T63" s="28"/>
      <c r="U63" s="30"/>
      <c r="V63" s="28"/>
      <c r="W63" s="28"/>
      <c r="X63" s="28"/>
      <c r="Y63" s="29"/>
      <c r="Z63" s="28"/>
      <c r="AA63" s="28"/>
      <c r="AB63" s="28"/>
      <c r="AC63" s="29"/>
      <c r="AD63" s="28"/>
      <c r="AE63" s="28"/>
      <c r="AF63" s="28"/>
      <c r="AG63" s="29"/>
      <c r="AH63" s="28"/>
      <c r="AI63" s="28"/>
      <c r="AJ63" s="28"/>
      <c r="AK63" s="30"/>
      <c r="AL63" s="28"/>
      <c r="AM63" s="28"/>
      <c r="AN63" s="28"/>
    </row>
    <row r="64" spans="1:48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9"/>
      <c r="N64" s="28"/>
      <c r="O64" s="28"/>
      <c r="P64" s="28"/>
      <c r="Q64" s="29"/>
      <c r="R64" s="28"/>
      <c r="S64" s="28"/>
      <c r="T64" s="28"/>
      <c r="U64" s="30"/>
      <c r="V64" s="28"/>
      <c r="W64" s="28"/>
      <c r="X64" s="28"/>
      <c r="Y64" s="29"/>
      <c r="Z64" s="28"/>
      <c r="AA64" s="28"/>
      <c r="AB64" s="28"/>
      <c r="AC64" s="29"/>
      <c r="AD64" s="28"/>
      <c r="AE64" s="28"/>
      <c r="AF64" s="28"/>
      <c r="AG64" s="29"/>
      <c r="AH64" s="28"/>
      <c r="AI64" s="28"/>
      <c r="AJ64" s="28"/>
      <c r="AK64" s="30"/>
      <c r="AL64" s="28"/>
      <c r="AM64" s="28"/>
      <c r="AN64" s="28"/>
      <c r="AO64" s="229" t="s">
        <v>79</v>
      </c>
      <c r="AP64" s="229"/>
      <c r="AQ64" s="229"/>
      <c r="AR64" s="229"/>
      <c r="AS64" s="229"/>
      <c r="AT64" s="229"/>
      <c r="AU64" s="229"/>
      <c r="AV64" s="229"/>
    </row>
    <row r="65" spans="2:48">
      <c r="B65" s="29"/>
      <c r="C65" s="29"/>
      <c r="D65" s="30"/>
      <c r="E65" s="29"/>
      <c r="F65" s="29"/>
      <c r="G65" s="29"/>
      <c r="H65" s="28"/>
      <c r="I65" s="28"/>
      <c r="J65" s="30"/>
      <c r="K65" s="28"/>
      <c r="L65" s="28"/>
      <c r="M65" s="29"/>
      <c r="N65" s="28"/>
      <c r="O65" s="28"/>
      <c r="P65" s="28"/>
      <c r="Q65" s="28"/>
      <c r="R65" s="2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</row>
  </sheetData>
  <mergeCells count="503">
    <mergeCell ref="H19:J20"/>
    <mergeCell ref="K19:M20"/>
    <mergeCell ref="Q25:R25"/>
    <mergeCell ref="AE36:AJ36"/>
    <mergeCell ref="C21:D21"/>
    <mergeCell ref="C22:D22"/>
    <mergeCell ref="C23:D23"/>
    <mergeCell ref="C24:D24"/>
    <mergeCell ref="C25:D25"/>
    <mergeCell ref="E19:G20"/>
    <mergeCell ref="K21:M21"/>
    <mergeCell ref="E22:G22"/>
    <mergeCell ref="K36:Q36"/>
    <mergeCell ref="R36:X36"/>
    <mergeCell ref="Y36:AD36"/>
    <mergeCell ref="Q19:R20"/>
    <mergeCell ref="Q22:R22"/>
    <mergeCell ref="H24:J24"/>
    <mergeCell ref="H21:J21"/>
    <mergeCell ref="E21:G21"/>
    <mergeCell ref="G45:J45"/>
    <mergeCell ref="H28:J28"/>
    <mergeCell ref="E27:G27"/>
    <mergeCell ref="E28:G28"/>
    <mergeCell ref="D33:J33"/>
    <mergeCell ref="Q23:R23"/>
    <mergeCell ref="C26:D26"/>
    <mergeCell ref="A45:C45"/>
    <mergeCell ref="C28:D28"/>
    <mergeCell ref="A36:C36"/>
    <mergeCell ref="D36:J36"/>
    <mergeCell ref="A41:C42"/>
    <mergeCell ref="D42:F42"/>
    <mergeCell ref="A30:T30"/>
    <mergeCell ref="Q26:R26"/>
    <mergeCell ref="K26:M26"/>
    <mergeCell ref="H26:J26"/>
    <mergeCell ref="Q27:R27"/>
    <mergeCell ref="Q28:R28"/>
    <mergeCell ref="C27:D27"/>
    <mergeCell ref="N28:P28"/>
    <mergeCell ref="D45:F45"/>
    <mergeCell ref="AM41:AV41"/>
    <mergeCell ref="AE42:AH42"/>
    <mergeCell ref="AM42:AQ42"/>
    <mergeCell ref="AR42:AV42"/>
    <mergeCell ref="K44:N44"/>
    <mergeCell ref="A53:C53"/>
    <mergeCell ref="G42:J42"/>
    <mergeCell ref="A44:C44"/>
    <mergeCell ref="D44:F44"/>
    <mergeCell ref="D53:F53"/>
    <mergeCell ref="G53:J53"/>
    <mergeCell ref="A52:C52"/>
    <mergeCell ref="G46:J46"/>
    <mergeCell ref="A50:C51"/>
    <mergeCell ref="D50:F50"/>
    <mergeCell ref="A47:C47"/>
    <mergeCell ref="A46:C46"/>
    <mergeCell ref="D46:F46"/>
    <mergeCell ref="A43:C43"/>
    <mergeCell ref="D43:F43"/>
    <mergeCell ref="A57:C57"/>
    <mergeCell ref="G57:J57"/>
    <mergeCell ref="D56:F56"/>
    <mergeCell ref="D57:F57"/>
    <mergeCell ref="A56:C56"/>
    <mergeCell ref="S55:V55"/>
    <mergeCell ref="O56:R56"/>
    <mergeCell ref="W55:Z55"/>
    <mergeCell ref="S56:V56"/>
    <mergeCell ref="K55:N55"/>
    <mergeCell ref="K56:N56"/>
    <mergeCell ref="G55:J55"/>
    <mergeCell ref="G56:J56"/>
    <mergeCell ref="D54:F54"/>
    <mergeCell ref="D55:F55"/>
    <mergeCell ref="AA54:AD54"/>
    <mergeCell ref="O52:R52"/>
    <mergeCell ref="A54:C54"/>
    <mergeCell ref="A55:C55"/>
    <mergeCell ref="O55:R55"/>
    <mergeCell ref="S54:V54"/>
    <mergeCell ref="G47:J47"/>
    <mergeCell ref="G51:J51"/>
    <mergeCell ref="G52:J52"/>
    <mergeCell ref="O54:R54"/>
    <mergeCell ref="A49:AC49"/>
    <mergeCell ref="D47:F47"/>
    <mergeCell ref="K47:N47"/>
    <mergeCell ref="AA53:AD53"/>
    <mergeCell ref="K52:N52"/>
    <mergeCell ref="AA55:AD55"/>
    <mergeCell ref="W54:Z54"/>
    <mergeCell ref="G54:J54"/>
    <mergeCell ref="K54:N54"/>
    <mergeCell ref="A1:AV1"/>
    <mergeCell ref="B2:AV3"/>
    <mergeCell ref="A62:L62"/>
    <mergeCell ref="A60:L61"/>
    <mergeCell ref="AG62:AJ62"/>
    <mergeCell ref="AT22:AV22"/>
    <mergeCell ref="AC62:AF62"/>
    <mergeCell ref="AQ35:AV35"/>
    <mergeCell ref="AK35:AP35"/>
    <mergeCell ref="M62:P62"/>
    <mergeCell ref="U62:X62"/>
    <mergeCell ref="Q62:T62"/>
    <mergeCell ref="Y62:AB62"/>
    <mergeCell ref="K37:Q37"/>
    <mergeCell ref="AN49:AV49"/>
    <mergeCell ref="AS62:AV62"/>
    <mergeCell ref="O44:R44"/>
    <mergeCell ref="AQ37:AV37"/>
    <mergeCell ref="AM40:AV40"/>
    <mergeCell ref="AQ38:AV38"/>
    <mergeCell ref="O43:R43"/>
    <mergeCell ref="O41:R41"/>
    <mergeCell ref="W43:Z43"/>
    <mergeCell ref="K38:Q38"/>
    <mergeCell ref="AQ24:AS24"/>
    <mergeCell ref="AT27:AV27"/>
    <mergeCell ref="AQ28:AS28"/>
    <mergeCell ref="AN27:AP27"/>
    <mergeCell ref="AN28:AP28"/>
    <mergeCell ref="AO62:AR62"/>
    <mergeCell ref="AK62:AN62"/>
    <mergeCell ref="W45:Z45"/>
    <mergeCell ref="AO64:AV64"/>
    <mergeCell ref="AQ34:AV34"/>
    <mergeCell ref="AK34:AP34"/>
    <mergeCell ref="AI42:AL42"/>
    <mergeCell ref="AE38:AJ38"/>
    <mergeCell ref="AE34:AJ34"/>
    <mergeCell ref="A40:AC40"/>
    <mergeCell ref="S43:V43"/>
    <mergeCell ref="K27:M27"/>
    <mergeCell ref="H27:J27"/>
    <mergeCell ref="K28:M28"/>
    <mergeCell ref="AI45:AL45"/>
    <mergeCell ref="A33:C33"/>
    <mergeCell ref="A34:C34"/>
    <mergeCell ref="A35:C35"/>
    <mergeCell ref="A37:C37"/>
    <mergeCell ref="AN30:AV30"/>
    <mergeCell ref="AQ25:AS25"/>
    <mergeCell ref="AQ26:AS26"/>
    <mergeCell ref="AN25:AP25"/>
    <mergeCell ref="AN26:AP26"/>
    <mergeCell ref="AH27:AJ27"/>
    <mergeCell ref="AK25:AM25"/>
    <mergeCell ref="AT28:AV28"/>
    <mergeCell ref="AQ27:AS27"/>
    <mergeCell ref="AT25:AV25"/>
    <mergeCell ref="AT26:AV26"/>
    <mergeCell ref="S26:U26"/>
    <mergeCell ref="Y25:AA25"/>
    <mergeCell ref="V28:X28"/>
    <mergeCell ref="V25:X25"/>
    <mergeCell ref="S27:U27"/>
    <mergeCell ref="Y28:AA28"/>
    <mergeCell ref="S28:U28"/>
    <mergeCell ref="AH25:AJ25"/>
    <mergeCell ref="AH23:AJ23"/>
    <mergeCell ref="AH24:AJ24"/>
    <mergeCell ref="N27:P27"/>
    <mergeCell ref="Y26:AA26"/>
    <mergeCell ref="V27:X27"/>
    <mergeCell ref="Y27:AA27"/>
    <mergeCell ref="V26:X26"/>
    <mergeCell ref="Z14:AD14"/>
    <mergeCell ref="Z15:AD15"/>
    <mergeCell ref="AT18:AV20"/>
    <mergeCell ref="AE14:AI14"/>
    <mergeCell ref="AK16:AV16"/>
    <mergeCell ref="AT23:AV23"/>
    <mergeCell ref="AH19:AJ20"/>
    <mergeCell ref="AN23:AP23"/>
    <mergeCell ref="A17:AH17"/>
    <mergeCell ref="S23:U23"/>
    <mergeCell ref="Y23:AA23"/>
    <mergeCell ref="C18:D20"/>
    <mergeCell ref="AH26:AJ26"/>
    <mergeCell ref="AE25:AG25"/>
    <mergeCell ref="AE19:AG20"/>
    <mergeCell ref="AN24:AP24"/>
    <mergeCell ref="AK23:AM23"/>
    <mergeCell ref="AH21:AJ21"/>
    <mergeCell ref="Y24:AA24"/>
    <mergeCell ref="S25:U25"/>
    <mergeCell ref="F6:J7"/>
    <mergeCell ref="K6:T6"/>
    <mergeCell ref="K7:O7"/>
    <mergeCell ref="F12:J12"/>
    <mergeCell ref="P7:T7"/>
    <mergeCell ref="P8:T8"/>
    <mergeCell ref="P9:T9"/>
    <mergeCell ref="P10:T10"/>
    <mergeCell ref="K10:O10"/>
    <mergeCell ref="S21:U21"/>
    <mergeCell ref="N23:P23"/>
    <mergeCell ref="N24:P24"/>
    <mergeCell ref="S22:U22"/>
    <mergeCell ref="Q24:R24"/>
    <mergeCell ref="S24:U24"/>
    <mergeCell ref="Q21:R21"/>
    <mergeCell ref="N19:P20"/>
    <mergeCell ref="N21:P21"/>
    <mergeCell ref="S18:U20"/>
    <mergeCell ref="N22:P22"/>
    <mergeCell ref="U11:Y11"/>
    <mergeCell ref="H23:J23"/>
    <mergeCell ref="E25:G25"/>
    <mergeCell ref="F13:J13"/>
    <mergeCell ref="A12:E12"/>
    <mergeCell ref="A13:E13"/>
    <mergeCell ref="A11:E11"/>
    <mergeCell ref="F10:J10"/>
    <mergeCell ref="F11:J11"/>
    <mergeCell ref="K12:O12"/>
    <mergeCell ref="K11:O11"/>
    <mergeCell ref="AT24:AV24"/>
    <mergeCell ref="AK21:AM21"/>
    <mergeCell ref="K24:M24"/>
    <mergeCell ref="K22:M22"/>
    <mergeCell ref="E23:G23"/>
    <mergeCell ref="AK22:AM22"/>
    <mergeCell ref="H22:J22"/>
    <mergeCell ref="V23:X23"/>
    <mergeCell ref="V24:X24"/>
    <mergeCell ref="V22:X22"/>
    <mergeCell ref="V21:X21"/>
    <mergeCell ref="Y19:AA20"/>
    <mergeCell ref="AB23:AD23"/>
    <mergeCell ref="AB19:AD20"/>
    <mergeCell ref="AB21:AD21"/>
    <mergeCell ref="Z10:AD10"/>
    <mergeCell ref="F14:J14"/>
    <mergeCell ref="AJ14:AN14"/>
    <mergeCell ref="AH18:AS18"/>
    <mergeCell ref="F15:J15"/>
    <mergeCell ref="AQ21:AS21"/>
    <mergeCell ref="A14:E14"/>
    <mergeCell ref="A15:E15"/>
    <mergeCell ref="AE26:AG26"/>
    <mergeCell ref="AB26:AD26"/>
    <mergeCell ref="E24:G24"/>
    <mergeCell ref="K23:M23"/>
    <mergeCell ref="H25:J25"/>
    <mergeCell ref="E26:G26"/>
    <mergeCell ref="N26:P26"/>
    <mergeCell ref="K15:O15"/>
    <mergeCell ref="P15:T15"/>
    <mergeCell ref="V18:AG18"/>
    <mergeCell ref="AE21:AG21"/>
    <mergeCell ref="U14:Y14"/>
    <mergeCell ref="U15:Y15"/>
    <mergeCell ref="V19:X20"/>
    <mergeCell ref="E18:R18"/>
    <mergeCell ref="K25:M25"/>
    <mergeCell ref="N25:P25"/>
    <mergeCell ref="P14:T14"/>
    <mergeCell ref="AE15:AI15"/>
    <mergeCell ref="Y21:AA21"/>
    <mergeCell ref="AB24:AD24"/>
    <mergeCell ref="U9:Y9"/>
    <mergeCell ref="U10:Y10"/>
    <mergeCell ref="U12:Y12"/>
    <mergeCell ref="K14:O14"/>
    <mergeCell ref="AH22:AJ22"/>
    <mergeCell ref="P13:T13"/>
    <mergeCell ref="AE13:AI13"/>
    <mergeCell ref="U13:Y13"/>
    <mergeCell ref="K13:O13"/>
    <mergeCell ref="AE10:AI10"/>
    <mergeCell ref="AJ11:AN11"/>
    <mergeCell ref="AJ12:AN12"/>
    <mergeCell ref="AJ13:AN13"/>
    <mergeCell ref="AK24:AM24"/>
    <mergeCell ref="AT21:AV21"/>
    <mergeCell ref="AQ22:AS22"/>
    <mergeCell ref="AQ23:AS23"/>
    <mergeCell ref="AJ10:AN10"/>
    <mergeCell ref="AN21:AP21"/>
    <mergeCell ref="AN22:AP22"/>
    <mergeCell ref="AK19:AM20"/>
    <mergeCell ref="AO14:AV14"/>
    <mergeCell ref="AO15:AV15"/>
    <mergeCell ref="AO11:AV11"/>
    <mergeCell ref="A8:E8"/>
    <mergeCell ref="A9:E9"/>
    <mergeCell ref="A10:E10"/>
    <mergeCell ref="Z7:AD7"/>
    <mergeCell ref="Z8:AD8"/>
    <mergeCell ref="F8:J8"/>
    <mergeCell ref="AE12:AI12"/>
    <mergeCell ref="AE9:AI9"/>
    <mergeCell ref="AO6:AV7"/>
    <mergeCell ref="AO8:AV8"/>
    <mergeCell ref="AJ7:AN7"/>
    <mergeCell ref="AJ8:AN8"/>
    <mergeCell ref="AJ9:AN9"/>
    <mergeCell ref="K8:O8"/>
    <mergeCell ref="K9:O9"/>
    <mergeCell ref="U8:Y8"/>
    <mergeCell ref="Z9:AD9"/>
    <mergeCell ref="AO9:AV9"/>
    <mergeCell ref="AO10:AV10"/>
    <mergeCell ref="AE11:AI11"/>
    <mergeCell ref="P11:T11"/>
    <mergeCell ref="P12:T12"/>
    <mergeCell ref="Z12:AD12"/>
    <mergeCell ref="F9:J9"/>
    <mergeCell ref="AK26:AM26"/>
    <mergeCell ref="Z11:AD11"/>
    <mergeCell ref="Z13:AD13"/>
    <mergeCell ref="AE28:AG28"/>
    <mergeCell ref="AK28:AM28"/>
    <mergeCell ref="AK27:AM27"/>
    <mergeCell ref="AE22:AG22"/>
    <mergeCell ref="AB22:AD22"/>
    <mergeCell ref="AE23:AG23"/>
    <mergeCell ref="AE27:AG27"/>
    <mergeCell ref="AH28:AJ28"/>
    <mergeCell ref="AE24:AG24"/>
    <mergeCell ref="Y22:AA22"/>
    <mergeCell ref="AB25:AD25"/>
    <mergeCell ref="AB28:AD28"/>
    <mergeCell ref="AB27:AD27"/>
    <mergeCell ref="AN5:AV5"/>
    <mergeCell ref="AN17:AV17"/>
    <mergeCell ref="AQ19:AS20"/>
    <mergeCell ref="AN19:AP20"/>
    <mergeCell ref="AJ15:AN15"/>
    <mergeCell ref="AO12:AV12"/>
    <mergeCell ref="AO13:AV13"/>
    <mergeCell ref="U6:AN6"/>
    <mergeCell ref="AE8:AI8"/>
    <mergeCell ref="U7:Y7"/>
    <mergeCell ref="AE7:AI7"/>
    <mergeCell ref="AE37:AJ37"/>
    <mergeCell ref="S41:AL41"/>
    <mergeCell ref="AA42:AD42"/>
    <mergeCell ref="AK38:AP38"/>
    <mergeCell ref="AA45:AD45"/>
    <mergeCell ref="AM44:AQ44"/>
    <mergeCell ref="AR44:AV44"/>
    <mergeCell ref="AK32:AP32"/>
    <mergeCell ref="AK33:AP33"/>
    <mergeCell ref="Y33:AD33"/>
    <mergeCell ref="Y32:AD32"/>
    <mergeCell ref="AQ32:AV32"/>
    <mergeCell ref="AE32:AJ32"/>
    <mergeCell ref="AQ33:AV33"/>
    <mergeCell ref="AE33:AJ33"/>
    <mergeCell ref="AK36:AP36"/>
    <mergeCell ref="AQ36:AV36"/>
    <mergeCell ref="K31:X31"/>
    <mergeCell ref="K32:Q32"/>
    <mergeCell ref="R32:X32"/>
    <mergeCell ref="K33:Q33"/>
    <mergeCell ref="K34:Q34"/>
    <mergeCell ref="K35:Q35"/>
    <mergeCell ref="W57:Z57"/>
    <mergeCell ref="Q60:X60"/>
    <mergeCell ref="O57:R57"/>
    <mergeCell ref="M60:P60"/>
    <mergeCell ref="K57:N57"/>
    <mergeCell ref="S57:V57"/>
    <mergeCell ref="Y31:AV31"/>
    <mergeCell ref="G41:N41"/>
    <mergeCell ref="K42:N42"/>
    <mergeCell ref="D34:J34"/>
    <mergeCell ref="K43:N43"/>
    <mergeCell ref="D41:F41"/>
    <mergeCell ref="D31:J32"/>
    <mergeCell ref="D35:J35"/>
    <mergeCell ref="AH55:AJ55"/>
    <mergeCell ref="AH52:AJ52"/>
    <mergeCell ref="AH54:AJ54"/>
    <mergeCell ref="D52:F52"/>
    <mergeCell ref="A38:C38"/>
    <mergeCell ref="D38:J38"/>
    <mergeCell ref="O42:R42"/>
    <mergeCell ref="G43:J43"/>
    <mergeCell ref="W42:Z42"/>
    <mergeCell ref="D37:J37"/>
    <mergeCell ref="AH57:AJ57"/>
    <mergeCell ref="AE35:AJ35"/>
    <mergeCell ref="R33:X33"/>
    <mergeCell ref="R34:X34"/>
    <mergeCell ref="AI44:AL44"/>
    <mergeCell ref="R38:X38"/>
    <mergeCell ref="R35:X35"/>
    <mergeCell ref="R37:X37"/>
    <mergeCell ref="AK37:AP37"/>
    <mergeCell ref="W56:Z56"/>
    <mergeCell ref="AN57:AP57"/>
    <mergeCell ref="AO39:AV39"/>
    <mergeCell ref="AM47:AQ47"/>
    <mergeCell ref="AE43:AH43"/>
    <mergeCell ref="AI43:AL43"/>
    <mergeCell ref="AE44:AH44"/>
    <mergeCell ref="AE47:AH47"/>
    <mergeCell ref="AE46:AH46"/>
    <mergeCell ref="S46:V46"/>
    <mergeCell ref="W46:Z46"/>
    <mergeCell ref="K45:N45"/>
    <mergeCell ref="O45:R45"/>
    <mergeCell ref="O51:R51"/>
    <mergeCell ref="O46:R46"/>
    <mergeCell ref="K51:N51"/>
    <mergeCell ref="AA47:AD47"/>
    <mergeCell ref="Y34:AD34"/>
    <mergeCell ref="Y35:AD35"/>
    <mergeCell ref="Y37:AD37"/>
    <mergeCell ref="Y38:AD38"/>
    <mergeCell ref="S47:V47"/>
    <mergeCell ref="S42:V42"/>
    <mergeCell ref="AA44:AD44"/>
    <mergeCell ref="W47:Z47"/>
    <mergeCell ref="S45:V45"/>
    <mergeCell ref="AK55:AM55"/>
    <mergeCell ref="AK56:AM56"/>
    <mergeCell ref="W50:AD50"/>
    <mergeCell ref="AE55:AG55"/>
    <mergeCell ref="AE54:AG54"/>
    <mergeCell ref="AA51:AD51"/>
    <mergeCell ref="AE51:AG51"/>
    <mergeCell ref="AE50:AV50"/>
    <mergeCell ref="AK52:AM52"/>
    <mergeCell ref="AT51:AV51"/>
    <mergeCell ref="W52:Z52"/>
    <mergeCell ref="AA52:AD52"/>
    <mergeCell ref="AA56:AD56"/>
    <mergeCell ref="AS61:AV61"/>
    <mergeCell ref="Y61:AB61"/>
    <mergeCell ref="Q61:T61"/>
    <mergeCell ref="U61:X61"/>
    <mergeCell ref="AC61:AF61"/>
    <mergeCell ref="AG61:AJ61"/>
    <mergeCell ref="AK61:AN61"/>
    <mergeCell ref="AE56:AG56"/>
    <mergeCell ref="AE57:AG57"/>
    <mergeCell ref="AO60:AV60"/>
    <mergeCell ref="AK57:AM57"/>
    <mergeCell ref="AT56:AV56"/>
    <mergeCell ref="AQ56:AS56"/>
    <mergeCell ref="AQ57:AS57"/>
    <mergeCell ref="AN56:AP56"/>
    <mergeCell ref="Y60:AN60"/>
    <mergeCell ref="AA57:AD57"/>
    <mergeCell ref="AH56:AJ56"/>
    <mergeCell ref="AN59:AV59"/>
    <mergeCell ref="AT57:AV57"/>
    <mergeCell ref="S44:V44"/>
    <mergeCell ref="G50:V50"/>
    <mergeCell ref="O47:R47"/>
    <mergeCell ref="K46:N46"/>
    <mergeCell ref="AA46:AD46"/>
    <mergeCell ref="W51:Z51"/>
    <mergeCell ref="G44:J44"/>
    <mergeCell ref="M61:P61"/>
    <mergeCell ref="AO61:AR61"/>
    <mergeCell ref="AM46:AQ46"/>
    <mergeCell ref="AM45:AQ45"/>
    <mergeCell ref="AR45:AV45"/>
    <mergeCell ref="AR46:AV46"/>
    <mergeCell ref="AT53:AV53"/>
    <mergeCell ref="AH53:AJ53"/>
    <mergeCell ref="AK54:AM54"/>
    <mergeCell ref="AT55:AV55"/>
    <mergeCell ref="AT54:AV54"/>
    <mergeCell ref="AN54:AP54"/>
    <mergeCell ref="AN55:AP55"/>
    <mergeCell ref="AQ54:AS54"/>
    <mergeCell ref="AQ55:AS55"/>
    <mergeCell ref="AQ52:AS52"/>
    <mergeCell ref="AQ53:AS53"/>
    <mergeCell ref="AR47:AV47"/>
    <mergeCell ref="AH51:AJ51"/>
    <mergeCell ref="AQ51:AS51"/>
    <mergeCell ref="AE52:AG52"/>
    <mergeCell ref="AT52:AV52"/>
    <mergeCell ref="AI47:AL47"/>
    <mergeCell ref="AK51:AM51"/>
    <mergeCell ref="AA43:AD43"/>
    <mergeCell ref="W44:Z44"/>
    <mergeCell ref="AM43:AQ43"/>
    <mergeCell ref="AE45:AH45"/>
    <mergeCell ref="AI46:AL46"/>
    <mergeCell ref="AR43:AV43"/>
    <mergeCell ref="K53:N53"/>
    <mergeCell ref="O53:R53"/>
    <mergeCell ref="S53:V53"/>
    <mergeCell ref="W53:Z53"/>
    <mergeCell ref="AK53:AM53"/>
    <mergeCell ref="AN53:AP53"/>
    <mergeCell ref="AE53:AG53"/>
    <mergeCell ref="AN51:AP51"/>
    <mergeCell ref="AN52:AP52"/>
    <mergeCell ref="S51:V51"/>
    <mergeCell ref="S52:V52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41"/>
  <sheetViews>
    <sheetView showGridLines="0" tabSelected="1" view="pageBreakPreview" topLeftCell="A25" zoomScale="115" zoomScaleNormal="75" workbookViewId="0">
      <selection activeCell="K39" sqref="K39"/>
    </sheetView>
  </sheetViews>
  <sheetFormatPr defaultRowHeight="17.25"/>
  <cols>
    <col min="1" max="1" width="2.69921875" style="12" customWidth="1"/>
    <col min="2" max="2" width="11" style="12" customWidth="1"/>
    <col min="3" max="3" width="12.5" style="12" customWidth="1"/>
    <col min="4" max="4" width="9.5" style="12" customWidth="1"/>
    <col min="5" max="10" width="8.69921875" style="12" customWidth="1"/>
    <col min="11" max="11" width="9.5" style="12" customWidth="1"/>
    <col min="12" max="13" width="8.69921875" style="28" customWidth="1"/>
    <col min="14" max="16384" width="8.796875" style="12"/>
  </cols>
  <sheetData>
    <row r="1" spans="1:14" ht="22.5" customHeight="1">
      <c r="A1" s="230" t="s">
        <v>82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4" ht="7.5" customHeight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4" ht="42" customHeight="1">
      <c r="B3" s="332" t="s">
        <v>118</v>
      </c>
      <c r="C3" s="332"/>
      <c r="D3" s="332"/>
      <c r="E3" s="332"/>
      <c r="F3" s="332"/>
      <c r="G3" s="332"/>
      <c r="H3" s="332"/>
      <c r="I3" s="332"/>
      <c r="J3" s="332"/>
      <c r="K3" s="332"/>
    </row>
    <row r="4" spans="1:14" ht="17.25" customHeight="1"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 ht="18" thickBot="1">
      <c r="B5" s="11" t="s">
        <v>117</v>
      </c>
      <c r="C5" s="11"/>
      <c r="D5" s="11"/>
      <c r="E5" s="11"/>
      <c r="F5" s="11"/>
      <c r="G5" s="11"/>
      <c r="H5" s="63" t="s">
        <v>116</v>
      </c>
      <c r="I5" s="63" t="s">
        <v>55</v>
      </c>
      <c r="N5" s="28"/>
    </row>
    <row r="6" spans="1:14" ht="36" customHeight="1">
      <c r="B6" s="330" t="s">
        <v>56</v>
      </c>
      <c r="C6" s="331"/>
      <c r="D6" s="333" t="s">
        <v>57</v>
      </c>
      <c r="E6" s="334"/>
      <c r="F6" s="333" t="s">
        <v>58</v>
      </c>
      <c r="G6" s="334"/>
      <c r="H6" s="333" t="s">
        <v>59</v>
      </c>
      <c r="I6" s="335"/>
      <c r="J6" s="67"/>
      <c r="K6" s="62"/>
      <c r="N6" s="28"/>
    </row>
    <row r="7" spans="1:14" ht="30" customHeight="1">
      <c r="B7" s="316" t="s">
        <v>115</v>
      </c>
      <c r="C7" s="324"/>
      <c r="D7" s="315">
        <f>SUM(D8:E14)</f>
        <v>2388</v>
      </c>
      <c r="E7" s="328"/>
      <c r="F7" s="315">
        <f>SUM(F8:G14)</f>
        <v>11</v>
      </c>
      <c r="G7" s="328"/>
      <c r="H7" s="315">
        <f>SUM(H8:I14)</f>
        <v>2399</v>
      </c>
      <c r="I7" s="316"/>
      <c r="J7" s="13"/>
      <c r="K7" s="13"/>
      <c r="N7" s="28"/>
    </row>
    <row r="8" spans="1:14" ht="30" customHeight="1">
      <c r="B8" s="318" t="s">
        <v>1</v>
      </c>
      <c r="C8" s="325"/>
      <c r="D8" s="317">
        <v>398</v>
      </c>
      <c r="E8" s="319"/>
      <c r="F8" s="317">
        <v>1</v>
      </c>
      <c r="G8" s="319"/>
      <c r="H8" s="317">
        <f t="shared" ref="H8:H14" si="0">SUM(D8:G8)</f>
        <v>399</v>
      </c>
      <c r="I8" s="318"/>
      <c r="J8" s="14"/>
      <c r="K8" s="14"/>
      <c r="N8" s="28"/>
    </row>
    <row r="9" spans="1:14" ht="30" customHeight="1">
      <c r="B9" s="318" t="s">
        <v>114</v>
      </c>
      <c r="C9" s="325"/>
      <c r="D9" s="317">
        <v>286</v>
      </c>
      <c r="E9" s="319"/>
      <c r="F9" s="317">
        <v>2</v>
      </c>
      <c r="G9" s="319"/>
      <c r="H9" s="317">
        <f t="shared" si="0"/>
        <v>288</v>
      </c>
      <c r="I9" s="318"/>
      <c r="J9" s="14"/>
      <c r="K9" s="14"/>
      <c r="N9" s="28"/>
    </row>
    <row r="10" spans="1:14" ht="30" customHeight="1">
      <c r="B10" s="318" t="s">
        <v>113</v>
      </c>
      <c r="C10" s="325"/>
      <c r="D10" s="317">
        <v>290</v>
      </c>
      <c r="E10" s="319"/>
      <c r="F10" s="337">
        <v>0</v>
      </c>
      <c r="G10" s="338"/>
      <c r="H10" s="317">
        <f t="shared" si="0"/>
        <v>290</v>
      </c>
      <c r="I10" s="318"/>
      <c r="J10" s="14"/>
      <c r="K10" s="14"/>
      <c r="N10" s="28"/>
    </row>
    <row r="11" spans="1:14" ht="30" customHeight="1">
      <c r="B11" s="318" t="s">
        <v>4</v>
      </c>
      <c r="C11" s="325"/>
      <c r="D11" s="317">
        <v>427</v>
      </c>
      <c r="E11" s="319"/>
      <c r="F11" s="317">
        <v>6</v>
      </c>
      <c r="G11" s="319"/>
      <c r="H11" s="317">
        <f t="shared" si="0"/>
        <v>433</v>
      </c>
      <c r="I11" s="318"/>
      <c r="J11" s="14"/>
      <c r="K11" s="14"/>
      <c r="N11" s="28"/>
    </row>
    <row r="12" spans="1:14" ht="30" customHeight="1">
      <c r="B12" s="318" t="s">
        <v>112</v>
      </c>
      <c r="C12" s="325"/>
      <c r="D12" s="317">
        <v>382</v>
      </c>
      <c r="E12" s="319"/>
      <c r="F12" s="317">
        <v>2</v>
      </c>
      <c r="G12" s="319"/>
      <c r="H12" s="317">
        <f t="shared" si="0"/>
        <v>384</v>
      </c>
      <c r="I12" s="318"/>
      <c r="J12" s="14"/>
      <c r="K12" s="14"/>
      <c r="N12" s="28"/>
    </row>
    <row r="13" spans="1:14" ht="30" customHeight="1">
      <c r="B13" s="318" t="s">
        <v>111</v>
      </c>
      <c r="C13" s="325"/>
      <c r="D13" s="317">
        <v>228</v>
      </c>
      <c r="E13" s="319"/>
      <c r="F13" s="337" t="s">
        <v>110</v>
      </c>
      <c r="G13" s="338"/>
      <c r="H13" s="317">
        <f t="shared" si="0"/>
        <v>228</v>
      </c>
      <c r="I13" s="318"/>
      <c r="J13" s="14"/>
      <c r="K13" s="14"/>
      <c r="N13" s="28"/>
    </row>
    <row r="14" spans="1:14" ht="30" customHeight="1" thickBot="1">
      <c r="B14" s="322" t="s">
        <v>60</v>
      </c>
      <c r="C14" s="329"/>
      <c r="D14" s="320">
        <v>377</v>
      </c>
      <c r="E14" s="321"/>
      <c r="F14" s="326" t="s">
        <v>110</v>
      </c>
      <c r="G14" s="327"/>
      <c r="H14" s="320">
        <f t="shared" si="0"/>
        <v>377</v>
      </c>
      <c r="I14" s="322"/>
      <c r="J14" s="14"/>
      <c r="K14" s="14"/>
      <c r="N14" s="28"/>
    </row>
    <row r="15" spans="1:14">
      <c r="B15" s="15"/>
      <c r="C15" s="15"/>
      <c r="D15" s="16"/>
      <c r="E15" s="15"/>
      <c r="F15" s="15"/>
      <c r="G15" s="15"/>
      <c r="H15" s="160" t="s">
        <v>61</v>
      </c>
      <c r="I15" s="160"/>
      <c r="J15" s="160"/>
      <c r="K15" s="160"/>
      <c r="N15" s="28"/>
    </row>
    <row r="16" spans="1:14">
      <c r="B16" s="17"/>
      <c r="C16" s="17"/>
      <c r="D16" s="17"/>
      <c r="E16" s="17"/>
      <c r="F16" s="17"/>
      <c r="G16" s="17"/>
      <c r="H16" s="18"/>
      <c r="I16" s="65"/>
      <c r="J16" s="65"/>
      <c r="K16" s="65"/>
      <c r="N16" s="28"/>
    </row>
    <row r="17" spans="1:17">
      <c r="B17" s="17"/>
      <c r="C17" s="17"/>
      <c r="D17" s="17"/>
      <c r="E17" s="17"/>
      <c r="F17" s="17"/>
      <c r="G17" s="17"/>
      <c r="H17" s="65"/>
      <c r="I17" s="65"/>
      <c r="J17" s="65"/>
      <c r="K17" s="65"/>
      <c r="N17" s="28"/>
    </row>
    <row r="18" spans="1:17" ht="26.25" customHeight="1">
      <c r="I18" s="17"/>
      <c r="J18" s="17"/>
      <c r="K18" s="17"/>
      <c r="N18" s="28"/>
      <c r="O18" s="28"/>
    </row>
    <row r="19" spans="1:17" ht="21">
      <c r="A19" s="323" t="s">
        <v>81</v>
      </c>
      <c r="B19" s="323"/>
      <c r="C19" s="323"/>
      <c r="D19" s="323"/>
      <c r="E19" s="323"/>
      <c r="F19" s="323"/>
      <c r="G19" s="323"/>
      <c r="H19" s="323"/>
      <c r="I19" s="323"/>
      <c r="J19" s="323"/>
      <c r="K19" s="19"/>
      <c r="L19" s="19"/>
      <c r="M19" s="19"/>
      <c r="N19" s="19"/>
      <c r="O19" s="29"/>
      <c r="P19" s="29"/>
      <c r="Q19" s="28"/>
    </row>
    <row r="20" spans="1:17" ht="7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19"/>
      <c r="L20" s="19"/>
      <c r="M20" s="19"/>
      <c r="N20" s="19"/>
      <c r="O20" s="29"/>
      <c r="P20" s="29"/>
      <c r="Q20" s="28"/>
    </row>
    <row r="21" spans="1:17" ht="129.75" customHeight="1">
      <c r="B21" s="336" t="s">
        <v>109</v>
      </c>
      <c r="C21" s="336"/>
      <c r="D21" s="336"/>
      <c r="E21" s="336"/>
      <c r="F21" s="336"/>
      <c r="G21" s="336"/>
      <c r="H21" s="336"/>
      <c r="I21" s="336"/>
      <c r="J21" s="336"/>
      <c r="K21" s="336"/>
    </row>
    <row r="22" spans="1:17" ht="7.5" customHeight="1">
      <c r="H22" s="20"/>
      <c r="I22" s="20"/>
      <c r="J22" s="20"/>
      <c r="K22" s="20"/>
    </row>
    <row r="23" spans="1:17" ht="7.5" customHeight="1">
      <c r="H23" s="20"/>
      <c r="I23" s="20"/>
      <c r="J23" s="20"/>
      <c r="K23" s="20"/>
    </row>
    <row r="24" spans="1:17" ht="19.5" thickBot="1">
      <c r="B24" s="10" t="s">
        <v>62</v>
      </c>
      <c r="C24" s="10"/>
      <c r="D24" s="10"/>
      <c r="E24" s="10"/>
      <c r="F24" s="10"/>
      <c r="G24" s="10"/>
      <c r="H24" s="61"/>
      <c r="I24" s="21"/>
      <c r="J24" s="21"/>
      <c r="K24" s="21" t="s">
        <v>108</v>
      </c>
    </row>
    <row r="25" spans="1:17" ht="30" customHeight="1">
      <c r="B25" s="60"/>
      <c r="C25" s="59"/>
      <c r="D25" s="22" t="s">
        <v>0</v>
      </c>
      <c r="E25" s="57" t="s">
        <v>1</v>
      </c>
      <c r="F25" s="57" t="s">
        <v>2</v>
      </c>
      <c r="G25" s="58" t="s">
        <v>3</v>
      </c>
      <c r="H25" s="70" t="s">
        <v>4</v>
      </c>
      <c r="I25" s="70" t="s">
        <v>5</v>
      </c>
      <c r="J25" s="70" t="s">
        <v>6</v>
      </c>
      <c r="K25" s="57" t="s">
        <v>7</v>
      </c>
    </row>
    <row r="26" spans="1:17" ht="30" customHeight="1">
      <c r="B26" s="343" t="s">
        <v>63</v>
      </c>
      <c r="C26" s="344"/>
      <c r="D26" s="23">
        <f t="shared" ref="D26:K26" si="1">SUM(D27:D31)</f>
        <v>40747</v>
      </c>
      <c r="E26" s="56">
        <f t="shared" si="1"/>
        <v>7661</v>
      </c>
      <c r="F26" s="56">
        <f t="shared" si="1"/>
        <v>6730</v>
      </c>
      <c r="G26" s="56">
        <f t="shared" si="1"/>
        <v>5500</v>
      </c>
      <c r="H26" s="56">
        <f t="shared" si="1"/>
        <v>7107</v>
      </c>
      <c r="I26" s="56">
        <f t="shared" si="1"/>
        <v>3065</v>
      </c>
      <c r="J26" s="56">
        <f t="shared" si="1"/>
        <v>5492</v>
      </c>
      <c r="K26" s="56">
        <f t="shared" si="1"/>
        <v>5192</v>
      </c>
    </row>
    <row r="27" spans="1:17" ht="30" customHeight="1">
      <c r="B27" s="345" t="s">
        <v>64</v>
      </c>
      <c r="C27" s="346"/>
      <c r="D27" s="24">
        <f>SUM(E27:K27)</f>
        <v>14941</v>
      </c>
      <c r="E27" s="55">
        <v>2918</v>
      </c>
      <c r="F27" s="54">
        <v>2240</v>
      </c>
      <c r="G27" s="54">
        <v>1798</v>
      </c>
      <c r="H27" s="54">
        <v>2409</v>
      </c>
      <c r="I27" s="54">
        <v>1102</v>
      </c>
      <c r="J27" s="54">
        <v>2358</v>
      </c>
      <c r="K27" s="54">
        <v>2116</v>
      </c>
    </row>
    <row r="28" spans="1:17" ht="30" customHeight="1">
      <c r="B28" s="345" t="s">
        <v>65</v>
      </c>
      <c r="C28" s="346"/>
      <c r="D28" s="24">
        <f>SUM(E28:K28)</f>
        <v>10798</v>
      </c>
      <c r="E28" s="55">
        <v>1780</v>
      </c>
      <c r="F28" s="54">
        <v>2484</v>
      </c>
      <c r="G28" s="54">
        <v>2059</v>
      </c>
      <c r="H28" s="54">
        <v>1594</v>
      </c>
      <c r="I28" s="54">
        <v>703</v>
      </c>
      <c r="J28" s="54">
        <v>1102</v>
      </c>
      <c r="K28" s="54">
        <v>1076</v>
      </c>
    </row>
    <row r="29" spans="1:17" ht="30" customHeight="1">
      <c r="B29" s="345" t="s">
        <v>66</v>
      </c>
      <c r="C29" s="346"/>
      <c r="D29" s="24">
        <f>SUM(E29:K29)</f>
        <v>3077</v>
      </c>
      <c r="E29" s="55">
        <v>617</v>
      </c>
      <c r="F29" s="54">
        <v>508</v>
      </c>
      <c r="G29" s="54">
        <v>436</v>
      </c>
      <c r="H29" s="54">
        <v>513</v>
      </c>
      <c r="I29" s="54">
        <v>242</v>
      </c>
      <c r="J29" s="54">
        <v>374</v>
      </c>
      <c r="K29" s="54">
        <v>387</v>
      </c>
    </row>
    <row r="30" spans="1:17" ht="30" customHeight="1">
      <c r="B30" s="345" t="s">
        <v>67</v>
      </c>
      <c r="C30" s="346"/>
      <c r="D30" s="24">
        <f>SUM(E30:K30)</f>
        <v>11316</v>
      </c>
      <c r="E30" s="55">
        <v>2285</v>
      </c>
      <c r="F30" s="54">
        <v>1493</v>
      </c>
      <c r="G30" s="54">
        <v>1193</v>
      </c>
      <c r="H30" s="54">
        <v>2115</v>
      </c>
      <c r="I30" s="54">
        <v>990</v>
      </c>
      <c r="J30" s="54">
        <v>1649</v>
      </c>
      <c r="K30" s="54">
        <v>1591</v>
      </c>
    </row>
    <row r="31" spans="1:17" ht="30" customHeight="1" thickBot="1">
      <c r="B31" s="347" t="s">
        <v>68</v>
      </c>
      <c r="C31" s="348"/>
      <c r="D31" s="24">
        <f>SUM(E31:K31)</f>
        <v>615</v>
      </c>
      <c r="E31" s="53">
        <v>61</v>
      </c>
      <c r="F31" s="53">
        <v>5</v>
      </c>
      <c r="G31" s="53">
        <v>14</v>
      </c>
      <c r="H31" s="53">
        <v>476</v>
      </c>
      <c r="I31" s="53">
        <v>28</v>
      </c>
      <c r="J31" s="53">
        <v>9</v>
      </c>
      <c r="K31" s="53">
        <v>22</v>
      </c>
    </row>
    <row r="32" spans="1:17">
      <c r="B32" s="28"/>
      <c r="C32" s="52"/>
      <c r="D32" s="45"/>
      <c r="E32" s="45"/>
      <c r="F32" s="45"/>
      <c r="G32" s="45"/>
      <c r="H32" s="45"/>
      <c r="I32" s="44"/>
      <c r="J32" s="44"/>
      <c r="K32" s="44" t="s">
        <v>69</v>
      </c>
    </row>
    <row r="33" spans="2:11" ht="13.5" customHeight="1">
      <c r="B33" s="28"/>
      <c r="C33" s="29"/>
      <c r="D33" s="29"/>
      <c r="E33" s="29"/>
      <c r="F33" s="29"/>
      <c r="G33" s="29"/>
      <c r="H33" s="29"/>
    </row>
    <row r="35" spans="2:11" ht="19.5" thickBot="1">
      <c r="B35" s="9" t="s">
        <v>70</v>
      </c>
      <c r="C35" s="9"/>
      <c r="D35" s="9"/>
      <c r="E35" s="9"/>
      <c r="F35" s="9"/>
      <c r="G35" s="9"/>
      <c r="H35" s="9"/>
      <c r="I35" s="21"/>
      <c r="J35" s="21"/>
      <c r="K35" s="21" t="str">
        <f>K24</f>
        <v>平成27年</v>
      </c>
    </row>
    <row r="36" spans="2:11" ht="30" customHeight="1">
      <c r="B36" s="51"/>
      <c r="C36" s="50"/>
      <c r="D36" s="25" t="s">
        <v>0</v>
      </c>
      <c r="E36" s="70" t="s">
        <v>1</v>
      </c>
      <c r="F36" s="70" t="s">
        <v>2</v>
      </c>
      <c r="G36" s="70" t="s">
        <v>3</v>
      </c>
      <c r="H36" s="70" t="s">
        <v>4</v>
      </c>
      <c r="I36" s="70" t="s">
        <v>5</v>
      </c>
      <c r="J36" s="70" t="s">
        <v>6</v>
      </c>
      <c r="K36" s="70" t="s">
        <v>7</v>
      </c>
    </row>
    <row r="37" spans="2:11" ht="30" customHeight="1">
      <c r="B37" s="339" t="s">
        <v>71</v>
      </c>
      <c r="C37" s="340"/>
      <c r="D37" s="26">
        <f>SUM(E37:K37)</f>
        <v>15</v>
      </c>
      <c r="E37" s="49">
        <v>2</v>
      </c>
      <c r="F37" s="49">
        <v>4</v>
      </c>
      <c r="G37" s="49">
        <v>3</v>
      </c>
      <c r="H37" s="49">
        <v>2</v>
      </c>
      <c r="I37" s="49">
        <v>1</v>
      </c>
      <c r="J37" s="49">
        <v>1</v>
      </c>
      <c r="K37" s="49">
        <v>2</v>
      </c>
    </row>
    <row r="38" spans="2:11" ht="30" customHeight="1" thickBot="1">
      <c r="B38" s="341" t="s">
        <v>72</v>
      </c>
      <c r="C38" s="342"/>
      <c r="D38" s="27">
        <f>SUM(E38:K38)</f>
        <v>858</v>
      </c>
      <c r="E38" s="48">
        <v>93</v>
      </c>
      <c r="F38" s="48">
        <v>181</v>
      </c>
      <c r="G38" s="48">
        <v>246</v>
      </c>
      <c r="H38" s="48">
        <v>103</v>
      </c>
      <c r="I38" s="48">
        <v>49</v>
      </c>
      <c r="J38" s="48">
        <v>51</v>
      </c>
      <c r="K38" s="48">
        <v>135</v>
      </c>
    </row>
    <row r="39" spans="2:11">
      <c r="C39" s="28"/>
      <c r="D39" s="47"/>
      <c r="E39" s="46"/>
      <c r="F39" s="45"/>
      <c r="G39" s="45"/>
      <c r="H39" s="45"/>
      <c r="I39" s="44"/>
      <c r="J39" s="44"/>
      <c r="K39" s="44" t="str">
        <f>K32</f>
        <v>資料：地域医療課</v>
      </c>
    </row>
    <row r="40" spans="2:11">
      <c r="B40" s="28"/>
      <c r="C40" s="29"/>
      <c r="D40" s="29"/>
      <c r="E40" s="29"/>
      <c r="F40" s="29"/>
      <c r="G40" s="29"/>
      <c r="H40" s="29"/>
    </row>
    <row r="41" spans="2:11">
      <c r="B41" s="28"/>
      <c r="C41" s="28"/>
      <c r="D41" s="28"/>
      <c r="E41" s="28"/>
      <c r="F41" s="28"/>
      <c r="G41" s="28"/>
      <c r="H41" s="28"/>
      <c r="I41" s="28"/>
      <c r="J41" s="28"/>
    </row>
  </sheetData>
  <mergeCells count="50">
    <mergeCell ref="B37:C37"/>
    <mergeCell ref="B38:C38"/>
    <mergeCell ref="B26:C26"/>
    <mergeCell ref="B27:C27"/>
    <mergeCell ref="B28:C28"/>
    <mergeCell ref="B29:C29"/>
    <mergeCell ref="B30:C30"/>
    <mergeCell ref="B31:C31"/>
    <mergeCell ref="F6:G6"/>
    <mergeCell ref="H6:I6"/>
    <mergeCell ref="D10:E10"/>
    <mergeCell ref="D11:E11"/>
    <mergeCell ref="B21:K21"/>
    <mergeCell ref="F7:G7"/>
    <mergeCell ref="F8:G8"/>
    <mergeCell ref="F9:G9"/>
    <mergeCell ref="F10:G10"/>
    <mergeCell ref="F11:G11"/>
    <mergeCell ref="F12:G12"/>
    <mergeCell ref="F13:G13"/>
    <mergeCell ref="B10:C10"/>
    <mergeCell ref="B11:C11"/>
    <mergeCell ref="A1:K1"/>
    <mergeCell ref="A19:J19"/>
    <mergeCell ref="J15:K15"/>
    <mergeCell ref="B7:C7"/>
    <mergeCell ref="B8:C8"/>
    <mergeCell ref="B9:C9"/>
    <mergeCell ref="F14:G14"/>
    <mergeCell ref="D7:E7"/>
    <mergeCell ref="D8:E8"/>
    <mergeCell ref="D9:E9"/>
    <mergeCell ref="B12:C12"/>
    <mergeCell ref="B13:C13"/>
    <mergeCell ref="B14:C14"/>
    <mergeCell ref="B6:C6"/>
    <mergeCell ref="B3:K3"/>
    <mergeCell ref="D6:E6"/>
    <mergeCell ref="D13:E13"/>
    <mergeCell ref="D14:E14"/>
    <mergeCell ref="H15:I15"/>
    <mergeCell ref="H11:I11"/>
    <mergeCell ref="H12:I12"/>
    <mergeCell ref="H13:I13"/>
    <mergeCell ref="H14:I14"/>
    <mergeCell ref="H7:I7"/>
    <mergeCell ref="H8:I8"/>
    <mergeCell ref="H9:I9"/>
    <mergeCell ref="H10:I10"/>
    <mergeCell ref="D12:E12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131</vt:lpstr>
      <vt:lpstr>132</vt:lpstr>
      <vt:lpstr>'131'!Print_Area</vt:lpstr>
      <vt:lpstr>'132'!Print_Area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あ</cp:lastModifiedBy>
  <cp:lastPrinted>2010-10-06T04:27:16Z</cp:lastPrinted>
  <dcterms:created xsi:type="dcterms:W3CDTF">2004-04-03T11:31:02Z</dcterms:created>
  <dcterms:modified xsi:type="dcterms:W3CDTF">2018-02-28T05:58:34Z</dcterms:modified>
</cp:coreProperties>
</file>