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630" windowWidth="19230" windowHeight="6690" activeTab="1"/>
  </bookViews>
  <sheets>
    <sheet name="44" sheetId="9" r:id="rId1"/>
    <sheet name="45" sheetId="10" r:id="rId2"/>
  </sheets>
  <calcPr calcId="145621" iterate="1" iterateCount="0"/>
</workbook>
</file>

<file path=xl/calcChain.xml><?xml version="1.0" encoding="utf-8"?>
<calcChain xmlns="http://schemas.openxmlformats.org/spreadsheetml/2006/main">
  <c r="F4" i="10" l="1"/>
  <c r="H4" i="10"/>
  <c r="J4" i="10"/>
  <c r="L4" i="10"/>
  <c r="L5" i="10" s="1"/>
  <c r="N4" i="10"/>
  <c r="P4" i="10"/>
  <c r="D6" i="10"/>
  <c r="D4" i="10" s="1"/>
  <c r="D7" i="10"/>
  <c r="T22" i="10" s="1"/>
  <c r="D8" i="10"/>
  <c r="D9" i="10"/>
  <c r="D10" i="10"/>
  <c r="T25" i="10" s="1"/>
  <c r="D11" i="10"/>
  <c r="T26" i="10" s="1"/>
  <c r="D12" i="10"/>
  <c r="D13" i="10"/>
  <c r="D15" i="10"/>
  <c r="T30" i="10" s="1"/>
  <c r="T23" i="10"/>
  <c r="T24" i="10"/>
  <c r="T27" i="10"/>
  <c r="T28" i="10"/>
  <c r="T29" i="10"/>
  <c r="S31" i="10"/>
  <c r="R33" i="10"/>
  <c r="R34" i="10"/>
  <c r="R35" i="10"/>
  <c r="R36" i="10"/>
  <c r="R42" i="10"/>
  <c r="F6" i="9"/>
  <c r="I6" i="9"/>
  <c r="L6" i="9"/>
  <c r="S40" i="9" s="1"/>
  <c r="O6" i="9"/>
  <c r="S25" i="9"/>
  <c r="T25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7" i="9"/>
  <c r="T37" i="9"/>
  <c r="S38" i="9"/>
  <c r="S41" i="9"/>
  <c r="S43" i="9"/>
  <c r="S45" i="9"/>
  <c r="S47" i="9"/>
  <c r="S50" i="9"/>
  <c r="T50" i="9"/>
  <c r="D5" i="10" l="1"/>
  <c r="J5" i="10"/>
  <c r="P5" i="10"/>
  <c r="H5" i="10"/>
  <c r="F5" i="10"/>
  <c r="T21" i="10"/>
  <c r="T48" i="9"/>
  <c r="T44" i="9"/>
  <c r="T40" i="9"/>
  <c r="T47" i="9"/>
  <c r="T45" i="9"/>
  <c r="T43" i="9"/>
  <c r="T41" i="9"/>
  <c r="T38" i="9"/>
  <c r="T46" i="9"/>
  <c r="T42" i="9"/>
  <c r="S48" i="9"/>
  <c r="S46" i="9"/>
  <c r="S44" i="9"/>
  <c r="S42" i="9"/>
  <c r="T19" i="10" l="1"/>
  <c r="T36" i="10" l="1"/>
  <c r="T41" i="10"/>
  <c r="T39" i="10"/>
  <c r="T31" i="10"/>
  <c r="T40" i="10"/>
  <c r="T42" i="10"/>
  <c r="T35" i="10"/>
  <c r="T37" i="10"/>
  <c r="T38" i="10"/>
  <c r="T34" i="10"/>
  <c r="T33" i="10"/>
</calcChain>
</file>

<file path=xl/sharedStrings.xml><?xml version="1.0" encoding="utf-8"?>
<sst xmlns="http://schemas.openxmlformats.org/spreadsheetml/2006/main" count="135" uniqueCount="80">
  <si>
    <t>総数</t>
  </si>
  <si>
    <t>19歳以下</t>
  </si>
  <si>
    <t>20～24</t>
  </si>
  <si>
    <t>25～29</t>
  </si>
  <si>
    <t>30～34</t>
  </si>
  <si>
    <t>35～39</t>
  </si>
  <si>
    <t>40～44</t>
  </si>
  <si>
    <t>45～49</t>
  </si>
  <si>
    <t>50～54</t>
  </si>
  <si>
    <t>55歳以上</t>
  </si>
  <si>
    <t>不詳</t>
  </si>
  <si>
    <t>平均初婚年齢</t>
  </si>
  <si>
    <t>夫</t>
  </si>
  <si>
    <t>妻</t>
  </si>
  <si>
    <t>12年</t>
  </si>
  <si>
    <t>13年</t>
  </si>
  <si>
    <t>14年</t>
  </si>
  <si>
    <t>資料：地域医療課</t>
    <rPh sb="0" eb="2">
      <t>シリョウ</t>
    </rPh>
    <rPh sb="3" eb="5">
      <t>チイキ</t>
    </rPh>
    <rPh sb="5" eb="8">
      <t>イリョウカ</t>
    </rPh>
    <phoneticPr fontId="2"/>
  </si>
  <si>
    <t>６〕婚姻</t>
    <rPh sb="2" eb="4">
      <t>コンイン</t>
    </rPh>
    <phoneticPr fontId="2"/>
  </si>
  <si>
    <t>初婚者</t>
    <rPh sb="2" eb="3">
      <t>シャ</t>
    </rPh>
    <phoneticPr fontId="2"/>
  </si>
  <si>
    <t>17年</t>
    <rPh sb="2" eb="3">
      <t>ネン</t>
    </rPh>
    <phoneticPr fontId="2"/>
  </si>
  <si>
    <t>15年</t>
  </si>
  <si>
    <t>16年</t>
  </si>
  <si>
    <t>18年</t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</si>
  <si>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</si>
  <si>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</si>
  <si>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</si>
  <si>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20歳～24歳</t>
    <rPh sb="2" eb="3">
      <t>サイ</t>
    </rPh>
    <rPh sb="6" eb="7">
      <t>サイ</t>
    </rPh>
    <phoneticPr fontId="2"/>
  </si>
  <si>
    <t>25歳～29歳</t>
    <rPh sb="2" eb="3">
      <t>サイ</t>
    </rPh>
    <rPh sb="6" eb="7">
      <t>サイ</t>
    </rPh>
    <phoneticPr fontId="2"/>
  </si>
  <si>
    <t>30歳～34歳</t>
    <rPh sb="2" eb="3">
      <t>サイ</t>
    </rPh>
    <rPh sb="6" eb="7">
      <t>サイ</t>
    </rPh>
    <phoneticPr fontId="2"/>
  </si>
  <si>
    <t>35歳～39歳</t>
    <rPh sb="2" eb="3">
      <t>サイ</t>
    </rPh>
    <rPh sb="6" eb="7">
      <t>サイ</t>
    </rPh>
    <phoneticPr fontId="2"/>
  </si>
  <si>
    <t>40歳～44歳</t>
    <rPh sb="2" eb="3">
      <t>サイ</t>
    </rPh>
    <rPh sb="6" eb="7">
      <t>サイ</t>
    </rPh>
    <phoneticPr fontId="2"/>
  </si>
  <si>
    <t>45歳～49歳</t>
    <rPh sb="2" eb="3">
      <t>サイ</t>
    </rPh>
    <rPh sb="6" eb="7">
      <t>サイ</t>
    </rPh>
    <phoneticPr fontId="2"/>
  </si>
  <si>
    <t>50歳～54歳</t>
    <rPh sb="2" eb="3">
      <t>サイ</t>
    </rPh>
    <rPh sb="6" eb="7">
      <t>サイ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</si>
  <si>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</si>
  <si>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</si>
  <si>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７〕離婚</t>
    <rPh sb="2" eb="4">
      <t>リコン</t>
    </rPh>
    <phoneticPr fontId="2"/>
  </si>
  <si>
    <t>同居期間</t>
  </si>
  <si>
    <t>協議</t>
    <rPh sb="0" eb="2">
      <t>キョウギ</t>
    </rPh>
    <phoneticPr fontId="2"/>
  </si>
  <si>
    <t>調停</t>
  </si>
  <si>
    <t>審判</t>
  </si>
  <si>
    <t>和解</t>
    <rPh sb="0" eb="2">
      <t>ワカイ</t>
    </rPh>
    <phoneticPr fontId="2"/>
  </si>
  <si>
    <t>認諾</t>
    <rPh sb="0" eb="2">
      <t>ニンダク</t>
    </rPh>
    <phoneticPr fontId="2"/>
  </si>
  <si>
    <t>判決</t>
    <rPh sb="0" eb="2">
      <t>ハンケツ</t>
    </rPh>
    <phoneticPr fontId="2"/>
  </si>
  <si>
    <t>構成比</t>
  </si>
  <si>
    <t>1年未満</t>
  </si>
  <si>
    <t>1～2</t>
  </si>
  <si>
    <t>2～3</t>
  </si>
  <si>
    <t>3～4</t>
  </si>
  <si>
    <t>4～5</t>
  </si>
  <si>
    <t>5～10</t>
  </si>
  <si>
    <t>10～15</t>
  </si>
  <si>
    <t>15～20</t>
  </si>
  <si>
    <t>20年以上</t>
  </si>
  <si>
    <t>２．同居期間別離婚件数、年次別</t>
    <rPh sb="12" eb="15">
      <t>ネンジベツ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</si>
  <si>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</si>
  <si>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</si>
  <si>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</si>
  <si>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</si>
  <si>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</si>
  <si>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実数</t>
  </si>
  <si>
    <t>構成割合</t>
  </si>
  <si>
    <t>24年</t>
    <rPh sb="2" eb="3">
      <t>ネン</t>
    </rPh>
    <phoneticPr fontId="2"/>
  </si>
  <si>
    <t>昭和
60年</t>
    <rPh sb="0" eb="2">
      <t>ショウワ</t>
    </rPh>
    <rPh sb="5" eb="6">
      <t>ネン</t>
    </rPh>
    <phoneticPr fontId="2"/>
  </si>
  <si>
    <t>平成
2年</t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</si>
  <si>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</si>
  <si>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</si>
  <si>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</si>
  <si>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平成
2年</t>
    <phoneticPr fontId="2"/>
  </si>
  <si>
    <t>昭和60年～平成27年</t>
    <phoneticPr fontId="2"/>
  </si>
  <si>
    <t>２．年齢階級別初婚者の割合及び平均初婚年齢、年次別</t>
    <phoneticPr fontId="2"/>
  </si>
  <si>
    <t>資料：「平成27年人口動態調査」</t>
    <rPh sb="0" eb="2">
      <t>シリョウ</t>
    </rPh>
    <rPh sb="4" eb="6">
      <t>ヘイセイ</t>
    </rPh>
    <rPh sb="8" eb="9">
      <t>ネン</t>
    </rPh>
    <rPh sb="9" eb="11">
      <t>ジンコウ</t>
    </rPh>
    <rPh sb="11" eb="13">
      <t>ドウタイ</t>
    </rPh>
    <rPh sb="13" eb="15">
      <t>チョウサ</t>
    </rPh>
    <phoneticPr fontId="2"/>
  </si>
  <si>
    <t>55歳以上</t>
    <phoneticPr fontId="2"/>
  </si>
  <si>
    <t>結婚生活に入った者(再掲)</t>
    <phoneticPr fontId="2"/>
  </si>
  <si>
    <t>平成27年</t>
    <rPh sb="0" eb="2">
      <t>ヘイセイ</t>
    </rPh>
    <rPh sb="4" eb="5">
      <t>ネン</t>
    </rPh>
    <phoneticPr fontId="2"/>
  </si>
  <si>
    <t>１．年齢階級別にみた初婚者数　</t>
    <phoneticPr fontId="2"/>
  </si>
  <si>
    <t>1年未満</t>
    <phoneticPr fontId="2"/>
  </si>
  <si>
    <t>総　数</t>
    <phoneticPr fontId="2"/>
  </si>
  <si>
    <t>平成27年</t>
    <phoneticPr fontId="2"/>
  </si>
  <si>
    <t>１．離婚の種類別にみた同居期間別離婚件数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</si>
</sst>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.0;\-#,##0.0"/>
    <numFmt numFmtId="177" formatCode="0.0"/>
    <numFmt numFmtId="178" formatCode="#,##0.0_ "/>
    <numFmt numFmtId="179" formatCode="#,##0.0"/>
  </numFmts>
  <fonts count="1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0" applyFont="1"/>
    <xf numFmtId="0" fontId="3" fillId="0" borderId="0" xfId="0" applyFont="1" applyBorder="1"/>
    <xf numFmtId="0" fontId="0" fillId="0" borderId="1" xfId="0" applyBorder="1"/>
    <xf numFmtId="177" fontId="0" fillId="0" borderId="1" xfId="0" applyNumberFormat="1" applyBorder="1" applyProtection="1"/>
    <xf numFmtId="0" fontId="0" fillId="0" borderId="2" xfId="0" applyBorder="1"/>
    <xf numFmtId="0" fontId="0" fillId="0" borderId="3" xfId="0" applyBorder="1"/>
    <xf numFmtId="0" fontId="0" fillId="0" borderId="4" xfId="0" applyBorder="1" applyAlignment="1" applyProtection="1">
      <alignment horizontal="distributed" vertical="center" justifyLastLine="1"/>
    </xf>
    <xf numFmtId="0" fontId="0" fillId="0" borderId="5" xfId="0" applyBorder="1" applyAlignment="1" applyProtection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 wrapText="1"/>
    </xf>
    <xf numFmtId="37" fontId="0" fillId="0" borderId="0" xfId="0" applyNumberFormat="1" applyBorder="1" applyProtection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7" fontId="4" fillId="0" borderId="11" xfId="0" applyNumberFormat="1" applyFont="1" applyBorder="1" applyProtection="1"/>
    <xf numFmtId="177" fontId="4" fillId="0" borderId="0" xfId="0" applyNumberFormat="1" applyFont="1" applyBorder="1" applyProtection="1"/>
    <xf numFmtId="177" fontId="5" fillId="0" borderId="0" xfId="0" applyNumberFormat="1" applyFont="1" applyBorder="1"/>
    <xf numFmtId="0" fontId="5" fillId="0" borderId="0" xfId="0" applyFont="1" applyBorder="1"/>
    <xf numFmtId="177" fontId="4" fillId="0" borderId="2" xfId="0" applyNumberFormat="1" applyFont="1" applyBorder="1" applyProtection="1"/>
    <xf numFmtId="176" fontId="5" fillId="0" borderId="2" xfId="0" applyNumberFormat="1" applyFont="1" applyBorder="1"/>
    <xf numFmtId="0" fontId="4" fillId="0" borderId="0" xfId="0" applyFont="1" applyBorder="1"/>
    <xf numFmtId="177" fontId="4" fillId="0" borderId="7" xfId="0" applyNumberFormat="1" applyFont="1" applyBorder="1" applyProtection="1"/>
    <xf numFmtId="177" fontId="5" fillId="0" borderId="11" xfId="0" applyNumberFormat="1" applyFont="1" applyBorder="1" applyAlignment="1"/>
    <xf numFmtId="176" fontId="5" fillId="0" borderId="7" xfId="0" applyNumberFormat="1" applyFont="1" applyBorder="1"/>
    <xf numFmtId="177" fontId="4" fillId="0" borderId="11" xfId="0" applyNumberFormat="1" applyFont="1" applyBorder="1" applyAlignment="1"/>
    <xf numFmtId="177" fontId="4" fillId="0" borderId="0" xfId="0" applyNumberFormat="1" applyFont="1" applyBorder="1"/>
    <xf numFmtId="176" fontId="4" fillId="0" borderId="2" xfId="0" applyNumberFormat="1" applyFont="1" applyBorder="1"/>
    <xf numFmtId="176" fontId="4" fillId="0" borderId="7" xfId="0" applyNumberFormat="1" applyFont="1" applyBorder="1"/>
    <xf numFmtId="41" fontId="3" fillId="0" borderId="12" xfId="0" applyNumberFormat="1" applyFont="1" applyBorder="1" applyAlignment="1" applyProtection="1">
      <alignment horizontal="right"/>
    </xf>
    <xf numFmtId="41" fontId="3" fillId="0" borderId="0" xfId="0" applyNumberFormat="1" applyFont="1" applyBorder="1" applyAlignment="1" applyProtection="1">
      <alignment horizontal="right"/>
    </xf>
    <xf numFmtId="0" fontId="0" fillId="0" borderId="1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wrapText="1"/>
    </xf>
    <xf numFmtId="177" fontId="4" fillId="0" borderId="0" xfId="0" applyNumberFormat="1" applyFont="1" applyBorder="1" applyAlignment="1"/>
    <xf numFmtId="177" fontId="5" fillId="0" borderId="0" xfId="0" applyNumberFormat="1" applyFont="1" applyBorder="1" applyAlignment="1"/>
    <xf numFmtId="0" fontId="9" fillId="0" borderId="14" xfId="0" applyFont="1" applyBorder="1" applyAlignment="1" applyProtection="1">
      <alignment horizontal="distributed" vertical="center" justifyLastLine="1"/>
    </xf>
    <xf numFmtId="0" fontId="9" fillId="0" borderId="15" xfId="0" applyFont="1" applyBorder="1" applyAlignment="1" applyProtection="1">
      <alignment horizontal="distributed" vertical="center" justifyLastLine="1"/>
    </xf>
    <xf numFmtId="3" fontId="0" fillId="0" borderId="0" xfId="0" applyNumberFormat="1"/>
    <xf numFmtId="3" fontId="3" fillId="0" borderId="0" xfId="0" applyNumberFormat="1" applyFont="1"/>
    <xf numFmtId="37" fontId="10" fillId="0" borderId="16" xfId="0" applyNumberFormat="1" applyFont="1" applyBorder="1" applyProtection="1"/>
    <xf numFmtId="37" fontId="10" fillId="0" borderId="7" xfId="0" applyNumberFormat="1" applyFont="1" applyBorder="1" applyProtection="1"/>
    <xf numFmtId="0" fontId="10" fillId="0" borderId="7" xfId="0" applyFont="1" applyBorder="1"/>
    <xf numFmtId="37" fontId="10" fillId="0" borderId="12" xfId="0" applyNumberFormat="1" applyFont="1" applyFill="1" applyBorder="1" applyProtection="1"/>
    <xf numFmtId="37" fontId="10" fillId="0" borderId="0" xfId="0" applyNumberFormat="1" applyFont="1" applyFill="1" applyBorder="1" applyProtection="1"/>
    <xf numFmtId="0" fontId="10" fillId="0" borderId="0" xfId="0" applyFont="1" applyFill="1" applyBorder="1"/>
    <xf numFmtId="0" fontId="11" fillId="0" borderId="0" xfId="0" applyFont="1" applyBorder="1"/>
    <xf numFmtId="37" fontId="6" fillId="0" borderId="0" xfId="0" applyNumberFormat="1" applyFont="1" applyBorder="1" applyProtection="1"/>
    <xf numFmtId="0" fontId="6" fillId="0" borderId="0" xfId="0" applyFont="1" applyBorder="1"/>
    <xf numFmtId="0" fontId="0" fillId="0" borderId="6" xfId="0" applyBorder="1"/>
    <xf numFmtId="0" fontId="0" fillId="0" borderId="17" xfId="0" applyBorder="1"/>
    <xf numFmtId="0" fontId="5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distributed" justifyLastLine="1"/>
    </xf>
    <xf numFmtId="38" fontId="6" fillId="0" borderId="11" xfId="1" applyFont="1" applyBorder="1" applyAlignment="1" applyProtection="1">
      <alignment horizontal="right"/>
    </xf>
    <xf numFmtId="38" fontId="12" fillId="0" borderId="11" xfId="1" applyFont="1" applyBorder="1" applyAlignment="1" applyProtection="1">
      <alignment horizontal="right"/>
    </xf>
    <xf numFmtId="0" fontId="10" fillId="0" borderId="0" xfId="0" applyFont="1"/>
    <xf numFmtId="0" fontId="4" fillId="0" borderId="5" xfId="0" applyFont="1" applyBorder="1" applyAlignment="1">
      <alignment horizontal="distributed" vertical="center" justifyLastLine="1"/>
    </xf>
    <xf numFmtId="1" fontId="6" fillId="0" borderId="0" xfId="0" applyNumberFormat="1" applyFont="1" applyBorder="1" applyAlignment="1" applyProtection="1">
      <alignment horizontal="right"/>
    </xf>
    <xf numFmtId="1" fontId="6" fillId="0" borderId="0" xfId="0" applyNumberFormat="1" applyFont="1" applyBorder="1" applyAlignment="1">
      <alignment horizontal="right"/>
    </xf>
    <xf numFmtId="1" fontId="12" fillId="0" borderId="0" xfId="0" applyNumberFormat="1" applyFont="1" applyBorder="1" applyAlignment="1">
      <alignment horizontal="right"/>
    </xf>
    <xf numFmtId="0" fontId="4" fillId="0" borderId="5" xfId="0" applyFont="1" applyBorder="1" applyAlignment="1" applyProtection="1">
      <alignment horizontal="distributed" justifyLastLine="1"/>
    </xf>
    <xf numFmtId="0" fontId="4" fillId="0" borderId="5" xfId="0" applyFont="1" applyBorder="1" applyAlignment="1" applyProtection="1">
      <alignment horizontal="centerContinuous"/>
    </xf>
    <xf numFmtId="0" fontId="4" fillId="0" borderId="14" xfId="0" applyFont="1" applyBorder="1" applyAlignment="1" applyProtection="1">
      <alignment horizontal="distributed" justifyLastLine="1"/>
    </xf>
    <xf numFmtId="1" fontId="6" fillId="0" borderId="2" xfId="0" applyNumberFormat="1" applyFont="1" applyBorder="1" applyAlignment="1" applyProtection="1">
      <alignment horizontal="right"/>
    </xf>
    <xf numFmtId="1" fontId="6" fillId="0" borderId="2" xfId="0" applyNumberFormat="1" applyFont="1" applyBorder="1" applyAlignment="1">
      <alignment horizontal="right"/>
    </xf>
    <xf numFmtId="1" fontId="12" fillId="0" borderId="2" xfId="0" applyNumberFormat="1" applyFont="1" applyBorder="1" applyAlignment="1">
      <alignment horizontal="right"/>
    </xf>
    <xf numFmtId="176" fontId="6" fillId="0" borderId="11" xfId="0" applyNumberFormat="1" applyFont="1" applyBorder="1" applyProtection="1"/>
    <xf numFmtId="176" fontId="6" fillId="0" borderId="0" xfId="0" applyNumberFormat="1" applyFont="1" applyBorder="1"/>
    <xf numFmtId="176" fontId="12" fillId="0" borderId="0" xfId="0" applyNumberFormat="1" applyFont="1" applyBorder="1"/>
    <xf numFmtId="0" fontId="4" fillId="0" borderId="5" xfId="0" applyFont="1" applyBorder="1" applyAlignment="1">
      <alignment horizontal="distributed" justifyLastLine="1"/>
    </xf>
    <xf numFmtId="176" fontId="6" fillId="0" borderId="0" xfId="0" applyNumberFormat="1" applyFont="1" applyBorder="1" applyProtection="1"/>
    <xf numFmtId="0" fontId="12" fillId="0" borderId="0" xfId="0" applyFont="1" applyBorder="1"/>
    <xf numFmtId="0" fontId="4" fillId="0" borderId="15" xfId="0" applyFont="1" applyBorder="1" applyAlignment="1" applyProtection="1">
      <alignment horizontal="distributed" justifyLastLine="1"/>
    </xf>
    <xf numFmtId="176" fontId="6" fillId="0" borderId="7" xfId="0" applyNumberFormat="1" applyFont="1" applyBorder="1"/>
    <xf numFmtId="176" fontId="12" fillId="0" borderId="7" xfId="0" applyNumberFormat="1" applyFont="1" applyBorder="1"/>
    <xf numFmtId="177" fontId="0" fillId="0" borderId="0" xfId="0" applyNumberFormat="1" applyBorder="1" applyProtection="1"/>
    <xf numFmtId="177" fontId="4" fillId="0" borderId="0" xfId="0" applyNumberFormat="1" applyFont="1"/>
    <xf numFmtId="177" fontId="4" fillId="0" borderId="2" xfId="0" applyNumberFormat="1" applyFont="1" applyBorder="1"/>
    <xf numFmtId="177" fontId="0" fillId="0" borderId="0" xfId="0" applyNumberFormat="1"/>
    <xf numFmtId="0" fontId="4" fillId="0" borderId="6" xfId="0" applyFont="1" applyBorder="1" applyAlignment="1">
      <alignment horizontal="center" vertical="center"/>
    </xf>
    <xf numFmtId="0" fontId="10" fillId="0" borderId="0" xfId="0" applyFont="1" applyBorder="1"/>
    <xf numFmtId="0" fontId="4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shrinkToFit="1"/>
    </xf>
    <xf numFmtId="0" fontId="0" fillId="0" borderId="0" xfId="0" applyBorder="1" applyAlignment="1" applyProtection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41" fontId="10" fillId="0" borderId="0" xfId="0" applyNumberFormat="1" applyFont="1" applyFill="1" applyBorder="1" applyAlignment="1" applyProtection="1">
      <alignment horizontal="center"/>
    </xf>
    <xf numFmtId="41" fontId="10" fillId="0" borderId="0" xfId="0" applyNumberFormat="1" applyFont="1" applyFill="1" applyBorder="1" applyAlignment="1" applyProtection="1">
      <alignment horizontal="right"/>
    </xf>
    <xf numFmtId="176" fontId="10" fillId="0" borderId="0" xfId="0" applyNumberFormat="1" applyFont="1" applyFill="1" applyBorder="1" applyAlignment="1" applyProtection="1"/>
    <xf numFmtId="41" fontId="3" fillId="0" borderId="0" xfId="0" applyNumberFormat="1" applyFont="1" applyBorder="1" applyAlignment="1" applyProtection="1">
      <alignment horizontal="center"/>
    </xf>
    <xf numFmtId="0" fontId="0" fillId="0" borderId="0" xfId="0" applyBorder="1"/>
    <xf numFmtId="0" fontId="0" fillId="0" borderId="0" xfId="0"/>
    <xf numFmtId="0" fontId="3" fillId="0" borderId="0" xfId="0" applyFont="1" applyBorder="1" applyAlignment="1" applyProtection="1">
      <alignment horizontal="distributed" justifyLastLine="1"/>
    </xf>
    <xf numFmtId="0" fontId="3" fillId="0" borderId="8" xfId="0" applyFont="1" applyBorder="1" applyAlignment="1" applyProtection="1">
      <alignment horizontal="distributed" justifyLastLine="1"/>
    </xf>
    <xf numFmtId="178" fontId="0" fillId="0" borderId="0" xfId="0" applyNumberFormat="1" applyBorder="1" applyAlignment="1" applyProtection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 applyAlignment="1" applyProtection="1">
      <alignment horizontal="right"/>
    </xf>
    <xf numFmtId="41" fontId="13" fillId="0" borderId="12" xfId="0" applyNumberFormat="1" applyFont="1" applyFill="1" applyBorder="1" applyAlignment="1" applyProtection="1">
      <alignment horizontal="center"/>
    </xf>
    <xf numFmtId="41" fontId="13" fillId="0" borderId="0" xfId="0" applyNumberFormat="1" applyFont="1" applyFill="1" applyBorder="1" applyAlignment="1" applyProtection="1">
      <alignment horizontal="center"/>
    </xf>
    <xf numFmtId="41" fontId="10" fillId="0" borderId="12" xfId="0" applyNumberFormat="1" applyFont="1" applyFill="1" applyBorder="1" applyAlignment="1" applyProtection="1">
      <alignment horizontal="right"/>
    </xf>
    <xf numFmtId="41" fontId="10" fillId="0" borderId="0" xfId="0" applyNumberFormat="1" applyFont="1" applyFill="1" applyBorder="1" applyAlignment="1" applyProtection="1">
      <alignment horizontal="right"/>
    </xf>
    <xf numFmtId="0" fontId="0" fillId="0" borderId="2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6" fillId="0" borderId="7" xfId="0" applyFont="1" applyBorder="1" applyAlignment="1">
      <alignment horizontal="right"/>
    </xf>
    <xf numFmtId="0" fontId="7" fillId="0" borderId="7" xfId="0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center" vertical="center" wrapText="1" shrinkToFit="1"/>
    </xf>
    <xf numFmtId="0" fontId="6" fillId="0" borderId="19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distributed" vertical="center" justifyLastLine="1"/>
    </xf>
    <xf numFmtId="0" fontId="0" fillId="0" borderId="8" xfId="0" applyBorder="1" applyAlignment="1" applyProtection="1">
      <alignment horizontal="distributed" vertical="center" justifyLastLine="1"/>
    </xf>
    <xf numFmtId="176" fontId="10" fillId="0" borderId="12" xfId="0" applyNumberFormat="1" applyFont="1" applyFill="1" applyBorder="1" applyAlignment="1" applyProtection="1"/>
    <xf numFmtId="176" fontId="10" fillId="0" borderId="0" xfId="0" applyNumberFormat="1" applyFont="1" applyFill="1" applyBorder="1" applyAlignment="1" applyProtection="1"/>
    <xf numFmtId="0" fontId="6" fillId="0" borderId="18" xfId="0" applyFont="1" applyBorder="1" applyAlignment="1" applyProtection="1">
      <alignment horizontal="center" wrapText="1" shrinkToFit="1"/>
    </xf>
    <xf numFmtId="0" fontId="6" fillId="0" borderId="19" xfId="0" applyFont="1" applyBorder="1" applyAlignment="1" applyProtection="1">
      <alignment horizontal="center" shrinkToFi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41" fontId="3" fillId="0" borderId="0" xfId="0" applyNumberFormat="1" applyFont="1" applyBorder="1" applyAlignment="1" applyProtection="1">
      <alignment horizontal="center"/>
    </xf>
    <xf numFmtId="0" fontId="0" fillId="0" borderId="0" xfId="0" applyBorder="1"/>
    <xf numFmtId="41" fontId="3" fillId="0" borderId="12" xfId="0" applyNumberFormat="1" applyFont="1" applyBorder="1" applyAlignment="1" applyProtection="1">
      <alignment horizontal="center"/>
    </xf>
    <xf numFmtId="0" fontId="0" fillId="0" borderId="0" xfId="0"/>
    <xf numFmtId="0" fontId="3" fillId="0" borderId="0" xfId="0" applyFont="1" applyBorder="1" applyAlignment="1" applyProtection="1">
      <alignment horizontal="distributed" justifyLastLine="1"/>
    </xf>
    <xf numFmtId="0" fontId="3" fillId="0" borderId="8" xfId="0" applyFont="1" applyBorder="1" applyAlignment="1" applyProtection="1">
      <alignment horizontal="distributed" justifyLastLine="1"/>
    </xf>
    <xf numFmtId="0" fontId="0" fillId="0" borderId="0" xfId="0" applyBorder="1" applyAlignment="1" applyProtection="1">
      <alignment horizontal="distributed" vertical="distributed" indent="1"/>
    </xf>
    <xf numFmtId="0" fontId="0" fillId="0" borderId="8" xfId="0" applyBorder="1" applyAlignment="1" applyProtection="1">
      <alignment horizontal="distributed" vertical="distributed" indent="1"/>
    </xf>
    <xf numFmtId="0" fontId="0" fillId="0" borderId="0" xfId="0" applyBorder="1" applyAlignment="1" applyProtection="1">
      <alignment horizontal="distributed" justifyLastLine="1"/>
    </xf>
    <xf numFmtId="0" fontId="0" fillId="0" borderId="8" xfId="0" applyBorder="1" applyAlignment="1" applyProtection="1">
      <alignment horizontal="distributed" justifyLastLine="1"/>
    </xf>
    <xf numFmtId="0" fontId="6" fillId="0" borderId="7" xfId="0" applyFont="1" applyBorder="1" applyAlignment="1" applyProtection="1">
      <alignment horizontal="right"/>
    </xf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0" xfId="0" applyFont="1" applyBorder="1" applyAlignment="1" applyProtection="1">
      <alignment horizontal="right"/>
    </xf>
    <xf numFmtId="41" fontId="10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/>
    <xf numFmtId="41" fontId="3" fillId="0" borderId="11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distributed" justifyLastLine="1"/>
    </xf>
    <xf numFmtId="0" fontId="4" fillId="0" borderId="8" xfId="0" applyFont="1" applyBorder="1" applyAlignment="1" applyProtection="1">
      <alignment horizontal="center" vertical="distributed" justifyLastLine="1"/>
    </xf>
    <xf numFmtId="0" fontId="4" fillId="0" borderId="21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  <xf numFmtId="0" fontId="4" fillId="0" borderId="9" xfId="0" applyFont="1" applyBorder="1" applyAlignment="1" applyProtection="1">
      <alignment horizontal="center" vertical="center" textRotation="255"/>
    </xf>
    <xf numFmtId="0" fontId="7" fillId="0" borderId="7" xfId="0" applyFont="1" applyBorder="1" applyAlignment="1" applyProtection="1"/>
    <xf numFmtId="0" fontId="0" fillId="0" borderId="2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3" xfId="0" applyBorder="1" applyAlignment="1" applyProtection="1">
      <alignment horizontal="center" vertical="center" textRotation="255"/>
    </xf>
    <xf numFmtId="0" fontId="10" fillId="0" borderId="24" xfId="0" applyFont="1" applyBorder="1" applyAlignment="1" applyProtection="1">
      <alignment horizontal="center" vertical="center" justifyLastLine="1"/>
    </xf>
    <xf numFmtId="0" fontId="10" fillId="0" borderId="10" xfId="0" applyFont="1" applyBorder="1" applyAlignment="1" applyProtection="1">
      <alignment horizontal="center" vertical="center" justifyLastLine="1"/>
    </xf>
    <xf numFmtId="0" fontId="10" fillId="0" borderId="22" xfId="0" applyFont="1" applyBorder="1" applyAlignment="1" applyProtection="1">
      <alignment horizontal="center" vertical="center" justifyLastLine="1"/>
    </xf>
    <xf numFmtId="0" fontId="10" fillId="0" borderId="17" xfId="0" applyFont="1" applyBorder="1" applyAlignment="1" applyProtection="1">
      <alignment horizontal="center" vertical="center" justifyLastLine="1"/>
    </xf>
    <xf numFmtId="0" fontId="10" fillId="0" borderId="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23" xfId="0" applyFont="1" applyBorder="1" applyAlignment="1" applyProtection="1">
      <alignment horizontal="center" vertical="center" justifyLastLine="1"/>
    </xf>
    <xf numFmtId="41" fontId="3" fillId="0" borderId="13" xfId="0" applyNumberFormat="1" applyFont="1" applyBorder="1" applyAlignment="1" applyProtection="1">
      <alignment horizontal="center"/>
    </xf>
    <xf numFmtId="41" fontId="0" fillId="0" borderId="12" xfId="0" applyNumberFormat="1" applyBorder="1" applyAlignment="1" applyProtection="1">
      <alignment horizontal="center"/>
    </xf>
    <xf numFmtId="41" fontId="0" fillId="0" borderId="0" xfId="0" applyNumberForma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178" fontId="0" fillId="0" borderId="12" xfId="0" applyNumberFormat="1" applyBorder="1" applyAlignment="1" applyProtection="1">
      <alignment horizontal="right"/>
    </xf>
    <xf numFmtId="178" fontId="0" fillId="0" borderId="0" xfId="0" applyNumberFormat="1" applyBorder="1" applyAlignment="1" applyProtection="1">
      <alignment horizontal="right"/>
    </xf>
    <xf numFmtId="41" fontId="0" fillId="0" borderId="0" xfId="0" applyNumberFormat="1" applyBorder="1" applyAlignment="1" applyProtection="1">
      <alignment horizontal="right"/>
    </xf>
    <xf numFmtId="41" fontId="0" fillId="0" borderId="16" xfId="0" applyNumberFormat="1" applyBorder="1" applyAlignment="1" applyProtection="1">
      <alignment horizontal="center"/>
    </xf>
    <xf numFmtId="41" fontId="0" fillId="0" borderId="7" xfId="0" applyNumberFormat="1" applyBorder="1" applyAlignment="1" applyProtection="1">
      <alignment horizontal="center"/>
    </xf>
    <xf numFmtId="41" fontId="10" fillId="0" borderId="7" xfId="0" applyNumberFormat="1" applyFont="1" applyFill="1" applyBorder="1" applyAlignment="1" applyProtection="1">
      <alignment horizontal="center"/>
    </xf>
    <xf numFmtId="41" fontId="10" fillId="0" borderId="7" xfId="0" applyNumberFormat="1" applyFont="1" applyFill="1" applyBorder="1" applyAlignment="1" applyProtection="1">
      <alignment horizontal="right"/>
    </xf>
    <xf numFmtId="179" fontId="6" fillId="0" borderId="0" xfId="0" applyNumberFormat="1" applyFont="1" applyBorder="1" applyAlignment="1" applyProtection="1">
      <alignment horizontal="right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F52"/>
  <sheetViews>
    <sheetView showGridLines="0" zoomScale="85" zoomScaleNormal="85" workbookViewId="0">
      <selection activeCell="W12" sqref="W12"/>
    </sheetView>
  </sheetViews>
  <sheetFormatPr defaultColWidth="8.796875" defaultRowHeight="17.25"/>
  <cols>
    <col min="1" max="1" width="3.3984375" style="99" customWidth="1"/>
    <col min="2" max="2" width="8.69921875" style="99" customWidth="1"/>
    <col min="3" max="18" width="5.09765625" style="99" customWidth="1"/>
    <col min="19" max="19" width="5.19921875" style="99" customWidth="1"/>
    <col min="20" max="20" width="6.296875" style="99" customWidth="1"/>
    <col min="21" max="16384" width="8.796875" style="99"/>
  </cols>
  <sheetData>
    <row r="1" spans="1:32" ht="22.5" customHeight="1">
      <c r="A1" s="141" t="s">
        <v>18</v>
      </c>
      <c r="B1" s="141"/>
    </row>
    <row r="2" spans="1:32" ht="22.5" customHeight="1" thickBot="1">
      <c r="A2" s="114" t="s">
        <v>75</v>
      </c>
      <c r="B2" s="114"/>
      <c r="C2" s="114"/>
      <c r="D2" s="114"/>
      <c r="E2" s="114"/>
      <c r="F2" s="114"/>
      <c r="G2" s="114"/>
      <c r="H2" s="114"/>
      <c r="I2" s="114"/>
      <c r="J2" s="114"/>
      <c r="K2" s="12"/>
      <c r="L2" s="12"/>
      <c r="M2" s="12"/>
      <c r="N2" s="12"/>
      <c r="O2" s="113" t="s">
        <v>74</v>
      </c>
      <c r="P2" s="113"/>
      <c r="Q2" s="113"/>
      <c r="R2" s="92"/>
      <c r="S2" s="98"/>
      <c r="T2" s="98"/>
      <c r="U2" s="98"/>
      <c r="V2" s="98"/>
    </row>
    <row r="3" spans="1:32" s="21" customFormat="1" ht="22.5" customHeight="1">
      <c r="A3" s="18"/>
      <c r="B3" s="18"/>
      <c r="C3" s="18"/>
      <c r="D3" s="18"/>
      <c r="E3" s="19"/>
      <c r="F3" s="127" t="s">
        <v>12</v>
      </c>
      <c r="G3" s="128"/>
      <c r="H3" s="128"/>
      <c r="I3" s="128"/>
      <c r="J3" s="128"/>
      <c r="K3" s="129"/>
      <c r="L3" s="127" t="s">
        <v>13</v>
      </c>
      <c r="M3" s="128"/>
      <c r="N3" s="128"/>
      <c r="O3" s="128"/>
      <c r="P3" s="128"/>
      <c r="Q3" s="128"/>
      <c r="R3" s="91"/>
      <c r="S3" s="20"/>
      <c r="T3" s="20"/>
      <c r="U3" s="20"/>
      <c r="V3" s="20"/>
    </row>
    <row r="4" spans="1:32" ht="33.75" customHeight="1">
      <c r="A4" s="5"/>
      <c r="B4" s="5"/>
      <c r="C4" s="5"/>
      <c r="D4" s="5"/>
      <c r="E4" s="6"/>
      <c r="F4" s="124" t="s">
        <v>19</v>
      </c>
      <c r="G4" s="125"/>
      <c r="H4" s="126"/>
      <c r="I4" s="115" t="s">
        <v>73</v>
      </c>
      <c r="J4" s="116"/>
      <c r="K4" s="117"/>
      <c r="L4" s="124" t="s">
        <v>19</v>
      </c>
      <c r="M4" s="125"/>
      <c r="N4" s="126"/>
      <c r="O4" s="122" t="s">
        <v>73</v>
      </c>
      <c r="P4" s="123"/>
      <c r="Q4" s="123"/>
      <c r="R4" s="90"/>
      <c r="S4" s="98"/>
      <c r="T4" s="98"/>
      <c r="U4" s="98"/>
      <c r="V4" s="98"/>
      <c r="W4" s="46"/>
      <c r="AC4" s="46"/>
      <c r="AF4" s="46"/>
    </row>
    <row r="5" spans="1:32" ht="7.5" customHeight="1">
      <c r="A5" s="98"/>
      <c r="B5" s="98"/>
      <c r="C5" s="98"/>
      <c r="D5" s="98"/>
      <c r="E5" s="13"/>
      <c r="F5" s="38"/>
      <c r="G5" s="39"/>
      <c r="H5" s="39"/>
      <c r="I5" s="40"/>
      <c r="J5" s="40"/>
      <c r="K5" s="40"/>
      <c r="L5" s="39"/>
      <c r="M5" s="39"/>
      <c r="N5" s="39"/>
      <c r="O5" s="41"/>
      <c r="P5" s="41"/>
      <c r="Q5" s="41"/>
      <c r="R5" s="89"/>
      <c r="S5" s="98"/>
      <c r="T5" s="98"/>
      <c r="U5" s="98"/>
      <c r="V5" s="98"/>
      <c r="W5" s="46"/>
      <c r="Z5" s="46"/>
      <c r="AC5" s="46"/>
      <c r="AF5" s="46"/>
    </row>
    <row r="6" spans="1:32" s="1" customFormat="1" ht="22.5" customHeight="1">
      <c r="A6" s="134" t="s">
        <v>0</v>
      </c>
      <c r="B6" s="134"/>
      <c r="C6" s="134"/>
      <c r="D6" s="134"/>
      <c r="E6" s="135"/>
      <c r="F6" s="132">
        <f>SUM(F8:H17)</f>
        <v>8003</v>
      </c>
      <c r="G6" s="133"/>
      <c r="H6" s="133"/>
      <c r="I6" s="130">
        <f>SUM(I8:K17)</f>
        <v>6205</v>
      </c>
      <c r="J6" s="131"/>
      <c r="K6" s="131"/>
      <c r="L6" s="130">
        <f>SUM(L8:N17)</f>
        <v>8536</v>
      </c>
      <c r="M6" s="131"/>
      <c r="N6" s="131"/>
      <c r="O6" s="130">
        <f>SUM(O8:Q17)</f>
        <v>6591</v>
      </c>
      <c r="P6" s="131"/>
      <c r="Q6" s="131"/>
      <c r="R6" s="98"/>
      <c r="S6" s="2"/>
      <c r="T6" s="2"/>
      <c r="U6" s="2"/>
      <c r="V6" s="2"/>
      <c r="W6" s="47"/>
      <c r="Z6" s="47"/>
      <c r="AC6" s="47"/>
      <c r="AF6" s="47"/>
    </row>
    <row r="7" spans="1:32" s="1" customFormat="1" ht="7.5" customHeight="1">
      <c r="A7" s="100"/>
      <c r="B7" s="100"/>
      <c r="C7" s="100"/>
      <c r="D7" s="100"/>
      <c r="E7" s="101"/>
      <c r="F7" s="36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2"/>
      <c r="T7" s="2"/>
      <c r="U7" s="2"/>
      <c r="V7" s="2"/>
      <c r="W7" s="47"/>
    </row>
    <row r="8" spans="1:32" ht="22.5" customHeight="1">
      <c r="A8" s="138" t="s">
        <v>1</v>
      </c>
      <c r="B8" s="138"/>
      <c r="C8" s="138"/>
      <c r="D8" s="138"/>
      <c r="E8" s="139"/>
      <c r="F8" s="107">
        <v>65</v>
      </c>
      <c r="G8" s="108"/>
      <c r="H8" s="108"/>
      <c r="I8" s="108">
        <v>49</v>
      </c>
      <c r="J8" s="108"/>
      <c r="K8" s="108"/>
      <c r="L8" s="108">
        <v>118</v>
      </c>
      <c r="M8" s="108"/>
      <c r="N8" s="108"/>
      <c r="O8" s="108">
        <v>89</v>
      </c>
      <c r="P8" s="108"/>
      <c r="Q8" s="108"/>
      <c r="R8" s="95"/>
      <c r="S8" s="98"/>
      <c r="T8" s="98"/>
      <c r="U8" s="98"/>
      <c r="V8" s="98"/>
    </row>
    <row r="9" spans="1:32" ht="22.5" customHeight="1">
      <c r="A9" s="138" t="s">
        <v>27</v>
      </c>
      <c r="B9" s="138"/>
      <c r="C9" s="138"/>
      <c r="D9" s="138"/>
      <c r="E9" s="139"/>
      <c r="F9" s="107">
        <v>768</v>
      </c>
      <c r="G9" s="108"/>
      <c r="H9" s="108"/>
      <c r="I9" s="108">
        <v>602</v>
      </c>
      <c r="J9" s="108"/>
      <c r="K9" s="108"/>
      <c r="L9" s="108">
        <v>1234</v>
      </c>
      <c r="M9" s="108"/>
      <c r="N9" s="108"/>
      <c r="O9" s="108">
        <v>923</v>
      </c>
      <c r="P9" s="108"/>
      <c r="Q9" s="108"/>
      <c r="R9" s="95"/>
      <c r="S9" s="98"/>
      <c r="T9" s="98"/>
      <c r="U9" s="98"/>
      <c r="V9" s="98"/>
    </row>
    <row r="10" spans="1:32" ht="22.5" customHeight="1">
      <c r="A10" s="138" t="s">
        <v>28</v>
      </c>
      <c r="B10" s="138"/>
      <c r="C10" s="138"/>
      <c r="D10" s="138"/>
      <c r="E10" s="139"/>
      <c r="F10" s="107">
        <v>2927</v>
      </c>
      <c r="G10" s="108"/>
      <c r="H10" s="108"/>
      <c r="I10" s="108">
        <v>2265</v>
      </c>
      <c r="J10" s="108"/>
      <c r="K10" s="108"/>
      <c r="L10" s="108">
        <v>3473</v>
      </c>
      <c r="M10" s="108"/>
      <c r="N10" s="108"/>
      <c r="O10" s="108">
        <v>2671</v>
      </c>
      <c r="P10" s="108"/>
      <c r="Q10" s="108"/>
      <c r="R10" s="95"/>
      <c r="S10" s="98"/>
      <c r="T10" s="98"/>
      <c r="U10" s="98"/>
      <c r="V10" s="98"/>
    </row>
    <row r="11" spans="1:32" ht="22.5" customHeight="1">
      <c r="A11" s="138" t="s">
        <v>29</v>
      </c>
      <c r="B11" s="138"/>
      <c r="C11" s="138"/>
      <c r="D11" s="138"/>
      <c r="E11" s="139"/>
      <c r="F11" s="107">
        <v>2389</v>
      </c>
      <c r="G11" s="108"/>
      <c r="H11" s="108"/>
      <c r="I11" s="108">
        <v>1818</v>
      </c>
      <c r="J11" s="108"/>
      <c r="K11" s="108"/>
      <c r="L11" s="108">
        <v>2280</v>
      </c>
      <c r="M11" s="108"/>
      <c r="N11" s="108"/>
      <c r="O11" s="108">
        <v>1776</v>
      </c>
      <c r="P11" s="108"/>
      <c r="Q11" s="108"/>
      <c r="R11" s="95"/>
      <c r="S11" s="98"/>
      <c r="T11" s="98"/>
      <c r="U11" s="98"/>
      <c r="V11" s="98"/>
    </row>
    <row r="12" spans="1:32" ht="22.5" customHeight="1">
      <c r="A12" s="138" t="s">
        <v>30</v>
      </c>
      <c r="B12" s="138"/>
      <c r="C12" s="138"/>
      <c r="D12" s="138"/>
      <c r="E12" s="139"/>
      <c r="F12" s="107">
        <v>1140</v>
      </c>
      <c r="G12" s="108"/>
      <c r="H12" s="108"/>
      <c r="I12" s="108">
        <v>905</v>
      </c>
      <c r="J12" s="108"/>
      <c r="K12" s="108"/>
      <c r="L12" s="108">
        <v>1015</v>
      </c>
      <c r="M12" s="108"/>
      <c r="N12" s="108"/>
      <c r="O12" s="108">
        <v>828</v>
      </c>
      <c r="P12" s="108"/>
      <c r="Q12" s="108"/>
      <c r="R12" s="95"/>
      <c r="S12" s="98"/>
      <c r="T12" s="98"/>
      <c r="U12" s="98"/>
      <c r="V12" s="98"/>
    </row>
    <row r="13" spans="1:32" ht="22.5" customHeight="1">
      <c r="A13" s="138" t="s">
        <v>31</v>
      </c>
      <c r="B13" s="138"/>
      <c r="C13" s="138"/>
      <c r="D13" s="138"/>
      <c r="E13" s="139"/>
      <c r="F13" s="107">
        <v>471</v>
      </c>
      <c r="G13" s="108"/>
      <c r="H13" s="108"/>
      <c r="I13" s="108">
        <v>383</v>
      </c>
      <c r="J13" s="108"/>
      <c r="K13" s="108"/>
      <c r="L13" s="108">
        <v>265</v>
      </c>
      <c r="M13" s="108"/>
      <c r="N13" s="108"/>
      <c r="O13" s="108">
        <v>201</v>
      </c>
      <c r="P13" s="108"/>
      <c r="Q13" s="108"/>
      <c r="R13" s="95"/>
      <c r="S13" s="98"/>
      <c r="T13" s="98"/>
      <c r="U13" s="98"/>
      <c r="V13" s="98"/>
    </row>
    <row r="14" spans="1:32" ht="22.5" customHeight="1">
      <c r="A14" s="138" t="s">
        <v>32</v>
      </c>
      <c r="B14" s="138"/>
      <c r="C14" s="138"/>
      <c r="D14" s="138"/>
      <c r="E14" s="139"/>
      <c r="F14" s="107">
        <v>148</v>
      </c>
      <c r="G14" s="108"/>
      <c r="H14" s="108"/>
      <c r="I14" s="108">
        <v>114</v>
      </c>
      <c r="J14" s="108"/>
      <c r="K14" s="108"/>
      <c r="L14" s="108">
        <v>82</v>
      </c>
      <c r="M14" s="108"/>
      <c r="N14" s="108"/>
      <c r="O14" s="108">
        <v>61</v>
      </c>
      <c r="P14" s="108"/>
      <c r="Q14" s="108"/>
      <c r="R14" s="95"/>
      <c r="S14" s="98"/>
      <c r="T14" s="98"/>
      <c r="U14" s="98"/>
      <c r="V14" s="98"/>
    </row>
    <row r="15" spans="1:32" ht="22.5" customHeight="1">
      <c r="A15" s="138" t="s">
        <v>33</v>
      </c>
      <c r="B15" s="138"/>
      <c r="C15" s="138"/>
      <c r="D15" s="138"/>
      <c r="E15" s="139"/>
      <c r="F15" s="107">
        <v>49</v>
      </c>
      <c r="G15" s="108"/>
      <c r="H15" s="108"/>
      <c r="I15" s="108">
        <v>37</v>
      </c>
      <c r="J15" s="108"/>
      <c r="K15" s="108"/>
      <c r="L15" s="108">
        <v>32</v>
      </c>
      <c r="M15" s="108"/>
      <c r="N15" s="108"/>
      <c r="O15" s="108">
        <v>24</v>
      </c>
      <c r="P15" s="108"/>
      <c r="Q15" s="108"/>
      <c r="R15" s="95"/>
      <c r="S15" s="98"/>
      <c r="T15" s="98"/>
      <c r="U15" s="98"/>
      <c r="V15" s="98"/>
    </row>
    <row r="16" spans="1:32" ht="22.5" customHeight="1">
      <c r="A16" s="136" t="s">
        <v>72</v>
      </c>
      <c r="B16" s="136"/>
      <c r="C16" s="136"/>
      <c r="D16" s="136"/>
      <c r="E16" s="137"/>
      <c r="F16" s="107">
        <v>46</v>
      </c>
      <c r="G16" s="108"/>
      <c r="H16" s="108"/>
      <c r="I16" s="108">
        <v>32</v>
      </c>
      <c r="J16" s="108"/>
      <c r="K16" s="108"/>
      <c r="L16" s="108">
        <v>37</v>
      </c>
      <c r="M16" s="108"/>
      <c r="N16" s="108"/>
      <c r="O16" s="108">
        <v>18</v>
      </c>
      <c r="P16" s="108"/>
      <c r="Q16" s="108"/>
      <c r="R16" s="95"/>
      <c r="S16" s="98"/>
      <c r="T16" s="98"/>
      <c r="U16" s="98"/>
      <c r="V16" s="98"/>
    </row>
    <row r="17" spans="1:22" ht="22.5" customHeight="1">
      <c r="A17" s="138" t="s">
        <v>10</v>
      </c>
      <c r="B17" s="138"/>
      <c r="C17" s="138"/>
      <c r="D17" s="138"/>
      <c r="E17" s="139"/>
      <c r="F17" s="105">
        <v>0</v>
      </c>
      <c r="G17" s="106"/>
      <c r="H17" s="106"/>
      <c r="I17" s="106">
        <v>0</v>
      </c>
      <c r="J17" s="106"/>
      <c r="K17" s="106"/>
      <c r="L17" s="106">
        <v>0</v>
      </c>
      <c r="M17" s="106"/>
      <c r="N17" s="106"/>
      <c r="O17" s="106">
        <v>0</v>
      </c>
      <c r="P17" s="106"/>
      <c r="Q17" s="106"/>
      <c r="R17" s="94"/>
      <c r="S17" s="98"/>
      <c r="T17" s="98"/>
      <c r="U17" s="98"/>
      <c r="V17" s="98"/>
    </row>
    <row r="18" spans="1:22" ht="7.5" customHeight="1">
      <c r="A18" s="98"/>
      <c r="B18" s="98"/>
      <c r="C18" s="98"/>
      <c r="D18" s="98"/>
      <c r="E18" s="13"/>
      <c r="F18" s="51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3"/>
      <c r="R18" s="53"/>
      <c r="S18" s="98"/>
      <c r="T18" s="98"/>
      <c r="U18" s="98"/>
      <c r="V18" s="98"/>
    </row>
    <row r="19" spans="1:22" ht="22.5" customHeight="1">
      <c r="A19" s="118" t="s">
        <v>11</v>
      </c>
      <c r="B19" s="118"/>
      <c r="C19" s="118"/>
      <c r="D19" s="118"/>
      <c r="E19" s="119"/>
      <c r="F19" s="120">
        <v>31.4</v>
      </c>
      <c r="G19" s="121"/>
      <c r="H19" s="121"/>
      <c r="I19" s="121">
        <v>31.4</v>
      </c>
      <c r="J19" s="121"/>
      <c r="K19" s="121"/>
      <c r="L19" s="121">
        <v>30</v>
      </c>
      <c r="M19" s="121"/>
      <c r="N19" s="121"/>
      <c r="O19" s="121">
        <v>30</v>
      </c>
      <c r="P19" s="121"/>
      <c r="Q19" s="121"/>
      <c r="R19" s="96"/>
      <c r="S19" s="98"/>
      <c r="T19" s="98"/>
      <c r="U19" s="98"/>
      <c r="V19" s="98"/>
    </row>
    <row r="20" spans="1:22" ht="7.5" customHeight="1" thickBot="1">
      <c r="A20" s="12"/>
      <c r="B20" s="12"/>
      <c r="C20" s="12"/>
      <c r="D20" s="12"/>
      <c r="E20" s="14"/>
      <c r="F20" s="48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0"/>
      <c r="R20" s="88"/>
      <c r="S20" s="98"/>
      <c r="T20" s="98"/>
      <c r="U20" s="98"/>
      <c r="V20" s="98"/>
    </row>
    <row r="21" spans="1:22">
      <c r="A21" s="98"/>
      <c r="B21" s="98"/>
      <c r="C21" s="98"/>
      <c r="D21" s="98"/>
      <c r="E21" s="98"/>
      <c r="F21" s="11"/>
      <c r="G21" s="11"/>
      <c r="H21" s="11"/>
      <c r="I21" s="11"/>
      <c r="J21" s="11"/>
      <c r="K21" s="11"/>
      <c r="L21" s="11"/>
      <c r="M21" s="55" t="s">
        <v>71</v>
      </c>
      <c r="O21" s="56"/>
      <c r="P21" s="56"/>
      <c r="T21" s="54"/>
      <c r="U21" s="98"/>
      <c r="V21" s="98"/>
    </row>
    <row r="22" spans="1:22" ht="39" customHeight="1">
      <c r="A22" s="98"/>
      <c r="B22" s="98"/>
      <c r="C22" s="98"/>
      <c r="D22" s="98"/>
      <c r="E22" s="9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98"/>
      <c r="R22" s="98"/>
      <c r="S22" s="98"/>
      <c r="T22" s="98"/>
      <c r="U22" s="98"/>
      <c r="V22" s="98"/>
    </row>
    <row r="23" spans="1:22" ht="22.5" customHeight="1" thickBot="1">
      <c r="A23" s="114" t="s">
        <v>70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98"/>
      <c r="O23" s="140" t="s">
        <v>69</v>
      </c>
      <c r="P23" s="140"/>
      <c r="Q23" s="140"/>
      <c r="R23" s="140"/>
      <c r="S23" s="140"/>
      <c r="T23" s="140"/>
      <c r="U23" s="98"/>
      <c r="V23" s="98"/>
    </row>
    <row r="24" spans="1:22" ht="35.25" customHeight="1">
      <c r="A24" s="10"/>
      <c r="B24" s="10"/>
      <c r="C24" s="16" t="s">
        <v>63</v>
      </c>
      <c r="D24" s="16" t="s">
        <v>68</v>
      </c>
      <c r="E24" s="16" t="s">
        <v>14</v>
      </c>
      <c r="F24" s="16" t="s">
        <v>15</v>
      </c>
      <c r="G24" s="16" t="s">
        <v>16</v>
      </c>
      <c r="H24" s="16" t="s">
        <v>21</v>
      </c>
      <c r="I24" s="16" t="s">
        <v>22</v>
      </c>
      <c r="J24" s="16" t="s">
        <v>20</v>
      </c>
      <c r="K24" s="16" t="s">
        <v>23</v>
      </c>
      <c r="L24" s="16" t="s">
        <v>24</v>
      </c>
      <c r="M24" s="16" t="s">
        <v>25</v>
      </c>
      <c r="N24" s="16" t="s">
        <v>26</v>
      </c>
      <c r="O24" s="16" t="s">
        <v>34</v>
      </c>
      <c r="P24" s="16" t="s">
        <v>35</v>
      </c>
      <c r="Q24" s="87" t="s">
        <v>62</v>
      </c>
      <c r="R24" s="16" t="s">
        <v>65</v>
      </c>
      <c r="S24" s="16" t="s">
        <v>66</v>
      </c>
      <c r="T24" s="17" t="s">
        <v>67</v>
      </c>
      <c r="U24" s="98"/>
    </row>
    <row r="25" spans="1:22" ht="23.25" customHeight="1">
      <c r="A25" s="109" t="s">
        <v>12</v>
      </c>
      <c r="B25" s="7" t="s">
        <v>0</v>
      </c>
      <c r="C25" s="22">
        <v>100</v>
      </c>
      <c r="D25" s="22">
        <v>100</v>
      </c>
      <c r="E25" s="22">
        <v>100</v>
      </c>
      <c r="F25" s="22">
        <v>100</v>
      </c>
      <c r="G25" s="22">
        <v>100</v>
      </c>
      <c r="H25" s="22">
        <v>100</v>
      </c>
      <c r="I25" s="22">
        <v>100</v>
      </c>
      <c r="J25" s="22">
        <v>100</v>
      </c>
      <c r="K25" s="22">
        <v>100</v>
      </c>
      <c r="L25" s="32">
        <v>100</v>
      </c>
      <c r="M25" s="32">
        <v>100</v>
      </c>
      <c r="N25" s="32">
        <v>100</v>
      </c>
      <c r="O25" s="32">
        <v>100</v>
      </c>
      <c r="P25" s="32">
        <v>100</v>
      </c>
      <c r="Q25" s="84">
        <v>100</v>
      </c>
      <c r="R25" s="32">
        <v>100</v>
      </c>
      <c r="S25" s="32">
        <f>+F6/$F$6*100</f>
        <v>100</v>
      </c>
      <c r="T25" s="30">
        <f>+F6/$F$6*100</f>
        <v>100</v>
      </c>
      <c r="U25" s="98"/>
    </row>
    <row r="26" spans="1:22" ht="8.25" customHeight="1">
      <c r="A26" s="110"/>
      <c r="B26" s="8"/>
      <c r="C26" s="23"/>
      <c r="D26" s="23"/>
      <c r="E26" s="23"/>
      <c r="F26" s="23"/>
      <c r="G26" s="23"/>
      <c r="H26" s="23"/>
      <c r="I26" s="23"/>
      <c r="J26" s="23"/>
      <c r="K26" s="23"/>
      <c r="L26" s="42"/>
      <c r="M26" s="42"/>
      <c r="N26" s="42"/>
      <c r="O26" s="42"/>
      <c r="P26" s="42"/>
      <c r="Q26" s="86"/>
      <c r="R26" s="42"/>
      <c r="S26" s="42"/>
      <c r="T26" s="43"/>
      <c r="U26" s="98"/>
    </row>
    <row r="27" spans="1:22" ht="23.25" customHeight="1">
      <c r="A27" s="110"/>
      <c r="B27" s="8" t="s">
        <v>1</v>
      </c>
      <c r="C27" s="23">
        <v>0.8</v>
      </c>
      <c r="D27" s="23">
        <v>1</v>
      </c>
      <c r="E27" s="23">
        <v>1.2</v>
      </c>
      <c r="F27" s="23">
        <v>1.2</v>
      </c>
      <c r="G27" s="23">
        <v>1.2</v>
      </c>
      <c r="H27" s="23">
        <v>1.1000000000000001</v>
      </c>
      <c r="I27" s="23">
        <v>1</v>
      </c>
      <c r="J27" s="23">
        <v>0.7</v>
      </c>
      <c r="K27" s="23">
        <v>0.83364439467462981</v>
      </c>
      <c r="L27" s="33">
        <v>0.82828532575101987</v>
      </c>
      <c r="M27" s="33">
        <v>0.79761904761904767</v>
      </c>
      <c r="N27" s="33">
        <v>0.7</v>
      </c>
      <c r="O27" s="33">
        <v>0.65758010521281685</v>
      </c>
      <c r="P27" s="33">
        <v>0.70818070818070822</v>
      </c>
      <c r="Q27" s="84">
        <v>0.70818070818070822</v>
      </c>
      <c r="R27" s="33">
        <v>0.6</v>
      </c>
      <c r="S27" s="33">
        <f t="shared" ref="S27:S35" si="0">+F8/$F$6*100</f>
        <v>0.81219542671498191</v>
      </c>
      <c r="T27" s="24">
        <f t="shared" ref="T27:T35" si="1">+F8/$F$6*100</f>
        <v>0.81219542671498191</v>
      </c>
    </row>
    <row r="28" spans="1:22" ht="23.25" customHeight="1">
      <c r="A28" s="110"/>
      <c r="B28" s="8" t="s">
        <v>2</v>
      </c>
      <c r="C28" s="23">
        <v>19.899999999999999</v>
      </c>
      <c r="D28" s="23">
        <v>17.899999999999999</v>
      </c>
      <c r="E28" s="23">
        <v>16.7</v>
      </c>
      <c r="F28" s="23">
        <v>15.7</v>
      </c>
      <c r="G28" s="23">
        <v>15.6</v>
      </c>
      <c r="H28" s="23">
        <v>14.1</v>
      </c>
      <c r="I28" s="23">
        <v>14</v>
      </c>
      <c r="J28" s="23">
        <v>13.4</v>
      </c>
      <c r="K28" s="23">
        <v>13.251213139231055</v>
      </c>
      <c r="L28" s="33">
        <v>12.4242798862653</v>
      </c>
      <c r="M28" s="33">
        <v>11.916666666666668</v>
      </c>
      <c r="N28" s="33">
        <v>12.3</v>
      </c>
      <c r="O28" s="33">
        <v>10.449545671927307</v>
      </c>
      <c r="P28" s="33">
        <v>9.2185592185592196</v>
      </c>
      <c r="Q28" s="84">
        <v>9.2185592185592196</v>
      </c>
      <c r="R28" s="33">
        <v>9.8000000000000007</v>
      </c>
      <c r="S28" s="33">
        <f t="shared" si="0"/>
        <v>9.5964013494939397</v>
      </c>
      <c r="T28" s="24">
        <f t="shared" si="1"/>
        <v>9.5964013494939397</v>
      </c>
    </row>
    <row r="29" spans="1:22" ht="23.25" customHeight="1">
      <c r="A29" s="110"/>
      <c r="B29" s="8" t="s">
        <v>3</v>
      </c>
      <c r="C29" s="23">
        <v>47.7</v>
      </c>
      <c r="D29" s="23">
        <v>47.9</v>
      </c>
      <c r="E29" s="23">
        <v>46.6</v>
      </c>
      <c r="F29" s="23">
        <v>46.5</v>
      </c>
      <c r="G29" s="23">
        <v>45.4</v>
      </c>
      <c r="H29" s="23">
        <v>43.3</v>
      </c>
      <c r="I29" s="23">
        <v>42.3</v>
      </c>
      <c r="J29" s="23">
        <v>41.5</v>
      </c>
      <c r="K29" s="23">
        <v>41.458255567998009</v>
      </c>
      <c r="L29" s="33">
        <v>40.227469402892815</v>
      </c>
      <c r="M29" s="33">
        <v>39.904761904761905</v>
      </c>
      <c r="N29" s="33">
        <v>39.5</v>
      </c>
      <c r="O29" s="33">
        <v>39.598278335724537</v>
      </c>
      <c r="P29" s="33">
        <v>38.864468864468869</v>
      </c>
      <c r="Q29" s="84">
        <v>38.864468864468869</v>
      </c>
      <c r="R29" s="33">
        <v>38.200000000000003</v>
      </c>
      <c r="S29" s="33">
        <f t="shared" si="0"/>
        <v>36.573784830688496</v>
      </c>
      <c r="T29" s="24">
        <f t="shared" si="1"/>
        <v>36.573784830688496</v>
      </c>
    </row>
    <row r="30" spans="1:22" ht="23.25" customHeight="1">
      <c r="A30" s="110"/>
      <c r="B30" s="8" t="s">
        <v>4</v>
      </c>
      <c r="C30" s="23">
        <v>23.9</v>
      </c>
      <c r="D30" s="23">
        <v>24</v>
      </c>
      <c r="E30" s="23">
        <v>24.4</v>
      </c>
      <c r="F30" s="23">
        <v>25.2</v>
      </c>
      <c r="G30" s="23">
        <v>25.8</v>
      </c>
      <c r="H30" s="23">
        <v>27.9</v>
      </c>
      <c r="I30" s="23">
        <v>28.3</v>
      </c>
      <c r="J30" s="23">
        <v>30</v>
      </c>
      <c r="K30" s="23">
        <v>29.239766081871345</v>
      </c>
      <c r="L30" s="33">
        <v>29.731734454197056</v>
      </c>
      <c r="M30" s="33">
        <v>30</v>
      </c>
      <c r="N30" s="33">
        <v>28.8</v>
      </c>
      <c r="O30" s="33">
        <v>29.495456719273079</v>
      </c>
      <c r="P30" s="33">
        <v>29.413919413919416</v>
      </c>
      <c r="Q30" s="84">
        <v>29.413919413919416</v>
      </c>
      <c r="R30" s="33">
        <v>29.5</v>
      </c>
      <c r="S30" s="33">
        <f t="shared" si="0"/>
        <v>29.851305760339876</v>
      </c>
      <c r="T30" s="24">
        <f t="shared" si="1"/>
        <v>29.851305760339876</v>
      </c>
    </row>
    <row r="31" spans="1:22" ht="23.25" customHeight="1">
      <c r="A31" s="110"/>
      <c r="B31" s="8" t="s">
        <v>5</v>
      </c>
      <c r="C31" s="23">
        <v>6.3</v>
      </c>
      <c r="D31" s="23">
        <v>6.7</v>
      </c>
      <c r="E31" s="23">
        <v>7.6</v>
      </c>
      <c r="F31" s="23">
        <v>7.6</v>
      </c>
      <c r="G31" s="23">
        <v>8.3000000000000007</v>
      </c>
      <c r="H31" s="23">
        <v>9.3000000000000007</v>
      </c>
      <c r="I31" s="23">
        <v>9.6999999999999993</v>
      </c>
      <c r="J31" s="23">
        <v>9.6999999999999993</v>
      </c>
      <c r="K31" s="23">
        <v>10.588528057732985</v>
      </c>
      <c r="L31" s="33">
        <v>11.225120534058599</v>
      </c>
      <c r="M31" s="33">
        <v>12</v>
      </c>
      <c r="N31" s="33">
        <v>13.2</v>
      </c>
      <c r="O31" s="33">
        <v>13.582018173122909</v>
      </c>
      <c r="P31" s="33">
        <v>14.126984126984127</v>
      </c>
      <c r="Q31" s="84">
        <v>14.126984126984127</v>
      </c>
      <c r="R31" s="33">
        <v>14.1</v>
      </c>
      <c r="S31" s="33">
        <f t="shared" si="0"/>
        <v>14.244658253155068</v>
      </c>
      <c r="T31" s="24">
        <f t="shared" si="1"/>
        <v>14.244658253155068</v>
      </c>
    </row>
    <row r="32" spans="1:22" ht="23.25" customHeight="1">
      <c r="A32" s="110"/>
      <c r="B32" s="8" t="s">
        <v>6</v>
      </c>
      <c r="C32" s="23">
        <v>0.9</v>
      </c>
      <c r="D32" s="23">
        <v>1.8</v>
      </c>
      <c r="E32" s="23">
        <v>2.1</v>
      </c>
      <c r="F32" s="23">
        <v>2.2999999999999998</v>
      </c>
      <c r="G32" s="23">
        <v>2.2000000000000002</v>
      </c>
      <c r="H32" s="23">
        <v>2.6</v>
      </c>
      <c r="I32" s="23">
        <v>3</v>
      </c>
      <c r="J32" s="23">
        <v>3</v>
      </c>
      <c r="K32" s="23">
        <v>2.9239766081871341</v>
      </c>
      <c r="L32" s="33">
        <v>3.5851155890715787</v>
      </c>
      <c r="M32" s="33">
        <v>3.4523809523809526</v>
      </c>
      <c r="N32" s="33">
        <v>3.8</v>
      </c>
      <c r="O32" s="33">
        <v>4.172644667623147</v>
      </c>
      <c r="P32" s="33">
        <v>5.2869352869352868</v>
      </c>
      <c r="Q32" s="84">
        <v>5.2869352869352868</v>
      </c>
      <c r="R32" s="33">
        <v>5.3</v>
      </c>
      <c r="S32" s="33">
        <f t="shared" si="0"/>
        <v>5.8852930151193306</v>
      </c>
      <c r="T32" s="24">
        <f t="shared" si="1"/>
        <v>5.8852930151193306</v>
      </c>
    </row>
    <row r="33" spans="1:20" ht="23.25" customHeight="1">
      <c r="A33" s="110"/>
      <c r="B33" s="8" t="s">
        <v>7</v>
      </c>
      <c r="C33" s="23">
        <v>0.2</v>
      </c>
      <c r="D33" s="23">
        <v>0.3</v>
      </c>
      <c r="E33" s="23">
        <v>0.8</v>
      </c>
      <c r="F33" s="23">
        <v>0.8</v>
      </c>
      <c r="G33" s="23">
        <v>0.8</v>
      </c>
      <c r="H33" s="23">
        <v>1</v>
      </c>
      <c r="I33" s="23">
        <v>1.1000000000000001</v>
      </c>
      <c r="J33" s="23">
        <v>0.95806893119323133</v>
      </c>
      <c r="K33" s="23">
        <v>0.95806893119323133</v>
      </c>
      <c r="L33" s="33">
        <v>1.174434417109655</v>
      </c>
      <c r="M33" s="33">
        <v>1.2738095238095237</v>
      </c>
      <c r="N33" s="33">
        <v>1</v>
      </c>
      <c r="O33" s="33">
        <v>1.1716881874701099</v>
      </c>
      <c r="P33" s="33">
        <v>1.575091575091575</v>
      </c>
      <c r="Q33" s="84">
        <v>1.575091575091575</v>
      </c>
      <c r="R33" s="33">
        <v>1.7</v>
      </c>
      <c r="S33" s="33">
        <f t="shared" si="0"/>
        <v>1.849306510058728</v>
      </c>
      <c r="T33" s="24">
        <f t="shared" si="1"/>
        <v>1.849306510058728</v>
      </c>
    </row>
    <row r="34" spans="1:20" ht="23.25" customHeight="1">
      <c r="A34" s="110"/>
      <c r="B34" s="8" t="s">
        <v>8</v>
      </c>
      <c r="C34" s="23">
        <v>0.1</v>
      </c>
      <c r="D34" s="23">
        <v>0.1</v>
      </c>
      <c r="E34" s="23">
        <v>0.2</v>
      </c>
      <c r="F34" s="23">
        <v>0.5</v>
      </c>
      <c r="G34" s="23">
        <v>0.4</v>
      </c>
      <c r="H34" s="23">
        <v>0.4</v>
      </c>
      <c r="I34" s="23">
        <v>0.5</v>
      </c>
      <c r="J34" s="23">
        <v>0.41060097051138483</v>
      </c>
      <c r="K34" s="23">
        <v>0.41060097051138483</v>
      </c>
      <c r="L34" s="33">
        <v>0.40796142910124861</v>
      </c>
      <c r="M34" s="33">
        <v>0.38095238095238093</v>
      </c>
      <c r="N34" s="33">
        <v>0.4</v>
      </c>
      <c r="O34" s="33">
        <v>0.49019607843137253</v>
      </c>
      <c r="P34" s="33">
        <v>0.402930402930403</v>
      </c>
      <c r="Q34" s="84">
        <v>0.402930402930403</v>
      </c>
      <c r="R34" s="33">
        <v>0.4</v>
      </c>
      <c r="S34" s="33">
        <f t="shared" si="0"/>
        <v>0.61227039860052479</v>
      </c>
      <c r="T34" s="24">
        <f t="shared" si="1"/>
        <v>0.61227039860052479</v>
      </c>
    </row>
    <row r="35" spans="1:20" ht="23.25" customHeight="1">
      <c r="A35" s="110"/>
      <c r="B35" s="8" t="s">
        <v>9</v>
      </c>
      <c r="C35" s="23">
        <v>0.2</v>
      </c>
      <c r="D35" s="23">
        <v>0.2</v>
      </c>
      <c r="E35" s="23">
        <v>0.3</v>
      </c>
      <c r="F35" s="23">
        <v>0.2</v>
      </c>
      <c r="G35" s="23">
        <v>0.3</v>
      </c>
      <c r="H35" s="23">
        <v>0.25162230168189642</v>
      </c>
      <c r="I35" s="23">
        <v>0.3</v>
      </c>
      <c r="J35" s="23">
        <v>0.4</v>
      </c>
      <c r="K35" s="23">
        <v>0.3</v>
      </c>
      <c r="L35" s="33">
        <v>0.4</v>
      </c>
      <c r="M35" s="33">
        <v>0.3</v>
      </c>
      <c r="N35" s="33">
        <v>0.4</v>
      </c>
      <c r="O35" s="33">
        <v>0.38259206121472983</v>
      </c>
      <c r="P35" s="33">
        <v>0.402930402930403</v>
      </c>
      <c r="Q35" s="84">
        <v>0.402930402930403</v>
      </c>
      <c r="R35" s="33">
        <v>0.4</v>
      </c>
      <c r="S35" s="33">
        <f t="shared" si="0"/>
        <v>0.57478445582906412</v>
      </c>
      <c r="T35" s="24">
        <f t="shared" si="1"/>
        <v>0.57478445582906412</v>
      </c>
    </row>
    <row r="36" spans="1:20" ht="7.5" customHeight="1">
      <c r="A36" s="110"/>
      <c r="B36" s="9"/>
      <c r="C36" s="23"/>
      <c r="D36" s="23"/>
      <c r="E36" s="23"/>
      <c r="F36" s="23"/>
      <c r="G36" s="23"/>
      <c r="H36" s="23"/>
      <c r="I36" s="23"/>
      <c r="J36" s="23"/>
      <c r="K36" s="23"/>
      <c r="L36" s="28"/>
      <c r="M36" s="28"/>
      <c r="N36" s="28"/>
      <c r="O36" s="28"/>
      <c r="P36" s="28"/>
      <c r="Q36" s="86"/>
      <c r="R36" s="28"/>
      <c r="S36" s="28"/>
      <c r="T36" s="25"/>
    </row>
    <row r="37" spans="1:20" ht="23.25" customHeight="1">
      <c r="A37" s="111"/>
      <c r="B37" s="44" t="s">
        <v>11</v>
      </c>
      <c r="C37" s="26">
        <v>28.5</v>
      </c>
      <c r="D37" s="26">
        <v>28.7</v>
      </c>
      <c r="E37" s="26">
        <v>29.1</v>
      </c>
      <c r="F37" s="26">
        <v>29.2</v>
      </c>
      <c r="G37" s="26">
        <v>29.4</v>
      </c>
      <c r="H37" s="26">
        <v>29.7</v>
      </c>
      <c r="I37" s="26">
        <v>29.9</v>
      </c>
      <c r="J37" s="26">
        <v>30</v>
      </c>
      <c r="K37" s="26">
        <v>30</v>
      </c>
      <c r="L37" s="34">
        <v>30.4</v>
      </c>
      <c r="M37" s="34">
        <v>30.4</v>
      </c>
      <c r="N37" s="34">
        <v>30.5</v>
      </c>
      <c r="O37" s="34">
        <v>30.8</v>
      </c>
      <c r="P37" s="34">
        <v>31.1</v>
      </c>
      <c r="Q37" s="85">
        <v>31.1</v>
      </c>
      <c r="R37" s="34">
        <v>31.1</v>
      </c>
      <c r="S37" s="34">
        <f>+F19</f>
        <v>31.4</v>
      </c>
      <c r="T37" s="27">
        <f>+F19</f>
        <v>31.4</v>
      </c>
    </row>
    <row r="38" spans="1:20" ht="23.25" customHeight="1">
      <c r="A38" s="109" t="s">
        <v>13</v>
      </c>
      <c r="B38" s="7" t="s">
        <v>0</v>
      </c>
      <c r="C38" s="23">
        <v>100</v>
      </c>
      <c r="D38" s="23">
        <v>100</v>
      </c>
      <c r="E38" s="23">
        <v>100</v>
      </c>
      <c r="F38" s="23">
        <v>100</v>
      </c>
      <c r="G38" s="23">
        <v>100</v>
      </c>
      <c r="H38" s="23">
        <v>100</v>
      </c>
      <c r="I38" s="23">
        <v>100</v>
      </c>
      <c r="J38" s="23">
        <v>100</v>
      </c>
      <c r="K38" s="23">
        <v>100</v>
      </c>
      <c r="L38" s="32">
        <v>100</v>
      </c>
      <c r="M38" s="32">
        <v>100</v>
      </c>
      <c r="N38" s="32">
        <v>100</v>
      </c>
      <c r="O38" s="32">
        <v>100</v>
      </c>
      <c r="P38" s="42">
        <v>100</v>
      </c>
      <c r="Q38" s="84">
        <v>100</v>
      </c>
      <c r="R38" s="42">
        <v>100</v>
      </c>
      <c r="S38" s="42">
        <f>+L6/$L$6*100</f>
        <v>100</v>
      </c>
      <c r="T38" s="43">
        <f>+L6/$L$6*100</f>
        <v>100</v>
      </c>
    </row>
    <row r="39" spans="1:20" ht="7.5" customHeight="1">
      <c r="A39" s="110"/>
      <c r="B39" s="8"/>
      <c r="C39" s="23"/>
      <c r="D39" s="23"/>
      <c r="E39" s="23"/>
      <c r="F39" s="23"/>
      <c r="G39" s="23"/>
      <c r="H39" s="23"/>
      <c r="I39" s="23"/>
      <c r="J39" s="23"/>
      <c r="K39" s="23"/>
      <c r="L39" s="42"/>
      <c r="M39" s="42"/>
      <c r="N39" s="42"/>
      <c r="O39" s="42"/>
      <c r="P39" s="42"/>
      <c r="Q39" s="84"/>
      <c r="R39" s="42"/>
      <c r="S39" s="42"/>
      <c r="T39" s="43"/>
    </row>
    <row r="40" spans="1:20" ht="23.25" customHeight="1">
      <c r="A40" s="110"/>
      <c r="B40" s="8" t="s">
        <v>1</v>
      </c>
      <c r="C40" s="23">
        <v>2.8</v>
      </c>
      <c r="D40" s="23">
        <v>3</v>
      </c>
      <c r="E40" s="23">
        <v>2.6</v>
      </c>
      <c r="F40" s="23">
        <v>2.4</v>
      </c>
      <c r="G40" s="23">
        <v>2.6</v>
      </c>
      <c r="H40" s="23">
        <v>2.5</v>
      </c>
      <c r="I40" s="23">
        <v>2</v>
      </c>
      <c r="J40" s="23">
        <v>1.8</v>
      </c>
      <c r="K40" s="23">
        <v>1.7928756782259965</v>
      </c>
      <c r="L40" s="33">
        <v>1.6414737836561173</v>
      </c>
      <c r="M40" s="33">
        <v>1.8814139110604331</v>
      </c>
      <c r="N40" s="33">
        <v>1.6</v>
      </c>
      <c r="O40" s="33">
        <v>1.1652901911980993</v>
      </c>
      <c r="P40" s="33">
        <v>1.4460897732531235</v>
      </c>
      <c r="Q40" s="84">
        <v>1.4460897732531235</v>
      </c>
      <c r="R40" s="33">
        <v>1.4</v>
      </c>
      <c r="S40" s="33">
        <f t="shared" ref="S40:S48" si="2">+L8/$L$6*100</f>
        <v>1.3823805060918464</v>
      </c>
      <c r="T40" s="24">
        <f t="shared" ref="T40:T48" si="3">+L8/$L$6*100</f>
        <v>1.3823805060918464</v>
      </c>
    </row>
    <row r="41" spans="1:20" ht="23.25" customHeight="1">
      <c r="A41" s="110"/>
      <c r="B41" s="8" t="s">
        <v>2</v>
      </c>
      <c r="C41" s="23">
        <v>37.5</v>
      </c>
      <c r="D41" s="23">
        <v>34</v>
      </c>
      <c r="E41" s="23">
        <v>23.3</v>
      </c>
      <c r="F41" s="23">
        <v>22.5</v>
      </c>
      <c r="G41" s="23">
        <v>22.3</v>
      </c>
      <c r="H41" s="23">
        <v>19.899999999999999</v>
      </c>
      <c r="I41" s="23">
        <v>20.2</v>
      </c>
      <c r="J41" s="23">
        <v>18.5</v>
      </c>
      <c r="K41" s="23">
        <v>19.320594479830149</v>
      </c>
      <c r="L41" s="33">
        <v>18.079829948039681</v>
      </c>
      <c r="M41" s="33">
        <v>17.730900798175597</v>
      </c>
      <c r="N41" s="33">
        <v>17.5</v>
      </c>
      <c r="O41" s="33">
        <v>15.601312365652223</v>
      </c>
      <c r="P41" s="33">
        <v>13.905599259602036</v>
      </c>
      <c r="Q41" s="84">
        <v>13.905599259602036</v>
      </c>
      <c r="R41" s="33">
        <v>14.4</v>
      </c>
      <c r="S41" s="33">
        <f t="shared" si="2"/>
        <v>14.456419868791004</v>
      </c>
      <c r="T41" s="24">
        <f t="shared" si="3"/>
        <v>14.456419868791004</v>
      </c>
    </row>
    <row r="42" spans="1:20" ht="23.25" customHeight="1">
      <c r="A42" s="110"/>
      <c r="B42" s="8" t="s">
        <v>3</v>
      </c>
      <c r="C42" s="23">
        <v>45</v>
      </c>
      <c r="D42" s="23">
        <v>46.8</v>
      </c>
      <c r="E42" s="23">
        <v>50.2</v>
      </c>
      <c r="F42" s="23">
        <v>49.8</v>
      </c>
      <c r="G42" s="23">
        <v>48.4</v>
      </c>
      <c r="H42" s="23">
        <v>47.5</v>
      </c>
      <c r="I42" s="23">
        <v>46.8</v>
      </c>
      <c r="J42" s="23">
        <v>46.9</v>
      </c>
      <c r="K42" s="23">
        <v>45.081387119603676</v>
      </c>
      <c r="L42" s="33">
        <v>44.532357109116674</v>
      </c>
      <c r="M42" s="33">
        <v>42.793614595210947</v>
      </c>
      <c r="N42" s="33">
        <v>43.5</v>
      </c>
      <c r="O42" s="33">
        <v>43.534336463400834</v>
      </c>
      <c r="P42" s="33">
        <v>42.630726515502083</v>
      </c>
      <c r="Q42" s="84">
        <v>42.630726515502083</v>
      </c>
      <c r="R42" s="33">
        <v>42.2</v>
      </c>
      <c r="S42" s="33">
        <f t="shared" si="2"/>
        <v>40.686504217432052</v>
      </c>
      <c r="T42" s="24">
        <f t="shared" si="3"/>
        <v>40.686504217432052</v>
      </c>
    </row>
    <row r="43" spans="1:20" ht="23.25" customHeight="1">
      <c r="A43" s="110"/>
      <c r="B43" s="8" t="s">
        <v>4</v>
      </c>
      <c r="C43" s="23">
        <v>9.6999999999999993</v>
      </c>
      <c r="D43" s="23">
        <v>11.7</v>
      </c>
      <c r="E43" s="23">
        <v>17.899999999999999</v>
      </c>
      <c r="F43" s="23">
        <v>19</v>
      </c>
      <c r="G43" s="23">
        <v>19.7</v>
      </c>
      <c r="H43" s="23">
        <v>22.1</v>
      </c>
      <c r="I43" s="23">
        <v>22.7</v>
      </c>
      <c r="J43" s="23">
        <v>24.3</v>
      </c>
      <c r="K43" s="23">
        <v>24.203821656050955</v>
      </c>
      <c r="L43" s="33">
        <v>25.047236655644777</v>
      </c>
      <c r="M43" s="33">
        <v>25.963511972633981</v>
      </c>
      <c r="N43" s="33">
        <v>25.3</v>
      </c>
      <c r="O43" s="33">
        <v>26.869555379567821</v>
      </c>
      <c r="P43" s="33">
        <v>26.827857473391948</v>
      </c>
      <c r="Q43" s="84">
        <v>26.827857473391948</v>
      </c>
      <c r="R43" s="33">
        <v>26.2</v>
      </c>
      <c r="S43" s="33">
        <f t="shared" si="2"/>
        <v>26.710402999062794</v>
      </c>
      <c r="T43" s="24">
        <f t="shared" si="3"/>
        <v>26.710402999062794</v>
      </c>
    </row>
    <row r="44" spans="1:20" ht="23.25" customHeight="1">
      <c r="A44" s="110"/>
      <c r="B44" s="8" t="s">
        <v>5</v>
      </c>
      <c r="C44" s="23">
        <v>2.9</v>
      </c>
      <c r="D44" s="23">
        <v>2.4</v>
      </c>
      <c r="E44" s="23">
        <v>4.0999999999999996</v>
      </c>
      <c r="F44" s="23">
        <v>4.3</v>
      </c>
      <c r="G44" s="23">
        <v>5.0999999999999996</v>
      </c>
      <c r="H44" s="23">
        <v>5.6</v>
      </c>
      <c r="I44" s="23">
        <v>6.1</v>
      </c>
      <c r="J44" s="23">
        <v>6.7</v>
      </c>
      <c r="K44" s="23">
        <v>7.0063694267515926</v>
      </c>
      <c r="L44" s="33">
        <v>8.1010864430798293</v>
      </c>
      <c r="M44" s="33">
        <v>8.654503990877993</v>
      </c>
      <c r="N44" s="33">
        <v>9</v>
      </c>
      <c r="O44" s="33">
        <v>9.729607421654034</v>
      </c>
      <c r="P44" s="33">
        <v>10.874595094863489</v>
      </c>
      <c r="Q44" s="84">
        <v>10.874595094863489</v>
      </c>
      <c r="R44" s="33">
        <v>11.3</v>
      </c>
      <c r="S44" s="33">
        <f t="shared" si="2"/>
        <v>11.890815370196814</v>
      </c>
      <c r="T44" s="24">
        <f t="shared" si="3"/>
        <v>11.890815370196814</v>
      </c>
    </row>
    <row r="45" spans="1:20" ht="23.25" customHeight="1">
      <c r="A45" s="110"/>
      <c r="B45" s="8" t="s">
        <v>6</v>
      </c>
      <c r="C45" s="23">
        <v>0.9</v>
      </c>
      <c r="D45" s="23">
        <v>1.1000000000000001</v>
      </c>
      <c r="E45" s="23">
        <v>1</v>
      </c>
      <c r="F45" s="23">
        <v>1</v>
      </c>
      <c r="G45" s="23">
        <v>0.9</v>
      </c>
      <c r="H45" s="23">
        <v>1.3</v>
      </c>
      <c r="I45" s="23">
        <v>1.3</v>
      </c>
      <c r="J45" s="23">
        <v>1.2</v>
      </c>
      <c r="K45" s="23">
        <v>1.5</v>
      </c>
      <c r="L45" s="33">
        <v>1.7</v>
      </c>
      <c r="M45" s="33">
        <v>1.9</v>
      </c>
      <c r="N45" s="33">
        <v>1.9</v>
      </c>
      <c r="O45" s="33">
        <v>2.104310442357733</v>
      </c>
      <c r="P45" s="33">
        <v>2.8690421101341972</v>
      </c>
      <c r="Q45" s="84">
        <v>2.8690421101341972</v>
      </c>
      <c r="R45" s="33">
        <v>3.2</v>
      </c>
      <c r="S45" s="33">
        <f t="shared" si="2"/>
        <v>3.104498594189316</v>
      </c>
      <c r="T45" s="24">
        <f t="shared" si="3"/>
        <v>3.104498594189316</v>
      </c>
    </row>
    <row r="46" spans="1:20" ht="23.25" customHeight="1">
      <c r="A46" s="110"/>
      <c r="B46" s="8" t="s">
        <v>7</v>
      </c>
      <c r="C46" s="23">
        <v>0.5</v>
      </c>
      <c r="D46" s="23">
        <v>0.4</v>
      </c>
      <c r="E46" s="23">
        <v>0.4</v>
      </c>
      <c r="F46" s="23">
        <v>0.4</v>
      </c>
      <c r="G46" s="23">
        <v>0.4</v>
      </c>
      <c r="H46" s="23">
        <v>0.5</v>
      </c>
      <c r="I46" s="23">
        <v>0.2</v>
      </c>
      <c r="J46" s="23">
        <v>0.4</v>
      </c>
      <c r="K46" s="23">
        <v>0.53078556263269638</v>
      </c>
      <c r="L46" s="33">
        <v>0.41332073689182802</v>
      </c>
      <c r="M46" s="33">
        <v>0.5701254275940707</v>
      </c>
      <c r="N46" s="33">
        <v>0.6</v>
      </c>
      <c r="O46" s="33">
        <v>0.46385337707885504</v>
      </c>
      <c r="P46" s="33">
        <v>0.91392873669597419</v>
      </c>
      <c r="Q46" s="84">
        <v>0.91392873669597419</v>
      </c>
      <c r="R46" s="33">
        <v>0.6</v>
      </c>
      <c r="S46" s="33">
        <f t="shared" si="2"/>
        <v>0.96063730084348631</v>
      </c>
      <c r="T46" s="24">
        <f t="shared" si="3"/>
        <v>0.96063730084348631</v>
      </c>
    </row>
    <row r="47" spans="1:20" ht="23.25" customHeight="1">
      <c r="A47" s="110"/>
      <c r="B47" s="8" t="s">
        <v>8</v>
      </c>
      <c r="C47" s="23">
        <v>0.4</v>
      </c>
      <c r="D47" s="23">
        <v>0.3</v>
      </c>
      <c r="E47" s="23">
        <v>0.3</v>
      </c>
      <c r="F47" s="23">
        <v>0.3</v>
      </c>
      <c r="G47" s="23">
        <v>0.2</v>
      </c>
      <c r="H47" s="23">
        <v>0.2</v>
      </c>
      <c r="I47" s="23">
        <v>0.3</v>
      </c>
      <c r="J47" s="23">
        <v>0.21231422505307856</v>
      </c>
      <c r="K47" s="23">
        <v>0.21231422505307856</v>
      </c>
      <c r="L47" s="33">
        <v>0.1889466225791214</v>
      </c>
      <c r="M47" s="33">
        <v>0.25085518814139107</v>
      </c>
      <c r="N47" s="33">
        <v>0.2</v>
      </c>
      <c r="O47" s="33">
        <v>0.192329449032696</v>
      </c>
      <c r="P47" s="33">
        <v>0.18509949097639983</v>
      </c>
      <c r="Q47" s="84">
        <v>0.18509949097639983</v>
      </c>
      <c r="R47" s="33">
        <v>0.4</v>
      </c>
      <c r="S47" s="33">
        <f t="shared" si="2"/>
        <v>0.37488284910965325</v>
      </c>
      <c r="T47" s="24">
        <f t="shared" si="3"/>
        <v>0.37488284910965325</v>
      </c>
    </row>
    <row r="48" spans="1:20" ht="23.25" customHeight="1">
      <c r="A48" s="110"/>
      <c r="B48" s="8" t="s">
        <v>9</v>
      </c>
      <c r="C48" s="23">
        <v>0.3</v>
      </c>
      <c r="D48" s="23">
        <v>0.3</v>
      </c>
      <c r="E48" s="23">
        <v>0.2</v>
      </c>
      <c r="F48" s="23">
        <v>0.3</v>
      </c>
      <c r="G48" s="23">
        <v>0.4</v>
      </c>
      <c r="H48" s="23">
        <v>0.4</v>
      </c>
      <c r="I48" s="23">
        <v>0.3</v>
      </c>
      <c r="J48" s="23">
        <v>0.1</v>
      </c>
      <c r="K48" s="23">
        <v>0.3066761028544468</v>
      </c>
      <c r="L48" s="33">
        <v>0.27161076995748701</v>
      </c>
      <c r="M48" s="33">
        <v>0.23945267958950969</v>
      </c>
      <c r="N48" s="33">
        <v>0.2</v>
      </c>
      <c r="O48" s="33">
        <v>0.33940491005769885</v>
      </c>
      <c r="P48" s="33">
        <v>0.34706154558074964</v>
      </c>
      <c r="Q48" s="84">
        <v>0.34706154558074964</v>
      </c>
      <c r="R48" s="33">
        <v>0.3</v>
      </c>
      <c r="S48" s="33">
        <f t="shared" si="2"/>
        <v>0.43345829428303662</v>
      </c>
      <c r="T48" s="24">
        <f t="shared" si="3"/>
        <v>0.43345829428303662</v>
      </c>
    </row>
    <row r="49" spans="1:20" ht="7.5" customHeight="1">
      <c r="A49" s="110"/>
      <c r="B49" s="9"/>
      <c r="C49" s="28"/>
      <c r="D49" s="23"/>
      <c r="E49" s="23"/>
      <c r="F49" s="23"/>
      <c r="G49" s="23"/>
      <c r="H49" s="23"/>
      <c r="I49" s="23"/>
      <c r="J49" s="23"/>
      <c r="K49" s="23"/>
      <c r="L49" s="28"/>
      <c r="M49" s="28"/>
      <c r="N49" s="28"/>
      <c r="O49" s="28"/>
      <c r="P49" s="28"/>
      <c r="Q49" s="84"/>
      <c r="R49" s="28"/>
      <c r="S49" s="28"/>
      <c r="T49" s="25"/>
    </row>
    <row r="50" spans="1:20" ht="23.25" customHeight="1" thickBot="1">
      <c r="A50" s="112"/>
      <c r="B50" s="45" t="s">
        <v>11</v>
      </c>
      <c r="C50" s="29">
        <v>26.5</v>
      </c>
      <c r="D50" s="29">
        <v>26.7</v>
      </c>
      <c r="E50" s="29">
        <v>27.7</v>
      </c>
      <c r="F50" s="29">
        <v>27.9</v>
      </c>
      <c r="G50" s="29">
        <v>28</v>
      </c>
      <c r="H50" s="29">
        <v>28.3</v>
      </c>
      <c r="I50" s="29">
        <v>28.4</v>
      </c>
      <c r="J50" s="29">
        <v>28.6</v>
      </c>
      <c r="K50" s="29">
        <v>29</v>
      </c>
      <c r="L50" s="35">
        <v>28.9</v>
      </c>
      <c r="M50" s="35">
        <v>29.1</v>
      </c>
      <c r="N50" s="35">
        <v>29.2</v>
      </c>
      <c r="O50" s="35">
        <v>29.4</v>
      </c>
      <c r="P50" s="35">
        <v>29.8</v>
      </c>
      <c r="Q50" s="84">
        <v>29.8</v>
      </c>
      <c r="R50" s="35">
        <v>29.8</v>
      </c>
      <c r="S50" s="35">
        <f>+L19</f>
        <v>30</v>
      </c>
      <c r="T50" s="31">
        <f>+L19</f>
        <v>30</v>
      </c>
    </row>
    <row r="51" spans="1:20">
      <c r="A51" s="3"/>
      <c r="B51" s="3"/>
      <c r="C51" s="3"/>
      <c r="D51" s="3"/>
      <c r="E51" s="3"/>
      <c r="F51" s="3"/>
      <c r="G51" s="3"/>
      <c r="H51" s="4"/>
      <c r="L51" s="3"/>
      <c r="P51" s="4"/>
      <c r="Q51" s="4"/>
      <c r="R51" s="83"/>
      <c r="S51" s="103" t="s">
        <v>17</v>
      </c>
    </row>
    <row r="52" spans="1:20">
      <c r="L52" s="98"/>
      <c r="M52" s="98"/>
      <c r="N52" s="98"/>
      <c r="O52" s="98"/>
      <c r="Q52" s="98"/>
      <c r="R52" s="98"/>
      <c r="S52" s="98"/>
    </row>
  </sheetData>
  <mergeCells count="73">
    <mergeCell ref="O23:T23"/>
    <mergeCell ref="A17:E17"/>
    <mergeCell ref="A13:E13"/>
    <mergeCell ref="A14:E14"/>
    <mergeCell ref="A1:B1"/>
    <mergeCell ref="A15:E15"/>
    <mergeCell ref="A8:E8"/>
    <mergeCell ref="A9:E9"/>
    <mergeCell ref="A10:E10"/>
    <mergeCell ref="A11:E11"/>
    <mergeCell ref="A6:E6"/>
    <mergeCell ref="A16:E16"/>
    <mergeCell ref="A12:E12"/>
    <mergeCell ref="I14:K14"/>
    <mergeCell ref="I6:K6"/>
    <mergeCell ref="I8:K8"/>
    <mergeCell ref="I9:K9"/>
    <mergeCell ref="I10:K10"/>
    <mergeCell ref="I15:K15"/>
    <mergeCell ref="F9:H9"/>
    <mergeCell ref="F6:H6"/>
    <mergeCell ref="F8:H8"/>
    <mergeCell ref="L8:N8"/>
    <mergeCell ref="L9:N9"/>
    <mergeCell ref="L6:N6"/>
    <mergeCell ref="L10:N10"/>
    <mergeCell ref="L11:N11"/>
    <mergeCell ref="L12:N12"/>
    <mergeCell ref="L13:N13"/>
    <mergeCell ref="O8:Q8"/>
    <mergeCell ref="O9:Q9"/>
    <mergeCell ref="O10:Q10"/>
    <mergeCell ref="O11:Q11"/>
    <mergeCell ref="O13:Q13"/>
    <mergeCell ref="O12:Q12"/>
    <mergeCell ref="O19:Q19"/>
    <mergeCell ref="I16:K16"/>
    <mergeCell ref="I17:K17"/>
    <mergeCell ref="L3:Q3"/>
    <mergeCell ref="F3:K3"/>
    <mergeCell ref="O14:Q14"/>
    <mergeCell ref="F13:H13"/>
    <mergeCell ref="F14:H14"/>
    <mergeCell ref="F4:H4"/>
    <mergeCell ref="L14:N14"/>
    <mergeCell ref="I11:K11"/>
    <mergeCell ref="I12:K12"/>
    <mergeCell ref="I13:K13"/>
    <mergeCell ref="O15:Q15"/>
    <mergeCell ref="L15:N15"/>
    <mergeCell ref="O6:Q6"/>
    <mergeCell ref="A25:A37"/>
    <mergeCell ref="A38:A50"/>
    <mergeCell ref="O2:Q2"/>
    <mergeCell ref="A23:M23"/>
    <mergeCell ref="I4:K4"/>
    <mergeCell ref="A2:J2"/>
    <mergeCell ref="A19:E19"/>
    <mergeCell ref="F19:H19"/>
    <mergeCell ref="O4:Q4"/>
    <mergeCell ref="L4:N4"/>
    <mergeCell ref="O16:Q16"/>
    <mergeCell ref="O17:Q17"/>
    <mergeCell ref="L16:N16"/>
    <mergeCell ref="L17:N17"/>
    <mergeCell ref="I19:K19"/>
    <mergeCell ref="L19:N19"/>
    <mergeCell ref="F17:H17"/>
    <mergeCell ref="F10:H10"/>
    <mergeCell ref="F15:H15"/>
    <mergeCell ref="F16:H16"/>
    <mergeCell ref="F12:H12"/>
    <mergeCell ref="F11:H11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44"/>
  <sheetViews>
    <sheetView showGridLines="0" tabSelected="1" topLeftCell="B25" zoomScaleNormal="100" workbookViewId="0">
      <selection activeCell="C42" sqref="C42"/>
    </sheetView>
  </sheetViews>
  <sheetFormatPr defaultColWidth="8.796875" defaultRowHeight="17.25"/>
  <cols>
    <col min="1" max="1" width="2.59765625" style="99" customWidth="1"/>
    <col min="2" max="2" width="7.3984375" style="99" customWidth="1"/>
    <col min="3" max="19" width="6" style="99" customWidth="1"/>
    <col min="20" max="20" width="6.3984375" style="99" customWidth="1"/>
    <col min="21" max="16384" width="8.796875" style="99"/>
  </cols>
  <sheetData>
    <row r="1" spans="1:19" ht="22.5" customHeight="1">
      <c r="A1" s="145" t="s">
        <v>36</v>
      </c>
      <c r="B1" s="145"/>
      <c r="C1" s="145"/>
      <c r="D1" s="145"/>
      <c r="E1" s="145"/>
      <c r="F1" s="145"/>
      <c r="G1" s="145"/>
      <c r="H1" s="145"/>
    </row>
    <row r="2" spans="1:19" ht="22.5" customHeight="1" thickBot="1">
      <c r="A2" s="114" t="s">
        <v>79</v>
      </c>
      <c r="B2" s="114"/>
      <c r="C2" s="114"/>
      <c r="D2" s="114"/>
      <c r="E2" s="114"/>
      <c r="F2" s="114"/>
      <c r="G2" s="114"/>
      <c r="H2" s="114"/>
      <c r="I2" s="114"/>
      <c r="J2" s="12"/>
      <c r="K2" s="12"/>
      <c r="L2" s="98"/>
      <c r="M2" s="98"/>
      <c r="N2" s="98"/>
      <c r="O2" s="98"/>
      <c r="P2" s="143" t="s">
        <v>78</v>
      </c>
      <c r="Q2" s="143"/>
      <c r="R2" s="104"/>
    </row>
    <row r="3" spans="1:19" s="21" customFormat="1" ht="30" customHeight="1">
      <c r="A3" s="160" t="s">
        <v>37</v>
      </c>
      <c r="B3" s="160"/>
      <c r="C3" s="161"/>
      <c r="D3" s="158" t="s">
        <v>0</v>
      </c>
      <c r="E3" s="159"/>
      <c r="F3" s="158" t="s">
        <v>38</v>
      </c>
      <c r="G3" s="159"/>
      <c r="H3" s="156" t="s">
        <v>39</v>
      </c>
      <c r="I3" s="157"/>
      <c r="J3" s="158" t="s">
        <v>40</v>
      </c>
      <c r="K3" s="159"/>
      <c r="L3" s="168" t="s">
        <v>41</v>
      </c>
      <c r="M3" s="168"/>
      <c r="N3" s="166" t="s">
        <v>42</v>
      </c>
      <c r="O3" s="166"/>
      <c r="P3" s="166" t="s">
        <v>43</v>
      </c>
      <c r="Q3" s="167"/>
      <c r="R3" s="93"/>
      <c r="S3" s="20"/>
    </row>
    <row r="4" spans="1:19" s="1" customFormat="1" ht="26.25" customHeight="1">
      <c r="A4" s="162" t="s">
        <v>77</v>
      </c>
      <c r="B4" s="162"/>
      <c r="C4" s="163"/>
      <c r="D4" s="169">
        <f>SUM(D6:E15)</f>
        <v>3043</v>
      </c>
      <c r="E4" s="146"/>
      <c r="F4" s="146">
        <f>SUM(F6:G15)</f>
        <v>2718</v>
      </c>
      <c r="G4" s="146"/>
      <c r="H4" s="146">
        <f>SUM(H6:I15)</f>
        <v>242</v>
      </c>
      <c r="I4" s="146"/>
      <c r="J4" s="146">
        <f>SUM(J6:K15)</f>
        <v>8</v>
      </c>
      <c r="K4" s="146"/>
      <c r="L4" s="146">
        <f>SUM(L6:M15)</f>
        <v>50</v>
      </c>
      <c r="M4" s="146"/>
      <c r="N4" s="146">
        <f>SUM(N6:O15)</f>
        <v>0</v>
      </c>
      <c r="O4" s="146"/>
      <c r="P4" s="146">
        <f>SUM(P6:Q15)</f>
        <v>25</v>
      </c>
      <c r="Q4" s="146"/>
      <c r="R4" s="97"/>
    </row>
    <row r="5" spans="1:19" ht="26.25" customHeight="1">
      <c r="A5" s="164" t="s">
        <v>44</v>
      </c>
      <c r="B5" s="164"/>
      <c r="C5" s="165"/>
      <c r="D5" s="174">
        <f>D4/D4*100</f>
        <v>100</v>
      </c>
      <c r="E5" s="175"/>
      <c r="F5" s="175">
        <f>F4/D4*100</f>
        <v>89.319750246467294</v>
      </c>
      <c r="G5" s="175"/>
      <c r="H5" s="175">
        <f>H4/D4*100</f>
        <v>7.9526782780151173</v>
      </c>
      <c r="I5" s="175"/>
      <c r="J5" s="175">
        <f>J4/D4*100</f>
        <v>0.26289845547157414</v>
      </c>
      <c r="K5" s="175"/>
      <c r="L5" s="175">
        <f>L4/$D$4*100</f>
        <v>1.6431153466973381</v>
      </c>
      <c r="M5" s="175"/>
      <c r="N5" s="176">
        <v>0</v>
      </c>
      <c r="O5" s="176"/>
      <c r="P5" s="175">
        <f>P4/$D$4*100</f>
        <v>0.82155767334866903</v>
      </c>
      <c r="Q5" s="175"/>
      <c r="R5" s="102"/>
    </row>
    <row r="6" spans="1:19" ht="26.25" customHeight="1">
      <c r="A6" s="164" t="s">
        <v>45</v>
      </c>
      <c r="B6" s="164"/>
      <c r="C6" s="165"/>
      <c r="D6" s="170">
        <f t="shared" ref="D6:D13" si="0">SUM(F6:Q6)</f>
        <v>185</v>
      </c>
      <c r="E6" s="171"/>
      <c r="F6" s="144">
        <v>161</v>
      </c>
      <c r="G6" s="144"/>
      <c r="H6" s="144">
        <v>14</v>
      </c>
      <c r="I6" s="144"/>
      <c r="J6" s="144">
        <v>1</v>
      </c>
      <c r="K6" s="144"/>
      <c r="L6" s="144">
        <v>4</v>
      </c>
      <c r="M6" s="144"/>
      <c r="N6" s="144">
        <v>0</v>
      </c>
      <c r="O6" s="144"/>
      <c r="P6" s="144">
        <v>5</v>
      </c>
      <c r="Q6" s="144"/>
      <c r="R6" s="94"/>
    </row>
    <row r="7" spans="1:19" ht="26.25" customHeight="1">
      <c r="A7" s="147" t="s">
        <v>46</v>
      </c>
      <c r="B7" s="147"/>
      <c r="C7" s="148"/>
      <c r="D7" s="170">
        <f t="shared" si="0"/>
        <v>237</v>
      </c>
      <c r="E7" s="171"/>
      <c r="F7" s="144">
        <v>214</v>
      </c>
      <c r="G7" s="144"/>
      <c r="H7" s="144">
        <v>20</v>
      </c>
      <c r="I7" s="144"/>
      <c r="J7" s="144">
        <v>0</v>
      </c>
      <c r="K7" s="144"/>
      <c r="L7" s="144">
        <v>2</v>
      </c>
      <c r="M7" s="144"/>
      <c r="N7" s="144">
        <v>0</v>
      </c>
      <c r="O7" s="144"/>
      <c r="P7" s="144">
        <v>1</v>
      </c>
      <c r="Q7" s="144"/>
      <c r="R7" s="94"/>
    </row>
    <row r="8" spans="1:19" ht="26.25" customHeight="1">
      <c r="A8" s="147" t="s">
        <v>47</v>
      </c>
      <c r="B8" s="147"/>
      <c r="C8" s="148"/>
      <c r="D8" s="170">
        <f t="shared" si="0"/>
        <v>211</v>
      </c>
      <c r="E8" s="171"/>
      <c r="F8" s="144">
        <v>197</v>
      </c>
      <c r="G8" s="144"/>
      <c r="H8" s="144">
        <v>9</v>
      </c>
      <c r="I8" s="144"/>
      <c r="J8" s="144">
        <v>2</v>
      </c>
      <c r="K8" s="144"/>
      <c r="L8" s="144">
        <v>1</v>
      </c>
      <c r="M8" s="144"/>
      <c r="N8" s="144">
        <v>0</v>
      </c>
      <c r="O8" s="144"/>
      <c r="P8" s="144">
        <v>2</v>
      </c>
      <c r="Q8" s="144"/>
      <c r="R8" s="94"/>
    </row>
    <row r="9" spans="1:19" ht="26.25" customHeight="1">
      <c r="A9" s="147" t="s">
        <v>48</v>
      </c>
      <c r="B9" s="147"/>
      <c r="C9" s="148"/>
      <c r="D9" s="170">
        <f t="shared" si="0"/>
        <v>222</v>
      </c>
      <c r="E9" s="171"/>
      <c r="F9" s="144">
        <v>195</v>
      </c>
      <c r="G9" s="144"/>
      <c r="H9" s="144">
        <v>19</v>
      </c>
      <c r="I9" s="144"/>
      <c r="J9" s="144">
        <v>1</v>
      </c>
      <c r="K9" s="144"/>
      <c r="L9" s="144">
        <v>7</v>
      </c>
      <c r="M9" s="144"/>
      <c r="N9" s="144">
        <v>0</v>
      </c>
      <c r="O9" s="144"/>
      <c r="P9" s="144">
        <v>0</v>
      </c>
      <c r="Q9" s="144"/>
      <c r="R9" s="94"/>
    </row>
    <row r="10" spans="1:19" ht="26.25" customHeight="1">
      <c r="A10" s="147" t="s">
        <v>49</v>
      </c>
      <c r="B10" s="147"/>
      <c r="C10" s="148"/>
      <c r="D10" s="170">
        <f t="shared" si="0"/>
        <v>176</v>
      </c>
      <c r="E10" s="171"/>
      <c r="F10" s="144">
        <v>160</v>
      </c>
      <c r="G10" s="144"/>
      <c r="H10" s="144">
        <v>10</v>
      </c>
      <c r="I10" s="144"/>
      <c r="J10" s="144">
        <v>1</v>
      </c>
      <c r="K10" s="144"/>
      <c r="L10" s="144">
        <v>4</v>
      </c>
      <c r="M10" s="144"/>
      <c r="N10" s="144">
        <v>0</v>
      </c>
      <c r="O10" s="144"/>
      <c r="P10" s="144">
        <v>1</v>
      </c>
      <c r="Q10" s="144"/>
      <c r="R10" s="94"/>
    </row>
    <row r="11" spans="1:19" ht="26.25" customHeight="1">
      <c r="A11" s="147" t="s">
        <v>50</v>
      </c>
      <c r="B11" s="147"/>
      <c r="C11" s="148"/>
      <c r="D11" s="170">
        <f t="shared" si="0"/>
        <v>632</v>
      </c>
      <c r="E11" s="171"/>
      <c r="F11" s="144">
        <v>572</v>
      </c>
      <c r="G11" s="144"/>
      <c r="H11" s="144">
        <v>45</v>
      </c>
      <c r="I11" s="144"/>
      <c r="J11" s="144">
        <v>1</v>
      </c>
      <c r="K11" s="144"/>
      <c r="L11" s="144">
        <v>10</v>
      </c>
      <c r="M11" s="144"/>
      <c r="N11" s="144">
        <v>0</v>
      </c>
      <c r="O11" s="144"/>
      <c r="P11" s="144">
        <v>4</v>
      </c>
      <c r="Q11" s="144"/>
      <c r="R11" s="94"/>
    </row>
    <row r="12" spans="1:19" ht="26.25" customHeight="1">
      <c r="A12" s="147" t="s">
        <v>51</v>
      </c>
      <c r="B12" s="147"/>
      <c r="C12" s="148"/>
      <c r="D12" s="170">
        <f t="shared" si="0"/>
        <v>408</v>
      </c>
      <c r="E12" s="171"/>
      <c r="F12" s="144">
        <v>363</v>
      </c>
      <c r="G12" s="144"/>
      <c r="H12" s="144">
        <v>36</v>
      </c>
      <c r="I12" s="144"/>
      <c r="J12" s="144">
        <v>1</v>
      </c>
      <c r="K12" s="144"/>
      <c r="L12" s="144">
        <v>7</v>
      </c>
      <c r="M12" s="144"/>
      <c r="N12" s="144">
        <v>0</v>
      </c>
      <c r="O12" s="144"/>
      <c r="P12" s="144">
        <v>1</v>
      </c>
      <c r="Q12" s="144"/>
      <c r="R12" s="94"/>
    </row>
    <row r="13" spans="1:19" ht="26.25" customHeight="1">
      <c r="A13" s="147" t="s">
        <v>52</v>
      </c>
      <c r="B13" s="147"/>
      <c r="C13" s="148"/>
      <c r="D13" s="170">
        <f t="shared" si="0"/>
        <v>324</v>
      </c>
      <c r="E13" s="171"/>
      <c r="F13" s="144">
        <v>287</v>
      </c>
      <c r="G13" s="144"/>
      <c r="H13" s="144">
        <v>28</v>
      </c>
      <c r="I13" s="144"/>
      <c r="J13" s="144">
        <v>0</v>
      </c>
      <c r="K13" s="144"/>
      <c r="L13" s="144">
        <v>6</v>
      </c>
      <c r="M13" s="144"/>
      <c r="N13" s="144">
        <v>0</v>
      </c>
      <c r="O13" s="144"/>
      <c r="P13" s="144">
        <v>3</v>
      </c>
      <c r="Q13" s="144"/>
      <c r="R13" s="94"/>
    </row>
    <row r="14" spans="1:19" ht="26.25" customHeight="1">
      <c r="A14" s="164" t="s">
        <v>53</v>
      </c>
      <c r="B14" s="164"/>
      <c r="C14" s="165"/>
      <c r="D14" s="170">
        <v>473</v>
      </c>
      <c r="E14" s="171"/>
      <c r="F14" s="144">
        <v>410</v>
      </c>
      <c r="G14" s="144"/>
      <c r="H14" s="144">
        <v>48</v>
      </c>
      <c r="I14" s="144"/>
      <c r="J14" s="144">
        <v>1</v>
      </c>
      <c r="K14" s="144"/>
      <c r="L14" s="144">
        <v>8</v>
      </c>
      <c r="M14" s="144"/>
      <c r="N14" s="144">
        <v>0</v>
      </c>
      <c r="O14" s="144"/>
      <c r="P14" s="144">
        <v>6</v>
      </c>
      <c r="Q14" s="144"/>
      <c r="R14" s="94"/>
    </row>
    <row r="15" spans="1:19" ht="26.25" customHeight="1" thickBot="1">
      <c r="A15" s="172" t="s">
        <v>10</v>
      </c>
      <c r="B15" s="172"/>
      <c r="C15" s="173"/>
      <c r="D15" s="177">
        <f>SUM(F15:Q15)</f>
        <v>175</v>
      </c>
      <c r="E15" s="178"/>
      <c r="F15" s="179">
        <v>159</v>
      </c>
      <c r="G15" s="179"/>
      <c r="H15" s="179">
        <v>13</v>
      </c>
      <c r="I15" s="179"/>
      <c r="J15" s="179">
        <v>0</v>
      </c>
      <c r="K15" s="179"/>
      <c r="L15" s="179">
        <v>1</v>
      </c>
      <c r="M15" s="179"/>
      <c r="N15" s="179">
        <v>0</v>
      </c>
      <c r="O15" s="179"/>
      <c r="P15" s="180">
        <v>2</v>
      </c>
      <c r="Q15" s="180"/>
      <c r="R15" s="95"/>
      <c r="S15" s="98"/>
    </row>
    <row r="16" spans="1:19" ht="27" customHeight="1">
      <c r="A16" s="3"/>
      <c r="B16" s="3"/>
      <c r="C16" s="3"/>
      <c r="D16" s="98"/>
      <c r="E16" s="98"/>
      <c r="F16" s="98"/>
      <c r="G16" s="98"/>
      <c r="H16" s="98"/>
      <c r="I16" s="98"/>
      <c r="J16" s="98"/>
    </row>
    <row r="17" spans="1:20" ht="22.5" customHeight="1" thickBot="1">
      <c r="A17" s="152" t="s">
        <v>54</v>
      </c>
      <c r="B17" s="152"/>
      <c r="C17" s="152"/>
      <c r="D17" s="152"/>
      <c r="E17" s="152"/>
      <c r="F17" s="152"/>
      <c r="G17" s="152"/>
      <c r="H17" s="152"/>
      <c r="I17" s="152"/>
      <c r="J17" s="12"/>
      <c r="K17" s="12"/>
      <c r="L17" s="12"/>
      <c r="M17" s="140" t="s">
        <v>69</v>
      </c>
      <c r="N17" s="140"/>
      <c r="O17" s="140"/>
      <c r="P17" s="140"/>
      <c r="Q17" s="140"/>
      <c r="R17" s="140"/>
      <c r="S17" s="140"/>
    </row>
    <row r="18" spans="1:20" ht="37.5" customHeight="1">
      <c r="A18" s="57"/>
      <c r="B18" s="58"/>
      <c r="C18" s="16" t="s">
        <v>63</v>
      </c>
      <c r="D18" s="15" t="s">
        <v>64</v>
      </c>
      <c r="E18" s="16" t="s">
        <v>55</v>
      </c>
      <c r="F18" s="15" t="s">
        <v>56</v>
      </c>
      <c r="G18" s="15" t="s">
        <v>57</v>
      </c>
      <c r="H18" s="15" t="s">
        <v>58</v>
      </c>
      <c r="I18" s="15" t="s">
        <v>59</v>
      </c>
      <c r="J18" s="15" t="s">
        <v>20</v>
      </c>
      <c r="K18" s="15" t="s">
        <v>23</v>
      </c>
      <c r="L18" s="15" t="s">
        <v>24</v>
      </c>
      <c r="M18" s="15" t="s">
        <v>25</v>
      </c>
      <c r="N18" s="15" t="s">
        <v>26</v>
      </c>
      <c r="O18" s="15" t="s">
        <v>34</v>
      </c>
      <c r="P18" s="15" t="s">
        <v>35</v>
      </c>
      <c r="Q18" s="15" t="s">
        <v>62</v>
      </c>
      <c r="R18" s="15" t="s">
        <v>65</v>
      </c>
      <c r="S18" s="15" t="s">
        <v>66</v>
      </c>
      <c r="T18" s="59" t="s">
        <v>67</v>
      </c>
    </row>
    <row r="19" spans="1:20" s="63" customFormat="1" ht="26.25" customHeight="1">
      <c r="A19" s="153" t="s">
        <v>60</v>
      </c>
      <c r="B19" s="60" t="s">
        <v>0</v>
      </c>
      <c r="C19" s="61">
        <v>2555</v>
      </c>
      <c r="D19" s="61">
        <v>2195</v>
      </c>
      <c r="E19" s="61">
        <v>3488</v>
      </c>
      <c r="F19" s="61">
        <v>3663</v>
      </c>
      <c r="G19" s="61">
        <v>3881</v>
      </c>
      <c r="H19" s="61">
        <v>3607</v>
      </c>
      <c r="I19" s="61">
        <v>3280</v>
      </c>
      <c r="J19" s="61">
        <v>3271</v>
      </c>
      <c r="K19" s="61">
        <v>3244</v>
      </c>
      <c r="L19" s="61">
        <v>3218</v>
      </c>
      <c r="M19" s="61">
        <v>3235</v>
      </c>
      <c r="N19" s="61">
        <v>3183</v>
      </c>
      <c r="O19" s="61">
        <v>3229</v>
      </c>
      <c r="P19" s="61">
        <v>3122</v>
      </c>
      <c r="Q19" s="61">
        <v>3199</v>
      </c>
      <c r="R19" s="61">
        <v>3005</v>
      </c>
      <c r="S19" s="61">
        <v>3016</v>
      </c>
      <c r="T19" s="62">
        <f>SUM(T21:T30)</f>
        <v>3043</v>
      </c>
    </row>
    <row r="20" spans="1:20" ht="3.75" customHeight="1">
      <c r="A20" s="15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6"/>
      <c r="M20" s="66"/>
      <c r="N20" s="66"/>
      <c r="O20" s="66"/>
      <c r="P20" s="66"/>
      <c r="Q20" s="66"/>
      <c r="R20" s="66"/>
      <c r="S20" s="66"/>
      <c r="T20" s="67"/>
    </row>
    <row r="21" spans="1:20" ht="26.25" customHeight="1">
      <c r="A21" s="154"/>
      <c r="B21" s="68" t="s">
        <v>45</v>
      </c>
      <c r="C21" s="65">
        <v>167</v>
      </c>
      <c r="D21" s="65">
        <v>165</v>
      </c>
      <c r="E21" s="65">
        <v>211</v>
      </c>
      <c r="F21" s="65">
        <v>214</v>
      </c>
      <c r="G21" s="65">
        <v>229</v>
      </c>
      <c r="H21" s="65">
        <v>203</v>
      </c>
      <c r="I21" s="65">
        <v>177</v>
      </c>
      <c r="J21" s="65">
        <v>187</v>
      </c>
      <c r="K21" s="65">
        <v>253</v>
      </c>
      <c r="L21" s="65">
        <v>211</v>
      </c>
      <c r="M21" s="66">
        <v>236</v>
      </c>
      <c r="N21" s="66">
        <v>188</v>
      </c>
      <c r="O21" s="66">
        <v>190</v>
      </c>
      <c r="P21" s="66">
        <v>177</v>
      </c>
      <c r="Q21" s="66">
        <v>204</v>
      </c>
      <c r="R21" s="66">
        <v>195</v>
      </c>
      <c r="S21" s="66">
        <v>188</v>
      </c>
      <c r="T21" s="67">
        <f t="shared" ref="T21:T30" si="1">D6</f>
        <v>185</v>
      </c>
    </row>
    <row r="22" spans="1:20" ht="26.25" customHeight="1">
      <c r="A22" s="154"/>
      <c r="B22" s="68" t="s">
        <v>46</v>
      </c>
      <c r="C22" s="65">
        <v>193</v>
      </c>
      <c r="D22" s="65">
        <v>203</v>
      </c>
      <c r="E22" s="65">
        <v>264</v>
      </c>
      <c r="F22" s="65">
        <v>304</v>
      </c>
      <c r="G22" s="65">
        <v>303</v>
      </c>
      <c r="H22" s="65">
        <v>286</v>
      </c>
      <c r="I22" s="65">
        <v>253</v>
      </c>
      <c r="J22" s="65">
        <v>239</v>
      </c>
      <c r="K22" s="65">
        <v>227</v>
      </c>
      <c r="L22" s="65">
        <v>267</v>
      </c>
      <c r="M22" s="66">
        <v>259</v>
      </c>
      <c r="N22" s="66">
        <v>272</v>
      </c>
      <c r="O22" s="66">
        <v>239</v>
      </c>
      <c r="P22" s="66">
        <v>262</v>
      </c>
      <c r="Q22" s="66">
        <v>230</v>
      </c>
      <c r="R22" s="66">
        <v>204</v>
      </c>
      <c r="S22" s="66">
        <v>217</v>
      </c>
      <c r="T22" s="67">
        <f t="shared" si="1"/>
        <v>237</v>
      </c>
    </row>
    <row r="23" spans="1:20" ht="26.25" customHeight="1">
      <c r="A23" s="154"/>
      <c r="B23" s="68" t="s">
        <v>47</v>
      </c>
      <c r="C23" s="65">
        <v>177</v>
      </c>
      <c r="D23" s="65">
        <v>167</v>
      </c>
      <c r="E23" s="65">
        <v>285</v>
      </c>
      <c r="F23" s="65">
        <v>278</v>
      </c>
      <c r="G23" s="65">
        <v>280</v>
      </c>
      <c r="H23" s="65">
        <v>283</v>
      </c>
      <c r="I23" s="65">
        <v>251</v>
      </c>
      <c r="J23" s="65">
        <v>283</v>
      </c>
      <c r="K23" s="65">
        <v>251</v>
      </c>
      <c r="L23" s="65">
        <v>237</v>
      </c>
      <c r="M23" s="66">
        <v>252</v>
      </c>
      <c r="N23" s="66">
        <v>227</v>
      </c>
      <c r="O23" s="66">
        <v>250</v>
      </c>
      <c r="P23" s="66">
        <v>246</v>
      </c>
      <c r="Q23" s="66">
        <v>251</v>
      </c>
      <c r="R23" s="66">
        <v>225</v>
      </c>
      <c r="S23" s="66">
        <v>215</v>
      </c>
      <c r="T23" s="67">
        <f t="shared" si="1"/>
        <v>211</v>
      </c>
    </row>
    <row r="24" spans="1:20" ht="26.25" customHeight="1">
      <c r="A24" s="154"/>
      <c r="B24" s="68" t="s">
        <v>48</v>
      </c>
      <c r="C24" s="65">
        <v>170</v>
      </c>
      <c r="D24" s="65">
        <v>160</v>
      </c>
      <c r="E24" s="65">
        <v>254</v>
      </c>
      <c r="F24" s="65">
        <v>283</v>
      </c>
      <c r="G24" s="65">
        <v>299</v>
      </c>
      <c r="H24" s="65">
        <v>234</v>
      </c>
      <c r="I24" s="65">
        <v>253</v>
      </c>
      <c r="J24" s="65">
        <v>237</v>
      </c>
      <c r="K24" s="65">
        <v>227</v>
      </c>
      <c r="L24" s="65">
        <v>223</v>
      </c>
      <c r="M24" s="66">
        <v>210</v>
      </c>
      <c r="N24" s="66">
        <v>221</v>
      </c>
      <c r="O24" s="66">
        <v>219</v>
      </c>
      <c r="P24" s="66">
        <v>173</v>
      </c>
      <c r="Q24" s="66">
        <v>201</v>
      </c>
      <c r="R24" s="66">
        <v>230</v>
      </c>
      <c r="S24" s="66">
        <v>192</v>
      </c>
      <c r="T24" s="67">
        <f t="shared" si="1"/>
        <v>222</v>
      </c>
    </row>
    <row r="25" spans="1:20" ht="26.25" customHeight="1">
      <c r="A25" s="154"/>
      <c r="B25" s="68" t="s">
        <v>49</v>
      </c>
      <c r="C25" s="65">
        <v>145</v>
      </c>
      <c r="D25" s="65">
        <v>141</v>
      </c>
      <c r="E25" s="65">
        <v>204</v>
      </c>
      <c r="F25" s="65">
        <v>234</v>
      </c>
      <c r="G25" s="65">
        <v>242</v>
      </c>
      <c r="H25" s="65">
        <v>235</v>
      </c>
      <c r="I25" s="65">
        <v>234</v>
      </c>
      <c r="J25" s="65">
        <v>213</v>
      </c>
      <c r="K25" s="65">
        <v>204</v>
      </c>
      <c r="L25" s="65">
        <v>190</v>
      </c>
      <c r="M25" s="66">
        <v>197</v>
      </c>
      <c r="N25" s="66">
        <v>195</v>
      </c>
      <c r="O25" s="66">
        <v>196</v>
      </c>
      <c r="P25" s="66">
        <v>172</v>
      </c>
      <c r="Q25" s="66">
        <v>188</v>
      </c>
      <c r="R25" s="66">
        <v>199</v>
      </c>
      <c r="S25" s="66">
        <v>191</v>
      </c>
      <c r="T25" s="67">
        <f t="shared" si="1"/>
        <v>176</v>
      </c>
    </row>
    <row r="26" spans="1:20" ht="26.25" customHeight="1">
      <c r="A26" s="154"/>
      <c r="B26" s="68" t="s">
        <v>50</v>
      </c>
      <c r="C26" s="65">
        <v>534</v>
      </c>
      <c r="D26" s="65">
        <v>494</v>
      </c>
      <c r="E26" s="65">
        <v>792</v>
      </c>
      <c r="F26" s="65">
        <v>821</v>
      </c>
      <c r="G26" s="65">
        <v>871</v>
      </c>
      <c r="H26" s="65">
        <v>828</v>
      </c>
      <c r="I26" s="65">
        <v>715</v>
      </c>
      <c r="J26" s="65">
        <v>729</v>
      </c>
      <c r="K26" s="65">
        <v>784</v>
      </c>
      <c r="L26" s="65">
        <v>703</v>
      </c>
      <c r="M26" s="66">
        <v>730</v>
      </c>
      <c r="N26" s="66">
        <v>657</v>
      </c>
      <c r="O26" s="66">
        <v>684</v>
      </c>
      <c r="P26" s="66">
        <v>703</v>
      </c>
      <c r="Q26" s="66">
        <v>677</v>
      </c>
      <c r="R26" s="66">
        <v>647</v>
      </c>
      <c r="S26" s="66">
        <v>614</v>
      </c>
      <c r="T26" s="67">
        <f t="shared" si="1"/>
        <v>632</v>
      </c>
    </row>
    <row r="27" spans="1:20" ht="26.25" customHeight="1">
      <c r="A27" s="154"/>
      <c r="B27" s="68" t="s">
        <v>51</v>
      </c>
      <c r="C27" s="65">
        <v>513</v>
      </c>
      <c r="D27" s="65">
        <v>294</v>
      </c>
      <c r="E27" s="65">
        <v>438</v>
      </c>
      <c r="F27" s="65">
        <v>480</v>
      </c>
      <c r="G27" s="65">
        <v>510</v>
      </c>
      <c r="H27" s="65">
        <v>485</v>
      </c>
      <c r="I27" s="65">
        <v>438</v>
      </c>
      <c r="J27" s="65">
        <v>443</v>
      </c>
      <c r="K27" s="65">
        <v>434</v>
      </c>
      <c r="L27" s="65">
        <v>441</v>
      </c>
      <c r="M27" s="66">
        <v>423</v>
      </c>
      <c r="N27" s="66">
        <v>421</v>
      </c>
      <c r="O27" s="66">
        <v>475</v>
      </c>
      <c r="P27" s="66">
        <v>440</v>
      </c>
      <c r="Q27" s="66">
        <v>437</v>
      </c>
      <c r="R27" s="66">
        <v>397</v>
      </c>
      <c r="S27" s="66">
        <v>410</v>
      </c>
      <c r="T27" s="67">
        <f t="shared" si="1"/>
        <v>408</v>
      </c>
    </row>
    <row r="28" spans="1:20" ht="26.25" customHeight="1">
      <c r="A28" s="154"/>
      <c r="B28" s="68" t="s">
        <v>52</v>
      </c>
      <c r="C28" s="65">
        <v>337</v>
      </c>
      <c r="D28" s="65">
        <v>284</v>
      </c>
      <c r="E28" s="65">
        <v>370</v>
      </c>
      <c r="F28" s="65">
        <v>375</v>
      </c>
      <c r="G28" s="65">
        <v>413</v>
      </c>
      <c r="H28" s="65">
        <v>350</v>
      </c>
      <c r="I28" s="65">
        <v>319</v>
      </c>
      <c r="J28" s="65">
        <v>300</v>
      </c>
      <c r="K28" s="65">
        <v>282</v>
      </c>
      <c r="L28" s="65">
        <v>279</v>
      </c>
      <c r="M28" s="66">
        <v>295</v>
      </c>
      <c r="N28" s="66">
        <v>323</v>
      </c>
      <c r="O28" s="66">
        <v>317</v>
      </c>
      <c r="P28" s="66">
        <v>303</v>
      </c>
      <c r="Q28" s="66">
        <v>313</v>
      </c>
      <c r="R28" s="66">
        <v>286</v>
      </c>
      <c r="S28" s="66">
        <v>321</v>
      </c>
      <c r="T28" s="67">
        <f t="shared" si="1"/>
        <v>324</v>
      </c>
    </row>
    <row r="29" spans="1:20" ht="26.25" customHeight="1">
      <c r="A29" s="154"/>
      <c r="B29" s="69" t="s">
        <v>53</v>
      </c>
      <c r="C29" s="65">
        <v>309</v>
      </c>
      <c r="D29" s="65">
        <v>271</v>
      </c>
      <c r="E29" s="65">
        <v>605</v>
      </c>
      <c r="F29" s="65">
        <v>609</v>
      </c>
      <c r="G29" s="65">
        <v>627</v>
      </c>
      <c r="H29" s="65">
        <v>587</v>
      </c>
      <c r="I29" s="65">
        <v>536</v>
      </c>
      <c r="J29" s="65">
        <v>545</v>
      </c>
      <c r="K29" s="65">
        <v>479</v>
      </c>
      <c r="L29" s="65">
        <v>538</v>
      </c>
      <c r="M29" s="66">
        <v>499</v>
      </c>
      <c r="N29" s="66">
        <v>515</v>
      </c>
      <c r="O29" s="66">
        <v>512</v>
      </c>
      <c r="P29" s="66">
        <v>486</v>
      </c>
      <c r="Q29" s="66">
        <v>496</v>
      </c>
      <c r="R29" s="66">
        <v>436</v>
      </c>
      <c r="S29" s="66">
        <v>471</v>
      </c>
      <c r="T29" s="67">
        <f t="shared" si="1"/>
        <v>473</v>
      </c>
    </row>
    <row r="30" spans="1:20" ht="26.25" customHeight="1">
      <c r="A30" s="155"/>
      <c r="B30" s="70" t="s">
        <v>10</v>
      </c>
      <c r="C30" s="71">
        <v>10</v>
      </c>
      <c r="D30" s="71">
        <v>16</v>
      </c>
      <c r="E30" s="71">
        <v>65</v>
      </c>
      <c r="F30" s="71">
        <v>65</v>
      </c>
      <c r="G30" s="71">
        <v>107</v>
      </c>
      <c r="H30" s="71">
        <v>116</v>
      </c>
      <c r="I30" s="71">
        <v>104</v>
      </c>
      <c r="J30" s="71">
        <v>95</v>
      </c>
      <c r="K30" s="71">
        <v>103</v>
      </c>
      <c r="L30" s="71">
        <v>129</v>
      </c>
      <c r="M30" s="72">
        <v>134</v>
      </c>
      <c r="N30" s="72">
        <v>164</v>
      </c>
      <c r="O30" s="72">
        <v>147</v>
      </c>
      <c r="P30" s="72">
        <v>160</v>
      </c>
      <c r="Q30" s="72">
        <v>202</v>
      </c>
      <c r="R30" s="72">
        <v>186</v>
      </c>
      <c r="S30" s="72">
        <v>197</v>
      </c>
      <c r="T30" s="73">
        <f t="shared" si="1"/>
        <v>175</v>
      </c>
    </row>
    <row r="31" spans="1:20" ht="26.25" customHeight="1">
      <c r="A31" s="149" t="s">
        <v>61</v>
      </c>
      <c r="B31" s="60" t="s">
        <v>0</v>
      </c>
      <c r="C31" s="74">
        <v>100</v>
      </c>
      <c r="D31" s="74">
        <v>100</v>
      </c>
      <c r="E31" s="74">
        <v>100</v>
      </c>
      <c r="F31" s="74">
        <v>100</v>
      </c>
      <c r="G31" s="74">
        <v>100</v>
      </c>
      <c r="H31" s="74">
        <v>100</v>
      </c>
      <c r="I31" s="74">
        <v>100</v>
      </c>
      <c r="J31" s="74">
        <v>100</v>
      </c>
      <c r="K31" s="74">
        <v>100</v>
      </c>
      <c r="L31" s="74">
        <v>100</v>
      </c>
      <c r="M31" s="75">
        <v>100</v>
      </c>
      <c r="N31" s="75">
        <v>100</v>
      </c>
      <c r="O31" s="75">
        <v>100</v>
      </c>
      <c r="P31" s="75">
        <v>100</v>
      </c>
      <c r="Q31" s="75">
        <v>100</v>
      </c>
      <c r="R31" s="75">
        <v>100</v>
      </c>
      <c r="S31" s="75">
        <f>+S19/$S$19*100</f>
        <v>100</v>
      </c>
      <c r="T31" s="76">
        <f>+T19/$T$19*100</f>
        <v>100</v>
      </c>
    </row>
    <row r="32" spans="1:20" ht="3.75" customHeight="1">
      <c r="A32" s="150"/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56"/>
      <c r="M32" s="56"/>
      <c r="N32" s="56"/>
      <c r="O32" s="56"/>
      <c r="P32" s="56"/>
      <c r="Q32" s="56"/>
      <c r="R32" s="56"/>
      <c r="S32" s="56"/>
      <c r="T32" s="79"/>
    </row>
    <row r="33" spans="1:20" ht="26.25" customHeight="1">
      <c r="A33" s="150"/>
      <c r="B33" s="68" t="s">
        <v>76</v>
      </c>
      <c r="C33" s="78">
        <v>6.5362035225048922</v>
      </c>
      <c r="D33" s="78">
        <v>7.5170842824601358</v>
      </c>
      <c r="E33" s="78">
        <v>6.0493119266055047</v>
      </c>
      <c r="F33" s="78">
        <v>5.8422058422058418</v>
      </c>
      <c r="G33" s="78">
        <v>5.9005410976552435</v>
      </c>
      <c r="H33" s="78">
        <v>5.627945661214306</v>
      </c>
      <c r="I33" s="78">
        <v>5.3963414634146343</v>
      </c>
      <c r="J33" s="78">
        <v>5.7</v>
      </c>
      <c r="K33" s="78">
        <v>7.79901356350185</v>
      </c>
      <c r="L33" s="78">
        <v>6.5568676196395277</v>
      </c>
      <c r="M33" s="75">
        <v>7.2952086553323028</v>
      </c>
      <c r="N33" s="75">
        <v>5.9063776311655669</v>
      </c>
      <c r="O33" s="75">
        <v>5.9063776311655669</v>
      </c>
      <c r="P33" s="75">
        <v>5.6694426649583605</v>
      </c>
      <c r="Q33" s="75">
        <v>6.3769928102532045</v>
      </c>
      <c r="R33" s="75">
        <f>+R21/$S$19*100</f>
        <v>6.4655172413793105</v>
      </c>
      <c r="S33" s="75">
        <v>6.2</v>
      </c>
      <c r="T33" s="76">
        <f t="shared" ref="T33:T42" si="2">+T21/$T$19*100</f>
        <v>6.0795267827801514</v>
      </c>
    </row>
    <row r="34" spans="1:20" ht="26.25" customHeight="1">
      <c r="A34" s="150"/>
      <c r="B34" s="68" t="s">
        <v>46</v>
      </c>
      <c r="C34" s="78">
        <v>7.5538160469667321</v>
      </c>
      <c r="D34" s="78">
        <v>9.2482915717539864</v>
      </c>
      <c r="E34" s="78">
        <v>7.5688073394495419</v>
      </c>
      <c r="F34" s="78">
        <v>8.2992082992082992</v>
      </c>
      <c r="G34" s="78">
        <v>7.8072661685132703</v>
      </c>
      <c r="H34" s="78">
        <v>7.9290268921541447</v>
      </c>
      <c r="I34" s="78">
        <v>7.713414634146341</v>
      </c>
      <c r="J34" s="78">
        <v>7.3</v>
      </c>
      <c r="K34" s="78">
        <v>6.9975339087546242</v>
      </c>
      <c r="L34" s="78">
        <v>8.2970789310130524</v>
      </c>
      <c r="M34" s="75">
        <v>8.0061823802163836</v>
      </c>
      <c r="N34" s="75">
        <v>8.5453974238140127</v>
      </c>
      <c r="O34" s="75">
        <v>7.4</v>
      </c>
      <c r="P34" s="75">
        <v>8.3920563741191536</v>
      </c>
      <c r="Q34" s="75">
        <v>7.1897467958737113</v>
      </c>
      <c r="R34" s="75">
        <f>+R22/$S$19*100</f>
        <v>6.7639257294429713</v>
      </c>
      <c r="S34" s="75">
        <v>7.2</v>
      </c>
      <c r="T34" s="76">
        <f t="shared" si="2"/>
        <v>7.7883667433453834</v>
      </c>
    </row>
    <row r="35" spans="1:20" ht="26.25" customHeight="1">
      <c r="A35" s="150"/>
      <c r="B35" s="68" t="s">
        <v>47</v>
      </c>
      <c r="C35" s="78">
        <v>6.9275929549902155</v>
      </c>
      <c r="D35" s="78">
        <v>7.6082004555808656</v>
      </c>
      <c r="E35" s="78">
        <v>8.1708715596330279</v>
      </c>
      <c r="F35" s="78">
        <v>7.589407589407589</v>
      </c>
      <c r="G35" s="78">
        <v>7.2146354032465858</v>
      </c>
      <c r="H35" s="78">
        <v>7.8458552813972835</v>
      </c>
      <c r="I35" s="78">
        <v>7.6524390243902438</v>
      </c>
      <c r="J35" s="78">
        <v>8.6999999999999993</v>
      </c>
      <c r="K35" s="78">
        <v>7.7373612823674467</v>
      </c>
      <c r="L35" s="78">
        <v>7.3648228713486645</v>
      </c>
      <c r="M35" s="75">
        <v>7.7897990726429684</v>
      </c>
      <c r="N35" s="75">
        <v>7.1316368206094882</v>
      </c>
      <c r="O35" s="75">
        <v>7.7</v>
      </c>
      <c r="P35" s="75">
        <v>7.8795643818065333</v>
      </c>
      <c r="Q35" s="75">
        <v>7.8462019381056587</v>
      </c>
      <c r="R35" s="75">
        <f>+R23/$S$19*100</f>
        <v>7.4602122015915127</v>
      </c>
      <c r="S35" s="75">
        <v>7.1</v>
      </c>
      <c r="T35" s="76">
        <f t="shared" si="2"/>
        <v>6.9339467630627674</v>
      </c>
    </row>
    <row r="36" spans="1:20" ht="26.25" customHeight="1">
      <c r="A36" s="150"/>
      <c r="B36" s="68" t="s">
        <v>48</v>
      </c>
      <c r="C36" s="78">
        <v>6.6536203522504884</v>
      </c>
      <c r="D36" s="78">
        <v>7.2892938496583142</v>
      </c>
      <c r="E36" s="78">
        <v>7.2821100917431183</v>
      </c>
      <c r="F36" s="78">
        <v>7.7259077259077253</v>
      </c>
      <c r="G36" s="78">
        <v>7.7041999484668899</v>
      </c>
      <c r="H36" s="78">
        <v>6.4873856390352094</v>
      </c>
      <c r="I36" s="78">
        <v>7.713414634146341</v>
      </c>
      <c r="J36" s="78">
        <v>7.2</v>
      </c>
      <c r="K36" s="78">
        <v>6.9975339087546242</v>
      </c>
      <c r="L36" s="78">
        <v>6.9297700435052834</v>
      </c>
      <c r="M36" s="75">
        <v>6.491499227202473</v>
      </c>
      <c r="N36" s="75">
        <v>6.9431354068488842</v>
      </c>
      <c r="O36" s="75">
        <v>6.8</v>
      </c>
      <c r="P36" s="75">
        <v>5.5413196668802049</v>
      </c>
      <c r="Q36" s="75">
        <v>6.2832135042200683</v>
      </c>
      <c r="R36" s="75">
        <f>+R24/$S$19*100</f>
        <v>7.6259946949602124</v>
      </c>
      <c r="S36" s="75">
        <v>6.4</v>
      </c>
      <c r="T36" s="76">
        <f t="shared" si="2"/>
        <v>7.2954321393361816</v>
      </c>
    </row>
    <row r="37" spans="1:20" ht="26.25" customHeight="1">
      <c r="A37" s="150"/>
      <c r="B37" s="68" t="s">
        <v>49</v>
      </c>
      <c r="C37" s="78">
        <v>5.6751467710371815</v>
      </c>
      <c r="D37" s="78">
        <v>6.4236902050113898</v>
      </c>
      <c r="E37" s="78">
        <v>5.8486238532110093</v>
      </c>
      <c r="F37" s="78">
        <v>6.3882063882063882</v>
      </c>
      <c r="G37" s="78">
        <v>6.2355063128059784</v>
      </c>
      <c r="H37" s="78">
        <v>6.5151095092874964</v>
      </c>
      <c r="I37" s="78">
        <v>7.1341463414634143</v>
      </c>
      <c r="J37" s="78">
        <v>6.5</v>
      </c>
      <c r="K37" s="78">
        <v>6.2885326757090008</v>
      </c>
      <c r="L37" s="78">
        <v>5.9042883778744564</v>
      </c>
      <c r="M37" s="75">
        <v>6.0896445131375581</v>
      </c>
      <c r="N37" s="75">
        <v>6.1262959472196048</v>
      </c>
      <c r="O37" s="75">
        <v>6.1</v>
      </c>
      <c r="P37" s="75">
        <v>5.5092889173606663</v>
      </c>
      <c r="Q37" s="75">
        <v>5.8768365114098158</v>
      </c>
      <c r="R37" s="75">
        <v>6.6</v>
      </c>
      <c r="S37" s="75">
        <v>6.3</v>
      </c>
      <c r="T37" s="76">
        <f t="shared" si="2"/>
        <v>5.7837660203746299</v>
      </c>
    </row>
    <row r="38" spans="1:20" ht="26.25" customHeight="1">
      <c r="A38" s="150"/>
      <c r="B38" s="68" t="s">
        <v>50</v>
      </c>
      <c r="C38" s="78">
        <v>20.900195694716242</v>
      </c>
      <c r="D38" s="78">
        <v>22.505694760820045</v>
      </c>
      <c r="E38" s="78">
        <v>22.706422018348622</v>
      </c>
      <c r="F38" s="78">
        <v>22.413322413322415</v>
      </c>
      <c r="G38" s="78">
        <v>22.4426694150992</v>
      </c>
      <c r="H38" s="78">
        <v>22.955364568893817</v>
      </c>
      <c r="I38" s="78">
        <v>21.798780487804876</v>
      </c>
      <c r="J38" s="78">
        <v>22.3</v>
      </c>
      <c r="K38" s="78">
        <v>24.167694204685574</v>
      </c>
      <c r="L38" s="78">
        <v>21.845866998135488</v>
      </c>
      <c r="M38" s="75">
        <v>22.565687789799071</v>
      </c>
      <c r="N38" s="75">
        <v>20.64090480678605</v>
      </c>
      <c r="O38" s="75">
        <v>21.2</v>
      </c>
      <c r="P38" s="75">
        <v>22.517616912235745</v>
      </c>
      <c r="Q38" s="75">
        <v>21.162863394810881</v>
      </c>
      <c r="R38" s="75">
        <v>21.5</v>
      </c>
      <c r="S38" s="75">
        <v>20.399999999999999</v>
      </c>
      <c r="T38" s="76">
        <f t="shared" si="2"/>
        <v>20.768977982254356</v>
      </c>
    </row>
    <row r="39" spans="1:20" ht="26.25" customHeight="1">
      <c r="A39" s="150"/>
      <c r="B39" s="68" t="s">
        <v>51</v>
      </c>
      <c r="C39" s="78">
        <v>20.078277886497066</v>
      </c>
      <c r="D39" s="78">
        <v>13.394077448747153</v>
      </c>
      <c r="E39" s="78">
        <v>12.557339449541285</v>
      </c>
      <c r="F39" s="78">
        <v>13.104013104013104</v>
      </c>
      <c r="G39" s="78">
        <v>13.140943055913423</v>
      </c>
      <c r="H39" s="78">
        <v>13.446077072359303</v>
      </c>
      <c r="I39" s="78">
        <v>13.353658536585368</v>
      </c>
      <c r="J39" s="78">
        <v>13.5</v>
      </c>
      <c r="K39" s="78">
        <v>13.378545006165229</v>
      </c>
      <c r="L39" s="78">
        <v>13.704164077066499</v>
      </c>
      <c r="M39" s="75">
        <v>13.075734157650695</v>
      </c>
      <c r="N39" s="75">
        <v>13.226515865535657</v>
      </c>
      <c r="O39" s="75">
        <v>14.7</v>
      </c>
      <c r="P39" s="75">
        <v>14.093529788597053</v>
      </c>
      <c r="Q39" s="75">
        <v>13.66051891216005</v>
      </c>
      <c r="R39" s="75">
        <v>13.2</v>
      </c>
      <c r="S39" s="75">
        <v>13.6</v>
      </c>
      <c r="T39" s="76">
        <f t="shared" si="2"/>
        <v>13.407821229050279</v>
      </c>
    </row>
    <row r="40" spans="1:20" ht="26.25" customHeight="1">
      <c r="A40" s="150"/>
      <c r="B40" s="68" t="s">
        <v>52</v>
      </c>
      <c r="C40" s="78">
        <v>13.189823874755383</v>
      </c>
      <c r="D40" s="78">
        <v>12.938496583143507</v>
      </c>
      <c r="E40" s="78">
        <v>10.607798165137615</v>
      </c>
      <c r="F40" s="78">
        <v>10.237510237510238</v>
      </c>
      <c r="G40" s="78">
        <v>10.641587219788715</v>
      </c>
      <c r="H40" s="78">
        <v>9.7033545883005257</v>
      </c>
      <c r="I40" s="78">
        <v>9.7256097560975618</v>
      </c>
      <c r="J40" s="78">
        <v>9.1999999999999993</v>
      </c>
      <c r="K40" s="78">
        <v>8.6929716399506773</v>
      </c>
      <c r="L40" s="78">
        <v>8.6699813548788072</v>
      </c>
      <c r="M40" s="75">
        <v>9.1190108191653785</v>
      </c>
      <c r="N40" s="75">
        <v>10.147659440779139</v>
      </c>
      <c r="O40" s="75">
        <v>9.8000000000000007</v>
      </c>
      <c r="P40" s="75">
        <v>9.705317104420244</v>
      </c>
      <c r="Q40" s="75">
        <v>9.7843075961237886</v>
      </c>
      <c r="R40" s="75">
        <v>9.5</v>
      </c>
      <c r="S40" s="75">
        <v>10.6</v>
      </c>
      <c r="T40" s="76">
        <f t="shared" si="2"/>
        <v>10.647387446598751</v>
      </c>
    </row>
    <row r="41" spans="1:20" ht="26.25" customHeight="1">
      <c r="A41" s="150"/>
      <c r="B41" s="69" t="s">
        <v>53</v>
      </c>
      <c r="C41" s="78">
        <v>12.093933463796477</v>
      </c>
      <c r="D41" s="78">
        <v>12.34624145785877</v>
      </c>
      <c r="E41" s="78">
        <v>17.345183486238533</v>
      </c>
      <c r="F41" s="78">
        <v>16.625716625716624</v>
      </c>
      <c r="G41" s="78">
        <v>16.155629992270036</v>
      </c>
      <c r="H41" s="78">
        <v>16.273911838092598</v>
      </c>
      <c r="I41" s="78">
        <v>16.341463414634148</v>
      </c>
      <c r="J41" s="78">
        <v>16.7</v>
      </c>
      <c r="K41" s="78">
        <v>14.765721331689271</v>
      </c>
      <c r="L41" s="78">
        <v>16.718458669981352</v>
      </c>
      <c r="M41" s="75">
        <v>15.425038639876352</v>
      </c>
      <c r="N41" s="75">
        <v>16.179704681118441</v>
      </c>
      <c r="O41" s="75">
        <v>15.9</v>
      </c>
      <c r="P41" s="75">
        <v>15.566944266495836</v>
      </c>
      <c r="Q41" s="75">
        <v>15.504845264145045</v>
      </c>
      <c r="R41" s="75">
        <v>14.5</v>
      </c>
      <c r="S41" s="75">
        <v>15.6</v>
      </c>
      <c r="T41" s="76">
        <f t="shared" si="2"/>
        <v>15.543871179756819</v>
      </c>
    </row>
    <row r="42" spans="1:20" ht="26.25" customHeight="1" thickBot="1">
      <c r="A42" s="151"/>
      <c r="B42" s="80" t="s">
        <v>10</v>
      </c>
      <c r="C42" s="181">
        <v>0.39138943248532299</v>
      </c>
      <c r="D42" s="78">
        <v>0.72892938496583148</v>
      </c>
      <c r="E42" s="78">
        <v>1.863532110091743</v>
      </c>
      <c r="F42" s="78">
        <v>1.7745017745017744</v>
      </c>
      <c r="G42" s="78">
        <v>2.7570213862406598</v>
      </c>
      <c r="H42" s="78">
        <v>3.2159689492653172</v>
      </c>
      <c r="I42" s="78">
        <v>3.1707317073170733</v>
      </c>
      <c r="J42" s="78">
        <v>2.9</v>
      </c>
      <c r="K42" s="78">
        <v>3.1750924784217016</v>
      </c>
      <c r="L42" s="78">
        <v>4.008701056556867</v>
      </c>
      <c r="M42" s="81">
        <v>4.1421947449768162</v>
      </c>
      <c r="N42" s="81">
        <v>5.1523719761231543</v>
      </c>
      <c r="O42" s="81">
        <v>4.5999999999999996</v>
      </c>
      <c r="P42" s="81">
        <v>5.1249199231262015</v>
      </c>
      <c r="Q42" s="81">
        <v>6.3144732728977804</v>
      </c>
      <c r="R42" s="81">
        <f>+R30/$R$19*100</f>
        <v>6.1896838602329449</v>
      </c>
      <c r="S42" s="81">
        <v>6.5</v>
      </c>
      <c r="T42" s="82">
        <f t="shared" si="2"/>
        <v>5.7509037134406835</v>
      </c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42" t="s">
        <v>17</v>
      </c>
      <c r="O43" s="142"/>
      <c r="P43" s="142"/>
      <c r="Q43" s="142"/>
      <c r="R43" s="142"/>
      <c r="S43" s="142"/>
      <c r="T43" s="142"/>
    </row>
    <row r="44" spans="1:20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</sheetData>
  <mergeCells count="112">
    <mergeCell ref="H15:I15"/>
    <mergeCell ref="J15:K15"/>
    <mergeCell ref="L15:M15"/>
    <mergeCell ref="N15:O15"/>
    <mergeCell ref="P15:Q15"/>
    <mergeCell ref="D14:E14"/>
    <mergeCell ref="F14:G14"/>
    <mergeCell ref="H12:I12"/>
    <mergeCell ref="J12:K12"/>
    <mergeCell ref="L12:M12"/>
    <mergeCell ref="N12:O12"/>
    <mergeCell ref="P12:Q12"/>
    <mergeCell ref="D11:E11"/>
    <mergeCell ref="F11:G11"/>
    <mergeCell ref="H14:I14"/>
    <mergeCell ref="J14:K14"/>
    <mergeCell ref="D13:E13"/>
    <mergeCell ref="F13:G13"/>
    <mergeCell ref="H13:I13"/>
    <mergeCell ref="J13:K13"/>
    <mergeCell ref="P14:Q14"/>
    <mergeCell ref="H11:I11"/>
    <mergeCell ref="J11:K11"/>
    <mergeCell ref="L11:M11"/>
    <mergeCell ref="N11:O11"/>
    <mergeCell ref="P9:Q9"/>
    <mergeCell ref="D10:E10"/>
    <mergeCell ref="F10:G10"/>
    <mergeCell ref="H10:I10"/>
    <mergeCell ref="J10:K10"/>
    <mergeCell ref="L10:M10"/>
    <mergeCell ref="P11:Q11"/>
    <mergeCell ref="H9:I9"/>
    <mergeCell ref="J9:K9"/>
    <mergeCell ref="L9:M9"/>
    <mergeCell ref="N9:O9"/>
    <mergeCell ref="N10:O10"/>
    <mergeCell ref="P10:Q10"/>
    <mergeCell ref="H8:I8"/>
    <mergeCell ref="J8:K8"/>
    <mergeCell ref="L8:M8"/>
    <mergeCell ref="N8:O8"/>
    <mergeCell ref="H7:I7"/>
    <mergeCell ref="J7:K7"/>
    <mergeCell ref="L7:M7"/>
    <mergeCell ref="N7:O7"/>
    <mergeCell ref="P4:Q4"/>
    <mergeCell ref="D5:E5"/>
    <mergeCell ref="F5:G5"/>
    <mergeCell ref="H5:I5"/>
    <mergeCell ref="J5:K5"/>
    <mergeCell ref="L5:M5"/>
    <mergeCell ref="N5:O5"/>
    <mergeCell ref="P5:Q5"/>
    <mergeCell ref="D6:E6"/>
    <mergeCell ref="F6:G6"/>
    <mergeCell ref="A10:C10"/>
    <mergeCell ref="A11:C11"/>
    <mergeCell ref="A12:C12"/>
    <mergeCell ref="A13:C13"/>
    <mergeCell ref="A14:C14"/>
    <mergeCell ref="A15:C15"/>
    <mergeCell ref="D7:E7"/>
    <mergeCell ref="F7:G7"/>
    <mergeCell ref="D8:E8"/>
    <mergeCell ref="F8:G8"/>
    <mergeCell ref="D9:E9"/>
    <mergeCell ref="F9:G9"/>
    <mergeCell ref="D12:E12"/>
    <mergeCell ref="F12:G12"/>
    <mergeCell ref="D15:E15"/>
    <mergeCell ref="F15:G15"/>
    <mergeCell ref="A1:H1"/>
    <mergeCell ref="H6:I6"/>
    <mergeCell ref="J6:K6"/>
    <mergeCell ref="L6:M6"/>
    <mergeCell ref="H4:I4"/>
    <mergeCell ref="J4:K4"/>
    <mergeCell ref="A2:I2"/>
    <mergeCell ref="A7:C7"/>
    <mergeCell ref="A31:A42"/>
    <mergeCell ref="A17:I17"/>
    <mergeCell ref="A19:A30"/>
    <mergeCell ref="H3:I3"/>
    <mergeCell ref="F3:G3"/>
    <mergeCell ref="D3:E3"/>
    <mergeCell ref="A3:C3"/>
    <mergeCell ref="A4:C4"/>
    <mergeCell ref="A5:C5"/>
    <mergeCell ref="A6:C6"/>
    <mergeCell ref="L3:M3"/>
    <mergeCell ref="J3:K3"/>
    <mergeCell ref="A8:C8"/>
    <mergeCell ref="A9:C9"/>
    <mergeCell ref="D4:E4"/>
    <mergeCell ref="F4:G4"/>
    <mergeCell ref="N43:T43"/>
    <mergeCell ref="M17:S17"/>
    <mergeCell ref="P2:Q2"/>
    <mergeCell ref="P13:Q13"/>
    <mergeCell ref="P6:Q6"/>
    <mergeCell ref="P7:Q7"/>
    <mergeCell ref="P8:Q8"/>
    <mergeCell ref="N6:O6"/>
    <mergeCell ref="L13:M13"/>
    <mergeCell ref="N13:O13"/>
    <mergeCell ref="L14:M14"/>
    <mergeCell ref="N14:O14"/>
    <mergeCell ref="P3:Q3"/>
    <mergeCell ref="N3:O3"/>
    <mergeCell ref="L4:M4"/>
    <mergeCell ref="N4:O4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44</vt:lpstr>
      <vt:lpstr>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2013-03-05T05:28:41Z</cp:lastPrinted>
  <dcterms:created xsi:type="dcterms:W3CDTF">2004-04-03T06:42:47Z</dcterms:created>
  <dcterms:modified xsi:type="dcterms:W3CDTF">2017-04-21T09:36:00Z</dcterms:modified>
</cp:coreProperties>
</file>