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3"/>
  </bookViews>
  <sheets>
    <sheet name="134" sheetId="13" r:id="rId1"/>
    <sheet name="135" sheetId="14" r:id="rId2"/>
    <sheet name="136" sheetId="15" r:id="rId3"/>
    <sheet name="137" sheetId="16" r:id="rId4"/>
  </sheets>
  <definedNames>
    <definedName name="_xlnm.Print_Area" localSheetId="1">'135'!$A$1:$P$71</definedName>
    <definedName name="_xlnm.Print_Area" localSheetId="2">'136'!$B$1:$M$83</definedName>
    <definedName name="_xlnm.Print_Area" localSheetId="3">'137'!$A$1:$AD$40</definedName>
  </definedNames>
  <calcPr calcId="145621"/>
</workbook>
</file>

<file path=xl/calcChain.xml><?xml version="1.0" encoding="utf-8"?>
<calcChain xmlns="http://schemas.openxmlformats.org/spreadsheetml/2006/main">
  <c r="H13" i="16" l="1"/>
  <c r="H14" i="16"/>
  <c r="H18" i="16"/>
  <c r="H22" i="16"/>
  <c r="H23" i="16"/>
  <c r="H24" i="16"/>
  <c r="H25" i="16"/>
  <c r="H26" i="16"/>
  <c r="H27" i="16"/>
  <c r="H31" i="16"/>
  <c r="H32" i="16"/>
  <c r="H36" i="16"/>
  <c r="H37" i="16"/>
  <c r="H38" i="16"/>
  <c r="I9" i="14"/>
  <c r="M9" i="14"/>
  <c r="N9" i="14" s="1"/>
  <c r="I11" i="14"/>
  <c r="N11" i="14" s="1"/>
  <c r="M11" i="14"/>
  <c r="I12" i="14"/>
  <c r="N12" i="14" s="1"/>
  <c r="M12" i="14"/>
  <c r="I13" i="14"/>
  <c r="M13" i="14"/>
  <c r="N13" i="14"/>
  <c r="I14" i="14"/>
  <c r="M14" i="14"/>
  <c r="N14" i="14" s="1"/>
  <c r="I15" i="14"/>
  <c r="M15" i="14"/>
  <c r="I16" i="14"/>
  <c r="M16" i="14"/>
  <c r="N16" i="14"/>
  <c r="I17" i="14"/>
  <c r="M17" i="14"/>
  <c r="N17" i="14" s="1"/>
  <c r="I18" i="14"/>
  <c r="N18" i="14" s="1"/>
  <c r="I19" i="14"/>
  <c r="N19" i="14" s="1"/>
  <c r="I20" i="14"/>
  <c r="N20" i="14" s="1"/>
  <c r="I21" i="14"/>
  <c r="N21" i="14" s="1"/>
  <c r="I22" i="14"/>
  <c r="N22" i="14" s="1"/>
  <c r="M22" i="14"/>
  <c r="I23" i="14"/>
  <c r="N23" i="14" s="1"/>
  <c r="M23" i="14"/>
  <c r="I24" i="14"/>
  <c r="M24" i="14"/>
  <c r="N24" i="14"/>
  <c r="I25" i="14"/>
  <c r="M25" i="14"/>
  <c r="N25" i="14" s="1"/>
  <c r="I26" i="14"/>
  <c r="N26" i="14" s="1"/>
  <c r="M26" i="14"/>
  <c r="D33" i="14"/>
  <c r="D34" i="14"/>
  <c r="D62" i="14" s="1"/>
  <c r="D35" i="14"/>
  <c r="G36" i="14"/>
  <c r="K36" i="14"/>
  <c r="D36" i="14" s="1"/>
  <c r="M36" i="14"/>
  <c r="D37" i="14"/>
  <c r="D38" i="14"/>
  <c r="D40" i="14" s="1"/>
  <c r="D39" i="14"/>
  <c r="G40" i="14"/>
  <c r="I40" i="14"/>
  <c r="K40" i="14"/>
  <c r="M40" i="14"/>
  <c r="O40" i="14"/>
  <c r="D41" i="14"/>
  <c r="D42" i="14"/>
  <c r="D44" i="14" s="1"/>
  <c r="D43" i="14"/>
  <c r="G44" i="14"/>
  <c r="I44" i="14"/>
  <c r="K44" i="14"/>
  <c r="M44" i="14"/>
  <c r="O44" i="14"/>
  <c r="D45" i="14"/>
  <c r="D48" i="14" s="1"/>
  <c r="D46" i="14"/>
  <c r="D47" i="14"/>
  <c r="G48" i="14"/>
  <c r="I48" i="14"/>
  <c r="K48" i="14"/>
  <c r="M48" i="14"/>
  <c r="O48" i="14"/>
  <c r="D49" i="14"/>
  <c r="D50" i="14"/>
  <c r="D51" i="14"/>
  <c r="D52" i="14"/>
  <c r="G52" i="14"/>
  <c r="I52" i="14"/>
  <c r="K52" i="14"/>
  <c r="M52" i="14"/>
  <c r="O52" i="14"/>
  <c r="D53" i="14"/>
  <c r="D56" i="14" s="1"/>
  <c r="D54" i="14"/>
  <c r="D55" i="14"/>
  <c r="G56" i="14"/>
  <c r="I56" i="14"/>
  <c r="K56" i="14"/>
  <c r="M56" i="14"/>
  <c r="O56" i="14"/>
  <c r="D57" i="14"/>
  <c r="D58" i="14"/>
  <c r="D60" i="14" s="1"/>
  <c r="D59" i="14"/>
  <c r="G60" i="14"/>
  <c r="I60" i="14"/>
  <c r="K60" i="14"/>
  <c r="M60" i="14"/>
  <c r="O60" i="14"/>
  <c r="D61" i="14"/>
  <c r="G61" i="14"/>
  <c r="I61" i="14"/>
  <c r="K61" i="14"/>
  <c r="M61" i="14"/>
  <c r="M64" i="14" s="1"/>
  <c r="O61" i="14"/>
  <c r="G62" i="14"/>
  <c r="I62" i="14"/>
  <c r="K62" i="14"/>
  <c r="M62" i="14"/>
  <c r="O62" i="14"/>
  <c r="D63" i="14"/>
  <c r="G63" i="14"/>
  <c r="I63" i="14"/>
  <c r="K63" i="14"/>
  <c r="M63" i="14"/>
  <c r="O63" i="14"/>
  <c r="G64" i="14"/>
  <c r="G65" i="14" s="1"/>
  <c r="I64" i="14"/>
  <c r="I67" i="14" s="1"/>
  <c r="K64" i="14"/>
  <c r="O64" i="14"/>
  <c r="O65" i="14" s="1"/>
  <c r="K65" i="14"/>
  <c r="D66" i="14"/>
  <c r="G67" i="14"/>
  <c r="K67" i="14"/>
  <c r="O67" i="14"/>
  <c r="G8" i="13"/>
  <c r="H8" i="13"/>
  <c r="F8" i="13" s="1"/>
  <c r="I8" i="13"/>
  <c r="J8" i="13"/>
  <c r="K8" i="13"/>
  <c r="L8" i="13"/>
  <c r="M8" i="13"/>
  <c r="G9" i="13"/>
  <c r="H9" i="13"/>
  <c r="F9" i="13" s="1"/>
  <c r="I9" i="13"/>
  <c r="J9" i="13"/>
  <c r="K9" i="13"/>
  <c r="L9" i="13"/>
  <c r="M9" i="13"/>
  <c r="F10" i="13"/>
  <c r="F11" i="13"/>
  <c r="F12" i="13"/>
  <c r="E13" i="13"/>
  <c r="E15" i="13" s="1"/>
  <c r="E17" i="13" s="1"/>
  <c r="F13" i="13"/>
  <c r="F14" i="13"/>
  <c r="F15" i="13"/>
  <c r="F16" i="13"/>
  <c r="F17" i="13"/>
  <c r="F18" i="13"/>
  <c r="F19" i="13"/>
  <c r="F20" i="13"/>
  <c r="F21" i="13"/>
  <c r="F22" i="13"/>
  <c r="E23" i="13"/>
  <c r="F23" i="13"/>
  <c r="F24" i="13"/>
  <c r="F25" i="13"/>
  <c r="F26" i="13"/>
  <c r="F27" i="13"/>
  <c r="F28" i="13"/>
  <c r="E29" i="13"/>
  <c r="E37" i="13" s="1"/>
  <c r="F29" i="13"/>
  <c r="F30" i="13"/>
  <c r="E31" i="13"/>
  <c r="F31" i="13"/>
  <c r="F32" i="13"/>
  <c r="F33" i="13"/>
  <c r="F34" i="13"/>
  <c r="E35" i="13"/>
  <c r="F35" i="13"/>
  <c r="F36" i="13"/>
  <c r="F37" i="13"/>
  <c r="F38" i="13"/>
  <c r="F39" i="13"/>
  <c r="F40" i="13"/>
  <c r="F41" i="13"/>
  <c r="F42" i="13"/>
  <c r="F43" i="13"/>
  <c r="M68" i="14" l="1"/>
  <c r="M67" i="14"/>
  <c r="M65" i="14"/>
  <c r="D64" i="14"/>
  <c r="I68" i="14"/>
  <c r="I65" i="14"/>
  <c r="D65" i="14" s="1"/>
  <c r="E41" i="13"/>
  <c r="E39" i="13"/>
  <c r="G68" i="14" l="1"/>
  <c r="D68" i="14" s="1"/>
  <c r="O68" i="14"/>
  <c r="K68" i="14"/>
  <c r="D67" i="14"/>
</calcChain>
</file>

<file path=xl/sharedStrings.xml><?xml version="1.0" encoding="utf-8"?>
<sst xmlns="http://schemas.openxmlformats.org/spreadsheetml/2006/main" count="571" uniqueCount="428">
  <si>
    <t>区分</t>
  </si>
  <si>
    <t>総数</t>
  </si>
  <si>
    <t>医務</t>
  </si>
  <si>
    <t>薬務</t>
  </si>
  <si>
    <t>病院</t>
  </si>
  <si>
    <t>一般診療所</t>
  </si>
  <si>
    <t>歯科診療所</t>
  </si>
  <si>
    <t>助産所</t>
  </si>
  <si>
    <t>医療法人</t>
  </si>
  <si>
    <t>施術所</t>
  </si>
  <si>
    <t>歯科技工所</t>
  </si>
  <si>
    <t>衛生検査所</t>
  </si>
  <si>
    <t>医薬品販売業</t>
  </si>
  <si>
    <t>農業用品目</t>
  </si>
  <si>
    <t>監視件数</t>
  </si>
  <si>
    <t>東</t>
  </si>
  <si>
    <t>博多</t>
  </si>
  <si>
    <t>中央</t>
  </si>
  <si>
    <t>南</t>
  </si>
  <si>
    <t>城南</t>
  </si>
  <si>
    <t>早良</t>
  </si>
  <si>
    <t>西</t>
  </si>
  <si>
    <t>資料：地域医療課</t>
    <rPh sb="0" eb="2">
      <t>シリョウ</t>
    </rPh>
    <rPh sb="3" eb="5">
      <t>チイキ</t>
    </rPh>
    <rPh sb="5" eb="7">
      <t>イリョウ</t>
    </rPh>
    <rPh sb="7" eb="8">
      <t>カ</t>
    </rPh>
    <phoneticPr fontId="2"/>
  </si>
  <si>
    <t>許認可等件数</t>
    <rPh sb="3" eb="4">
      <t>トウ</t>
    </rPh>
    <phoneticPr fontId="2"/>
  </si>
  <si>
    <t>許可届出件数</t>
    <rPh sb="2" eb="4">
      <t>トドケデ</t>
    </rPh>
    <phoneticPr fontId="2"/>
  </si>
  <si>
    <t>届出件数</t>
    <rPh sb="0" eb="2">
      <t>トドケデ</t>
    </rPh>
    <rPh sb="2" eb="4">
      <t>ケンスウ</t>
    </rPh>
    <phoneticPr fontId="2"/>
  </si>
  <si>
    <t>申請・届出件数</t>
    <rPh sb="0" eb="2">
      <t>シンセイ</t>
    </rPh>
    <rPh sb="3" eb="5">
      <t>トドケデ</t>
    </rPh>
    <rPh sb="5" eb="7">
      <t>ケンスウ</t>
    </rPh>
    <phoneticPr fontId="2"/>
  </si>
  <si>
    <t>許可（申請）・届出件数</t>
    <rPh sb="0" eb="2">
      <t>キョカ</t>
    </rPh>
    <rPh sb="3" eb="5">
      <t>シンセイ</t>
    </rPh>
    <rPh sb="7" eb="9">
      <t>トドケデ</t>
    </rPh>
    <rPh sb="9" eb="11">
      <t>ケンスウ</t>
    </rPh>
    <phoneticPr fontId="2"/>
  </si>
  <si>
    <t>認可届出件数</t>
    <rPh sb="0" eb="1">
      <t>シノブ</t>
    </rPh>
    <rPh sb="1" eb="2">
      <t>カ</t>
    </rPh>
    <phoneticPr fontId="2"/>
  </si>
  <si>
    <t>店舗
販売業</t>
    <rPh sb="0" eb="2">
      <t>テンポ</t>
    </rPh>
    <phoneticPr fontId="2"/>
  </si>
  <si>
    <t>（単位：人）</t>
  </si>
  <si>
    <t>血液ﾙｰﾑ(北天神･ｲﾑｽﾞ･ｷｬﾅﾙ･おっしょい博多）</t>
    <rPh sb="6" eb="7">
      <t>キタ</t>
    </rPh>
    <rPh sb="25" eb="27">
      <t>ハカタ</t>
    </rPh>
    <phoneticPr fontId="2"/>
  </si>
  <si>
    <t>採血目標</t>
  </si>
  <si>
    <t>200ml</t>
  </si>
  <si>
    <t>400ml</t>
  </si>
  <si>
    <t>成分</t>
  </si>
  <si>
    <t>計</t>
  </si>
  <si>
    <t>(人口×目標率)</t>
  </si>
  <si>
    <t>昭和60年度</t>
    <rPh sb="0" eb="2">
      <t>ショウワ</t>
    </rPh>
    <rPh sb="4" eb="6">
      <t>ネンド</t>
    </rPh>
    <phoneticPr fontId="2"/>
  </si>
  <si>
    <t>・</t>
  </si>
  <si>
    <t>平成元年度</t>
    <rPh sb="0" eb="2">
      <t>ヘイセイ</t>
    </rPh>
    <rPh sb="2" eb="4">
      <t>ガンネン</t>
    </rPh>
    <rPh sb="4" eb="5">
      <t>ド</t>
    </rPh>
    <phoneticPr fontId="2"/>
  </si>
  <si>
    <t>5年度</t>
    <rPh sb="1" eb="3">
      <t>ネンド</t>
    </rPh>
    <phoneticPr fontId="2"/>
  </si>
  <si>
    <t>10年度</t>
    <rPh sb="2" eb="4">
      <t>ネンド</t>
    </rPh>
    <phoneticPr fontId="2"/>
  </si>
  <si>
    <t>-</t>
  </si>
  <si>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</si>
  <si>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</si>
  <si>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</si>
  <si>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</si>
  <si>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</si>
  <si>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</si>
  <si>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</si>
  <si>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</si>
  <si>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</si>
  <si>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 xml:space="preserve">       注）400ｍｌ、成分献血は61年度より導入。</t>
    <rPh sb="7" eb="8">
      <t>チュウ</t>
    </rPh>
    <rPh sb="15" eb="17">
      <t>セイブン</t>
    </rPh>
    <rPh sb="17" eb="19">
      <t>ケンケツ</t>
    </rPh>
    <rPh sb="22" eb="24">
      <t>ネンド</t>
    </rPh>
    <rPh sb="26" eb="28">
      <t>ドウニュウ</t>
    </rPh>
    <phoneticPr fontId="2"/>
  </si>
  <si>
    <t>資料：保健予防課</t>
    <rPh sb="3" eb="5">
      <t>ホケン</t>
    </rPh>
    <rPh sb="5" eb="8">
      <t>ヨボウカ</t>
    </rPh>
    <phoneticPr fontId="2"/>
  </si>
  <si>
    <t>　　　     血液ルーム北天神は平成23年3月18日閉所、3月22日献血ルームおっしょい博多開所</t>
    <rPh sb="13" eb="16">
      <t>キタテンジン</t>
    </rPh>
    <rPh sb="17" eb="19">
      <t>ヘイセイ</t>
    </rPh>
    <rPh sb="21" eb="22">
      <t>ネン</t>
    </rPh>
    <rPh sb="23" eb="24">
      <t>ガツ</t>
    </rPh>
    <rPh sb="26" eb="27">
      <t>ニチ</t>
    </rPh>
    <rPh sb="27" eb="29">
      <t>ヘイショ</t>
    </rPh>
    <rPh sb="31" eb="32">
      <t>ガツ</t>
    </rPh>
    <rPh sb="34" eb="35">
      <t>ニチ</t>
    </rPh>
    <rPh sb="35" eb="37">
      <t>ケンケツ</t>
    </rPh>
    <rPh sb="47" eb="49">
      <t>カイショ</t>
    </rPh>
    <phoneticPr fontId="2"/>
  </si>
  <si>
    <t xml:space="preserve">  　　　　 採血目標は平成19年度までは人口×目標率、20年度からは生産年齢人口×目標率で算定</t>
    <rPh sb="7" eb="9">
      <t>サイケツ</t>
    </rPh>
    <rPh sb="9" eb="11">
      <t>モクヒョウ</t>
    </rPh>
    <rPh sb="12" eb="14">
      <t>ヘイセイ</t>
    </rPh>
    <rPh sb="16" eb="18">
      <t>ネンド</t>
    </rPh>
    <rPh sb="21" eb="23">
      <t>ジンコウ</t>
    </rPh>
    <rPh sb="24" eb="26">
      <t>モクヒョウ</t>
    </rPh>
    <rPh sb="26" eb="27">
      <t>リツ</t>
    </rPh>
    <rPh sb="30" eb="32">
      <t>ネンド</t>
    </rPh>
    <rPh sb="35" eb="37">
      <t>セイサン</t>
    </rPh>
    <rPh sb="37" eb="39">
      <t>ネンレイ</t>
    </rPh>
    <rPh sb="39" eb="41">
      <t>ジンコウ</t>
    </rPh>
    <rPh sb="42" eb="44">
      <t>モクヒョウ</t>
    </rPh>
    <rPh sb="44" eb="45">
      <t>リツ</t>
    </rPh>
    <rPh sb="46" eb="48">
      <t>サンテイ</t>
    </rPh>
    <phoneticPr fontId="2"/>
  </si>
  <si>
    <t>区分</t>
    <rPh sb="0" eb="2">
      <t>クブン</t>
    </rPh>
    <phoneticPr fontId="2"/>
  </si>
  <si>
    <t>校区団体等</t>
    <rPh sb="0" eb="2">
      <t>コウク</t>
    </rPh>
    <rPh sb="2" eb="4">
      <t>ダンタイ</t>
    </rPh>
    <rPh sb="4" eb="5">
      <t>トウ</t>
    </rPh>
    <phoneticPr fontId="2"/>
  </si>
  <si>
    <t>地域団体等(PTA等)</t>
    <rPh sb="4" eb="5">
      <t>トウ</t>
    </rPh>
    <phoneticPr fontId="2"/>
  </si>
  <si>
    <t>職域</t>
  </si>
  <si>
    <t>学域</t>
  </si>
  <si>
    <t>街頭</t>
  </si>
  <si>
    <t>合計</t>
  </si>
  <si>
    <t>月平均献血者数</t>
  </si>
  <si>
    <t>献血実施件数</t>
  </si>
  <si>
    <t>1件当り献血者数</t>
  </si>
  <si>
    <t>構成比(%)</t>
  </si>
  <si>
    <t>資料：保健予防課</t>
    <rPh sb="3" eb="5">
      <t>ホケン</t>
    </rPh>
    <rPh sb="5" eb="7">
      <t>ヨボウ</t>
    </rPh>
    <phoneticPr fontId="2"/>
  </si>
  <si>
    <t>３．校区献血推進団体運営状況</t>
    <rPh sb="8" eb="10">
      <t>ダンタイ</t>
    </rPh>
    <phoneticPr fontId="2"/>
  </si>
  <si>
    <t>校区名</t>
    <rPh sb="0" eb="2">
      <t>コウク</t>
    </rPh>
    <phoneticPr fontId="2"/>
  </si>
  <si>
    <t>400mnl</t>
  </si>
  <si>
    <t>大楠</t>
  </si>
  <si>
    <t>S50. 1.12</t>
  </si>
  <si>
    <t>東区計</t>
    <rPh sb="0" eb="2">
      <t>ヒガシク</t>
    </rPh>
    <phoneticPr fontId="2"/>
  </si>
  <si>
    <t>長住</t>
  </si>
  <si>
    <t>S50. 2.15</t>
  </si>
  <si>
    <t>千早</t>
  </si>
  <si>
    <t>S48.11.28</t>
  </si>
  <si>
    <t>西長住</t>
  </si>
  <si>
    <t>元岡</t>
  </si>
  <si>
    <t>S48. 3. 2</t>
  </si>
  <si>
    <t>和白</t>
  </si>
  <si>
    <t>S48.12.21</t>
  </si>
  <si>
    <t>弥永西</t>
  </si>
  <si>
    <t>S53. 4. 1</t>
  </si>
  <si>
    <t>今宿</t>
  </si>
  <si>
    <t>S48. 7.14</t>
  </si>
  <si>
    <t>志賀島・勝馬</t>
    <rPh sb="0" eb="3">
      <t>シカノシマ</t>
    </rPh>
    <rPh sb="4" eb="6">
      <t>カツマ</t>
    </rPh>
    <phoneticPr fontId="10"/>
  </si>
  <si>
    <t>S49. 2.28</t>
  </si>
  <si>
    <t>東若久</t>
  </si>
  <si>
    <t>今津</t>
  </si>
  <si>
    <t>S48. 9.10</t>
  </si>
  <si>
    <t>多々良</t>
  </si>
  <si>
    <t>S49. 3. 3</t>
  </si>
  <si>
    <t>鶴田</t>
  </si>
  <si>
    <t>S55. 4.10</t>
  </si>
  <si>
    <t>周船寺</t>
  </si>
  <si>
    <t>S48.10.11</t>
  </si>
  <si>
    <t>若宮</t>
  </si>
  <si>
    <t>大池</t>
  </si>
  <si>
    <t>S59. 5.18</t>
  </si>
  <si>
    <t>金武</t>
  </si>
  <si>
    <t>S49. 1.15</t>
  </si>
  <si>
    <t>八田</t>
  </si>
  <si>
    <t>S49. 7. 1</t>
  </si>
  <si>
    <t>野多目</t>
  </si>
  <si>
    <t>S62. 5.26</t>
  </si>
  <si>
    <t>北崎</t>
  </si>
  <si>
    <t>S49. 8.23</t>
  </si>
  <si>
    <t>香椎</t>
  </si>
  <si>
    <t>S49. 8.31</t>
  </si>
  <si>
    <t>高木</t>
  </si>
  <si>
    <t>S62. 8. 1</t>
  </si>
  <si>
    <t>下山門</t>
  </si>
  <si>
    <t>箱崎</t>
  </si>
  <si>
    <t>S49.11.17</t>
  </si>
  <si>
    <t>玉川</t>
  </si>
  <si>
    <t>H 2. 2.20</t>
  </si>
  <si>
    <t>福重</t>
  </si>
  <si>
    <t>S54.12. 1</t>
  </si>
  <si>
    <t>香住丘</t>
  </si>
  <si>
    <t>S49.11.21</t>
  </si>
  <si>
    <t>横手</t>
  </si>
  <si>
    <t>H 7. 4. 1</t>
  </si>
  <si>
    <t>能古</t>
  </si>
  <si>
    <t>S55. 3.20</t>
  </si>
  <si>
    <t>筥松</t>
  </si>
  <si>
    <t>S49.12.16</t>
  </si>
  <si>
    <t>塩原</t>
    <rPh sb="0" eb="2">
      <t>シオバル</t>
    </rPh>
    <phoneticPr fontId="10"/>
  </si>
  <si>
    <t>H 16. 4. 1</t>
  </si>
  <si>
    <t>姪浜</t>
  </si>
  <si>
    <t>S59.10. 3</t>
  </si>
  <si>
    <t>名島</t>
  </si>
  <si>
    <t>S50. 3.20</t>
  </si>
  <si>
    <t>西高宮</t>
    <rPh sb="0" eb="1">
      <t>ニシ</t>
    </rPh>
    <rPh sb="1" eb="3">
      <t>タカミヤ</t>
    </rPh>
    <phoneticPr fontId="10"/>
  </si>
  <si>
    <t>玄洋</t>
  </si>
  <si>
    <t>H 2. 4. 1</t>
  </si>
  <si>
    <t>西戸崎</t>
  </si>
  <si>
    <t>S50.11.30</t>
  </si>
  <si>
    <t>長丘</t>
    <rPh sb="0" eb="2">
      <t>ナガオカ</t>
    </rPh>
    <phoneticPr fontId="10"/>
  </si>
  <si>
    <t>H 16. 5. 1</t>
  </si>
  <si>
    <t>西陵</t>
  </si>
  <si>
    <t>馬出</t>
  </si>
  <si>
    <t>S51. 3. 8</t>
  </si>
  <si>
    <t>柏原</t>
    <rPh sb="0" eb="2">
      <t>カシハラ</t>
    </rPh>
    <phoneticPr fontId="10"/>
  </si>
  <si>
    <t>H 17. 4. 1</t>
  </si>
  <si>
    <t>城原</t>
  </si>
  <si>
    <t>H 4. 5. 1</t>
  </si>
  <si>
    <t>美和台</t>
  </si>
  <si>
    <t>S51. 3.10</t>
  </si>
  <si>
    <t>城南区計</t>
    <rPh sb="3" eb="4">
      <t>ケイ</t>
    </rPh>
    <phoneticPr fontId="2"/>
  </si>
  <si>
    <t>石丸</t>
  </si>
  <si>
    <t>H10. 4. 1</t>
  </si>
  <si>
    <t>舞松原</t>
  </si>
  <si>
    <t>田島</t>
  </si>
  <si>
    <t>S47.12. 1</t>
  </si>
  <si>
    <t>壱岐南</t>
  </si>
  <si>
    <t>H12. 5.29</t>
  </si>
  <si>
    <t>香椎東</t>
  </si>
  <si>
    <t>七隈</t>
  </si>
  <si>
    <t>S48. 2.25</t>
  </si>
  <si>
    <t>壱岐</t>
  </si>
  <si>
    <t>H14. 5.11</t>
  </si>
  <si>
    <t>和白東</t>
  </si>
  <si>
    <t>S53. 5.26</t>
  </si>
  <si>
    <t>S48. 6.28</t>
  </si>
  <si>
    <t>壱岐東</t>
    <rPh sb="0" eb="2">
      <t>イキ</t>
    </rPh>
    <rPh sb="2" eb="3">
      <t>ヒガシ</t>
    </rPh>
    <phoneticPr fontId="10"/>
  </si>
  <si>
    <t>H15. 4. 1</t>
  </si>
  <si>
    <t>奈多</t>
  </si>
  <si>
    <t>S57.10. 1</t>
  </si>
  <si>
    <t>別府</t>
  </si>
  <si>
    <t>S48. 7. 2</t>
  </si>
  <si>
    <t>内浜</t>
    <rPh sb="0" eb="2">
      <t>ウチハマ</t>
    </rPh>
    <phoneticPr fontId="10"/>
  </si>
  <si>
    <t>青葉</t>
  </si>
  <si>
    <t>S60. 5.15</t>
  </si>
  <si>
    <t>鳥飼</t>
  </si>
  <si>
    <t>S49. 3.30</t>
  </si>
  <si>
    <t>愛宕</t>
    <rPh sb="0" eb="2">
      <t>アタゴ</t>
    </rPh>
    <phoneticPr fontId="10"/>
  </si>
  <si>
    <t>香椎下原</t>
  </si>
  <si>
    <t>S60. 6. 1</t>
  </si>
  <si>
    <t>片江</t>
  </si>
  <si>
    <t>S58. 4. 1</t>
  </si>
  <si>
    <t>玄界</t>
    <rPh sb="0" eb="1">
      <t>ゲン</t>
    </rPh>
    <rPh sb="1" eb="2">
      <t>カイ</t>
    </rPh>
    <phoneticPr fontId="10"/>
  </si>
  <si>
    <t>城浜</t>
  </si>
  <si>
    <t>S61. 4.23</t>
  </si>
  <si>
    <t>南片江</t>
  </si>
  <si>
    <t>S58. 6. 4</t>
  </si>
  <si>
    <t>小呂</t>
    <rPh sb="0" eb="2">
      <t>オロ</t>
    </rPh>
    <phoneticPr fontId="10"/>
  </si>
  <si>
    <t>千早西</t>
  </si>
  <si>
    <t>S62. 5.14</t>
  </si>
  <si>
    <t>堤</t>
  </si>
  <si>
    <t>S62. 4. 1</t>
  </si>
  <si>
    <t>愛宕浜</t>
    <rPh sb="0" eb="3">
      <t>アタゴハマ</t>
    </rPh>
    <phoneticPr fontId="10"/>
  </si>
  <si>
    <t>香椎浜</t>
  </si>
  <si>
    <t>S63.11.30</t>
  </si>
  <si>
    <t>長尾</t>
  </si>
  <si>
    <t>S62.10.17</t>
  </si>
  <si>
    <t>香陵</t>
  </si>
  <si>
    <t>H 4.10.21</t>
  </si>
  <si>
    <t>金山</t>
  </si>
  <si>
    <t>松島</t>
  </si>
  <si>
    <t>H 5. 4. 1</t>
  </si>
  <si>
    <t>堤丘</t>
    <rPh sb="0" eb="1">
      <t>ツツミ</t>
    </rPh>
    <rPh sb="1" eb="2">
      <t>オカ</t>
    </rPh>
    <phoneticPr fontId="10"/>
  </si>
  <si>
    <t>H16. 3. 30</t>
  </si>
  <si>
    <t>三苫</t>
  </si>
  <si>
    <t>H 8. 7. 1</t>
  </si>
  <si>
    <t>早良区計</t>
    <rPh sb="3" eb="4">
      <t>ケイ</t>
    </rPh>
    <phoneticPr fontId="2"/>
  </si>
  <si>
    <t>博多区計</t>
    <rPh sb="3" eb="4">
      <t>ケイ</t>
    </rPh>
    <phoneticPr fontId="2"/>
  </si>
  <si>
    <t>原西</t>
  </si>
  <si>
    <t>S47.10. 1</t>
  </si>
  <si>
    <t>吉塚</t>
  </si>
  <si>
    <t>S48. 3.15</t>
  </si>
  <si>
    <t>室見</t>
  </si>
  <si>
    <t>千代</t>
  </si>
  <si>
    <t>S48. 4. 2</t>
  </si>
  <si>
    <t>田隈</t>
  </si>
  <si>
    <t>S49.12. 8</t>
  </si>
  <si>
    <t>東吉塚</t>
  </si>
  <si>
    <t>S48.11.14</t>
  </si>
  <si>
    <t>内野・曲渕</t>
    <rPh sb="3" eb="5">
      <t>マガリブチ</t>
    </rPh>
    <phoneticPr fontId="10"/>
  </si>
  <si>
    <t>S50. 9. 1</t>
  </si>
  <si>
    <t>那珂南</t>
  </si>
  <si>
    <t>S48.12.16</t>
  </si>
  <si>
    <t>脇山</t>
  </si>
  <si>
    <t>住吉</t>
  </si>
  <si>
    <t>S48.12.25</t>
  </si>
  <si>
    <t>有田</t>
  </si>
  <si>
    <t>S51. 2. 1</t>
  </si>
  <si>
    <t>那珂</t>
  </si>
  <si>
    <t>S49. 1.28</t>
  </si>
  <si>
    <t>原北</t>
  </si>
  <si>
    <t>S51. 3.22</t>
  </si>
  <si>
    <t>御供所</t>
  </si>
  <si>
    <t>百道</t>
  </si>
  <si>
    <t>S51. 3.25</t>
  </si>
  <si>
    <t>大浜</t>
  </si>
  <si>
    <t>S50. 3.17</t>
  </si>
  <si>
    <t>入部</t>
  </si>
  <si>
    <t>S51. 8. 1</t>
  </si>
  <si>
    <t>奈良屋</t>
  </si>
  <si>
    <t>S50. 3.18</t>
  </si>
  <si>
    <t>有住</t>
  </si>
  <si>
    <t>S57. 4. 1</t>
  </si>
  <si>
    <t>冷泉</t>
  </si>
  <si>
    <t>S51.10. 1</t>
  </si>
  <si>
    <t>野芥</t>
  </si>
  <si>
    <t>S57.11. 1</t>
  </si>
  <si>
    <t>板付</t>
  </si>
  <si>
    <t>S49. 6.28</t>
  </si>
  <si>
    <t>田村</t>
  </si>
  <si>
    <t>S61. 4.12</t>
  </si>
  <si>
    <t>板付北</t>
  </si>
  <si>
    <t>S62. 4.10</t>
  </si>
  <si>
    <t>美野島</t>
  </si>
  <si>
    <t>S50. 3.21</t>
  </si>
  <si>
    <t>大原</t>
  </si>
  <si>
    <t>H 1. 4. 1</t>
  </si>
  <si>
    <t>東光</t>
  </si>
  <si>
    <t>S50.12.15</t>
  </si>
  <si>
    <t>小田部</t>
  </si>
  <si>
    <t>東住吉</t>
  </si>
  <si>
    <t>S51. 3. 7</t>
  </si>
  <si>
    <t>四箇田</t>
  </si>
  <si>
    <t>H 4. 1.30</t>
  </si>
  <si>
    <t>月隈</t>
  </si>
  <si>
    <t>賀茂</t>
  </si>
  <si>
    <t>H 9. 4. 1</t>
  </si>
  <si>
    <t>東月隈</t>
  </si>
  <si>
    <t>百道浜</t>
    <rPh sb="0" eb="2">
      <t>モモチ</t>
    </rPh>
    <rPh sb="2" eb="3">
      <t>ハマ</t>
    </rPh>
    <phoneticPr fontId="10"/>
  </si>
  <si>
    <t>H 16. 3.6</t>
  </si>
  <si>
    <t>席田</t>
  </si>
  <si>
    <t>S51. 3.17</t>
  </si>
  <si>
    <t>飯原</t>
    <rPh sb="0" eb="2">
      <t>イイハラ</t>
    </rPh>
    <phoneticPr fontId="10"/>
  </si>
  <si>
    <t>H 16. 4.1</t>
  </si>
  <si>
    <t>堅粕</t>
  </si>
  <si>
    <t>S51.10.15</t>
  </si>
  <si>
    <t>飯倉</t>
    <rPh sb="0" eb="2">
      <t>イイクラ</t>
    </rPh>
    <phoneticPr fontId="10"/>
  </si>
  <si>
    <t>春住</t>
  </si>
  <si>
    <t>S52. 3.24</t>
  </si>
  <si>
    <t>飯倉中央</t>
    <rPh sb="0" eb="2">
      <t>イイクラ</t>
    </rPh>
    <rPh sb="2" eb="4">
      <t>チュウオウ</t>
    </rPh>
    <phoneticPr fontId="10"/>
  </si>
  <si>
    <t>三筑</t>
  </si>
  <si>
    <t>西新</t>
    <rPh sb="0" eb="2">
      <t>ニシジン</t>
    </rPh>
    <phoneticPr fontId="10"/>
  </si>
  <si>
    <t>弥生</t>
  </si>
  <si>
    <t>S61. 4. 1</t>
  </si>
  <si>
    <t>高取</t>
    <rPh sb="0" eb="2">
      <t>タカトリ</t>
    </rPh>
    <phoneticPr fontId="10"/>
  </si>
  <si>
    <t>中央区計</t>
    <rPh sb="3" eb="4">
      <t>ケイ</t>
    </rPh>
    <phoneticPr fontId="2"/>
  </si>
  <si>
    <t>原</t>
    <rPh sb="0" eb="1">
      <t>ハラ</t>
    </rPh>
    <phoneticPr fontId="10"/>
  </si>
  <si>
    <t>草ケ江</t>
  </si>
  <si>
    <t>S47. 7. 1</t>
  </si>
  <si>
    <t>西区計</t>
    <rPh sb="2" eb="3">
      <t>ケイ</t>
    </rPh>
    <phoneticPr fontId="2"/>
  </si>
  <si>
    <t>当仁</t>
  </si>
  <si>
    <t>S47.11.25</t>
  </si>
  <si>
    <t>南当仁</t>
  </si>
  <si>
    <t>S49. 2. 8</t>
  </si>
  <si>
    <t>高宮</t>
  </si>
  <si>
    <t>S49.10.25</t>
  </si>
  <si>
    <t>赤坂</t>
  </si>
  <si>
    <t>S49.11. 7</t>
  </si>
  <si>
    <t>春吉</t>
  </si>
  <si>
    <t>S49.12.21</t>
  </si>
  <si>
    <t>警固</t>
  </si>
  <si>
    <t>S51. 2.14</t>
  </si>
  <si>
    <t>大名</t>
  </si>
  <si>
    <t>舞鶴</t>
  </si>
  <si>
    <t>S52. 5.21</t>
  </si>
  <si>
    <t>簀子</t>
  </si>
  <si>
    <t>S53. 6. 1</t>
  </si>
  <si>
    <t>平尾</t>
  </si>
  <si>
    <t>S55. 2.16</t>
  </si>
  <si>
    <t>笹丘</t>
  </si>
  <si>
    <t>S57. 5.10</t>
  </si>
  <si>
    <t>福浜</t>
  </si>
  <si>
    <t>S57.12. 6</t>
  </si>
  <si>
    <t>小笹</t>
  </si>
  <si>
    <t>S58. 8.15</t>
  </si>
  <si>
    <t>南区計</t>
    <rPh sb="2" eb="3">
      <t>ケイ</t>
    </rPh>
    <phoneticPr fontId="2"/>
  </si>
  <si>
    <t>東花畑</t>
  </si>
  <si>
    <t>S48. 3.27</t>
  </si>
  <si>
    <t>曰佐</t>
  </si>
  <si>
    <t>S48.10. 1</t>
  </si>
  <si>
    <t>花畑</t>
  </si>
  <si>
    <t>S48.11.25</t>
  </si>
  <si>
    <t>三宅</t>
  </si>
  <si>
    <t>S48.12. 9</t>
  </si>
  <si>
    <t>H16. 4. 1</t>
  </si>
  <si>
    <t>老司</t>
  </si>
  <si>
    <t>筑紫丘</t>
  </si>
  <si>
    <t>S49. 1.10</t>
  </si>
  <si>
    <t>宮竹</t>
  </si>
  <si>
    <t>S49. 1.27</t>
  </si>
  <si>
    <t>H16. 5.25</t>
  </si>
  <si>
    <t>若久</t>
  </si>
  <si>
    <t>S49. 3. 1</t>
  </si>
  <si>
    <t>H20. 6. 2</t>
  </si>
  <si>
    <t>弥永</t>
  </si>
  <si>
    <t>S49. 8. 1</t>
  </si>
  <si>
    <t>姪北</t>
    <rPh sb="0" eb="1">
      <t>メイ</t>
    </rPh>
    <rPh sb="1" eb="2">
      <t>キタ</t>
    </rPh>
    <phoneticPr fontId="2"/>
  </si>
  <si>
    <t>西花畑</t>
  </si>
  <si>
    <t>S49. 9.30</t>
  </si>
  <si>
    <t>資料:保健予防課</t>
    <rPh sb="0" eb="2">
      <t>シリョウ</t>
    </rPh>
    <rPh sb="3" eb="5">
      <t>ホケン</t>
    </rPh>
    <rPh sb="5" eb="8">
      <t>ヨボウカ</t>
    </rPh>
    <phoneticPr fontId="2"/>
  </si>
  <si>
    <t>禁煙教室</t>
    <rPh sb="0" eb="2">
      <t>キンエン</t>
    </rPh>
    <rPh sb="2" eb="4">
      <t>キョウシツ</t>
    </rPh>
    <phoneticPr fontId="2"/>
  </si>
  <si>
    <t>総数</t>
    <rPh sb="0" eb="2">
      <t>ソウスウ</t>
    </rPh>
    <phoneticPr fontId="2"/>
  </si>
  <si>
    <t>実施回数</t>
    <rPh sb="0" eb="2">
      <t>ジッシ</t>
    </rPh>
    <rPh sb="2" eb="4">
      <t>カイスウ</t>
    </rPh>
    <phoneticPr fontId="2"/>
  </si>
  <si>
    <t>毒物・劇物
業務上取扱者</t>
    <rPh sb="0" eb="2">
      <t>ドクブツ</t>
    </rPh>
    <rPh sb="3" eb="5">
      <t>ゲキブツ</t>
    </rPh>
    <rPh sb="6" eb="9">
      <t>ギョウムジョウ</t>
    </rPh>
    <rPh sb="9" eb="12">
      <t>トリアツカイシャ</t>
    </rPh>
    <phoneticPr fontId="2"/>
  </si>
  <si>
    <t>24年度</t>
    <rPh sb="2" eb="4">
      <t>ネンド</t>
    </rPh>
    <phoneticPr fontId="2"/>
  </si>
  <si>
    <t>製造業</t>
    <rPh sb="0" eb="3">
      <t>セイゾウギョウ</t>
    </rPh>
    <phoneticPr fontId="2"/>
  </si>
  <si>
    <t>製造
販売業</t>
    <rPh sb="0" eb="2">
      <t>セイゾウ</t>
    </rPh>
    <rPh sb="3" eb="6">
      <t>ハンバイギョウ</t>
    </rPh>
    <phoneticPr fontId="2"/>
  </si>
  <si>
    <t>薬局製造販売医薬品</t>
    <rPh sb="0" eb="2">
      <t>ヤッキョク</t>
    </rPh>
    <rPh sb="2" eb="4">
      <t>セイゾウ</t>
    </rPh>
    <rPh sb="4" eb="6">
      <t>ハンバイ</t>
    </rPh>
    <rPh sb="6" eb="9">
      <t>イヤクヒン</t>
    </rPh>
    <phoneticPr fontId="2"/>
  </si>
  <si>
    <t>薬局</t>
    <rPh sb="0" eb="2">
      <t>ヤッキョク</t>
    </rPh>
    <phoneticPr fontId="2"/>
  </si>
  <si>
    <t>25年度</t>
    <rPh sb="2" eb="4">
      <t>ネンド</t>
    </rPh>
    <phoneticPr fontId="2"/>
  </si>
  <si>
    <t>資料：健康増進課</t>
    <rPh sb="5" eb="7">
      <t>ゾウシン</t>
    </rPh>
    <rPh sb="7" eb="8">
      <t>カ</t>
    </rPh>
    <phoneticPr fontId="2"/>
  </si>
  <si>
    <t>延支援者数</t>
    <rPh sb="0" eb="1">
      <t>ノベ</t>
    </rPh>
    <rPh sb="1" eb="3">
      <t>シエン</t>
    </rPh>
    <rPh sb="3" eb="4">
      <t>シャ</t>
    </rPh>
    <rPh sb="4" eb="5">
      <t>スウ</t>
    </rPh>
    <phoneticPr fontId="2"/>
  </si>
  <si>
    <t>その他</t>
    <rPh sb="2" eb="3">
      <t>タ</t>
    </rPh>
    <phoneticPr fontId="2"/>
  </si>
  <si>
    <t>健診受診者</t>
    <rPh sb="0" eb="2">
      <t>ケンシン</t>
    </rPh>
    <rPh sb="2" eb="5">
      <t>ジュシンシャ</t>
    </rPh>
    <phoneticPr fontId="2"/>
  </si>
  <si>
    <t>医療機関の紹介</t>
    <rPh sb="0" eb="2">
      <t>イリョウ</t>
    </rPh>
    <rPh sb="2" eb="4">
      <t>キカン</t>
    </rPh>
    <rPh sb="5" eb="7">
      <t>ショウカイ</t>
    </rPh>
    <phoneticPr fontId="2"/>
  </si>
  <si>
    <t xml:space="preserve"> ６．糖尿病重症化予防実施状況</t>
    <rPh sb="3" eb="6">
      <t>トウニョウビョウ</t>
    </rPh>
    <rPh sb="6" eb="9">
      <t>ジュウショウカ</t>
    </rPh>
    <rPh sb="9" eb="11">
      <t>ヨボウ</t>
    </rPh>
    <rPh sb="11" eb="13">
      <t>ジッシ</t>
    </rPh>
    <rPh sb="13" eb="15">
      <t>ジョウキョウ</t>
    </rPh>
    <phoneticPr fontId="2"/>
  </si>
  <si>
    <t>受診者数</t>
    <rPh sb="0" eb="3">
      <t>ジュシンシャ</t>
    </rPh>
    <rPh sb="3" eb="4">
      <t>スウ</t>
    </rPh>
    <phoneticPr fontId="2"/>
  </si>
  <si>
    <t>平日・夜間</t>
    <rPh sb="0" eb="2">
      <t>ヘイジツ</t>
    </rPh>
    <rPh sb="3" eb="5">
      <t>ヤカン</t>
    </rPh>
    <phoneticPr fontId="2"/>
  </si>
  <si>
    <t>土日祝・昼</t>
    <rPh sb="0" eb="2">
      <t>ドニチ</t>
    </rPh>
    <rPh sb="2" eb="3">
      <t>シュク</t>
    </rPh>
    <rPh sb="4" eb="5">
      <t>ヒル</t>
    </rPh>
    <phoneticPr fontId="2"/>
  </si>
  <si>
    <t xml:space="preserve"> ５．よかドック３０実施状況</t>
    <rPh sb="10" eb="12">
      <t>ジッシ</t>
    </rPh>
    <rPh sb="12" eb="14">
      <t>ジョウキョウ</t>
    </rPh>
    <phoneticPr fontId="2"/>
  </si>
  <si>
    <t>肺がん検診受診者数</t>
    <rPh sb="0" eb="1">
      <t>ハイ</t>
    </rPh>
    <rPh sb="3" eb="5">
      <t>ケンシン</t>
    </rPh>
    <rPh sb="5" eb="8">
      <t>ジュシンシャ</t>
    </rPh>
    <rPh sb="8" eb="9">
      <t>スウ</t>
    </rPh>
    <phoneticPr fontId="2"/>
  </si>
  <si>
    <t>子宮頚がん検診受診者数</t>
    <rPh sb="0" eb="2">
      <t>シキュウ</t>
    </rPh>
    <rPh sb="2" eb="3">
      <t>ケイ</t>
    </rPh>
    <rPh sb="5" eb="7">
      <t>ケンシン</t>
    </rPh>
    <rPh sb="7" eb="10">
      <t>ジュシンシャ</t>
    </rPh>
    <rPh sb="10" eb="11">
      <t>スウ</t>
    </rPh>
    <phoneticPr fontId="2"/>
  </si>
  <si>
    <t>乳がん検診受診者数</t>
    <rPh sb="0" eb="1">
      <t>ニュウ</t>
    </rPh>
    <rPh sb="3" eb="5">
      <t>ケンシン</t>
    </rPh>
    <rPh sb="5" eb="8">
      <t>ジュシンシャ</t>
    </rPh>
    <rPh sb="8" eb="9">
      <t>スウ</t>
    </rPh>
    <phoneticPr fontId="2"/>
  </si>
  <si>
    <t>大腸がん検診受診者数</t>
    <rPh sb="0" eb="2">
      <t>ダイチョウ</t>
    </rPh>
    <rPh sb="4" eb="6">
      <t>ケンシン</t>
    </rPh>
    <rPh sb="6" eb="9">
      <t>ジュシンシャ</t>
    </rPh>
    <rPh sb="9" eb="10">
      <t>スウ</t>
    </rPh>
    <phoneticPr fontId="2"/>
  </si>
  <si>
    <t>胃がん検診受診者数</t>
    <rPh sb="0" eb="1">
      <t>イ</t>
    </rPh>
    <rPh sb="3" eb="5">
      <t>ケンシン</t>
    </rPh>
    <rPh sb="5" eb="8">
      <t>ジュシンシャ</t>
    </rPh>
    <rPh sb="8" eb="9">
      <t>スウ</t>
    </rPh>
    <phoneticPr fontId="2"/>
  </si>
  <si>
    <t xml:space="preserve"> ４．各種がん検診実施状況</t>
    <rPh sb="3" eb="5">
      <t>カクシュ</t>
    </rPh>
    <rPh sb="7" eb="9">
      <t>ケンシン</t>
    </rPh>
    <rPh sb="9" eb="11">
      <t>ジッシ</t>
    </rPh>
    <rPh sb="11" eb="13">
      <t>ジョウキョウ</t>
    </rPh>
    <phoneticPr fontId="2"/>
  </si>
  <si>
    <t>実施者数</t>
    <rPh sb="0" eb="2">
      <t>ジッシ</t>
    </rPh>
    <rPh sb="2" eb="3">
      <t>シャ</t>
    </rPh>
    <rPh sb="3" eb="4">
      <t>スウ</t>
    </rPh>
    <phoneticPr fontId="2"/>
  </si>
  <si>
    <t>積極的支援</t>
    <rPh sb="0" eb="3">
      <t>セッキョクテキ</t>
    </rPh>
    <rPh sb="3" eb="5">
      <t>シエン</t>
    </rPh>
    <phoneticPr fontId="2"/>
  </si>
  <si>
    <t>動機付け支援</t>
    <rPh sb="0" eb="3">
      <t>ドウキヅ</t>
    </rPh>
    <rPh sb="4" eb="6">
      <t>シエン</t>
    </rPh>
    <phoneticPr fontId="2"/>
  </si>
  <si>
    <t>結果説明会</t>
    <rPh sb="0" eb="2">
      <t>ケッカ</t>
    </rPh>
    <rPh sb="2" eb="5">
      <t>セツメイカイ</t>
    </rPh>
    <phoneticPr fontId="2"/>
  </si>
  <si>
    <t xml:space="preserve"> ３．特定保健指導実施状況</t>
    <rPh sb="3" eb="5">
      <t>トクテイ</t>
    </rPh>
    <rPh sb="5" eb="7">
      <t>ホケン</t>
    </rPh>
    <rPh sb="7" eb="9">
      <t>シドウ</t>
    </rPh>
    <rPh sb="9" eb="11">
      <t>ジッシ</t>
    </rPh>
    <rPh sb="11" eb="13">
      <t>ジョウキョウ</t>
    </rPh>
    <phoneticPr fontId="2"/>
  </si>
  <si>
    <t xml:space="preserve"> ２．特定健診実施状況</t>
    <rPh sb="3" eb="5">
      <t>トクテイ</t>
    </rPh>
    <rPh sb="5" eb="7">
      <t>ケンシン</t>
    </rPh>
    <rPh sb="7" eb="9">
      <t>ジッシ</t>
    </rPh>
    <rPh sb="9" eb="11">
      <t>ジョウキョウ</t>
    </rPh>
    <phoneticPr fontId="2"/>
  </si>
  <si>
    <t>受講者数</t>
    <rPh sb="0" eb="3">
      <t>ジュコウシャ</t>
    </rPh>
    <rPh sb="3" eb="4">
      <t>スウ</t>
    </rPh>
    <phoneticPr fontId="2"/>
  </si>
  <si>
    <t>生活習慣改善教室</t>
    <rPh sb="0" eb="2">
      <t>セイカツ</t>
    </rPh>
    <rPh sb="2" eb="4">
      <t>シュウカン</t>
    </rPh>
    <rPh sb="4" eb="6">
      <t>カイゼン</t>
    </rPh>
    <rPh sb="6" eb="8">
      <t>キョウシツ</t>
    </rPh>
    <phoneticPr fontId="2"/>
  </si>
  <si>
    <t>歯周病予防教室</t>
    <rPh sb="0" eb="2">
      <t>シシュウ</t>
    </rPh>
    <rPh sb="2" eb="3">
      <t>ビョウ</t>
    </rPh>
    <rPh sb="3" eb="5">
      <t>ヨボウ</t>
    </rPh>
    <rPh sb="5" eb="7">
      <t>キョウシツ</t>
    </rPh>
    <phoneticPr fontId="2"/>
  </si>
  <si>
    <t>一日糖尿病教室</t>
    <rPh sb="0" eb="2">
      <t>イチニチ</t>
    </rPh>
    <phoneticPr fontId="2"/>
  </si>
  <si>
    <t xml:space="preserve"> １．各種健康教室実施状況</t>
    <rPh sb="3" eb="5">
      <t>カクシュ</t>
    </rPh>
    <rPh sb="9" eb="11">
      <t>ジッシ</t>
    </rPh>
    <rPh sb="11" eb="13">
      <t>ジョウキョウ</t>
    </rPh>
    <phoneticPr fontId="2"/>
  </si>
  <si>
    <t>特定
品目</t>
    <phoneticPr fontId="2"/>
  </si>
  <si>
    <t>一般
販売業</t>
    <phoneticPr fontId="2"/>
  </si>
  <si>
    <t>毒物・
劇物
販売業</t>
    <phoneticPr fontId="2"/>
  </si>
  <si>
    <t>特例
販売業</t>
    <phoneticPr fontId="2"/>
  </si>
  <si>
    <t>-</t>
    <phoneticPr fontId="2"/>
  </si>
  <si>
    <t>平成26年度</t>
    <phoneticPr fontId="2"/>
  </si>
  <si>
    <t>医薬務事務執行件数（施設・保健福祉センター別）</t>
    <phoneticPr fontId="2"/>
  </si>
  <si>
    <r>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t>
    </r>
    <r>
      <rPr>
        <sz val="14"/>
        <rFont val="ＭＳ 明朝"/>
        <family val="1"/>
        <charset val="128"/>
      </rPr>
      <t>薬局・医薬品販売業等の開設・変更等の許認可業務及び当該施設の薬事監視等指導業務、その他の医薬品販売業等の開設・変更等に伴う県への進達事務、毒物・劇物販売業の開設・変更の許認可業務及び当該施設の監視指導業務並びに特定毒物研究者等の届出に伴う県への進達事務等を行っている。
　医療監視及び薬事監視については、医療法、医薬品医療機器等法その他関係法令の規定に基づき、市民への適切な医療及び医薬品の提供を図るため、施設管理の状況、構造設備、人員などについて立入検査を実施し、指導にあたっている。　</t>
    </r>
    <rPh sb="1" eb="2">
      <t>ホン</t>
    </rPh>
    <rPh sb="2" eb="3">
      <t>シ</t>
    </rPh>
    <rPh sb="4" eb="5">
      <t>オコナ</t>
    </rPh>
    <rPh sb="9" eb="11">
      <t>イム</t>
    </rPh>
    <rPh sb="11" eb="13">
      <t>ジム</t>
    </rPh>
    <rPh sb="15" eb="17">
      <t>ビョウイン</t>
    </rPh>
    <rPh sb="18" eb="20">
      <t>シンリョウ</t>
    </rPh>
    <rPh sb="20" eb="21">
      <t>ショ</t>
    </rPh>
    <rPh sb="22" eb="24">
      <t>エイセイ</t>
    </rPh>
    <rPh sb="24" eb="26">
      <t>ケンサ</t>
    </rPh>
    <rPh sb="26" eb="27">
      <t>ジョ</t>
    </rPh>
    <rPh sb="27" eb="28">
      <t>トウ</t>
    </rPh>
    <rPh sb="28" eb="30">
      <t>イリョウ</t>
    </rPh>
    <rPh sb="103" eb="105">
      <t>ヤッキョク</t>
    </rPh>
    <rPh sb="109" eb="112">
      <t>ハンバイギョウ</t>
    </rPh>
    <rPh sb="112" eb="113">
      <t>トウ</t>
    </rPh>
    <rPh sb="176" eb="177">
      <t>ブツ</t>
    </rPh>
    <rPh sb="177" eb="180">
      <t>ハンバイギョウ</t>
    </rPh>
    <rPh sb="181" eb="183">
      <t>カイセツ</t>
    </rPh>
    <rPh sb="184" eb="186">
      <t>ヘンコウ</t>
    </rPh>
    <rPh sb="187" eb="190">
      <t>キョニンカ</t>
    </rPh>
    <rPh sb="190" eb="192">
      <t>ギョウム</t>
    </rPh>
    <rPh sb="192" eb="193">
      <t>オヨ</t>
    </rPh>
    <rPh sb="194" eb="196">
      <t>トウガイ</t>
    </rPh>
    <rPh sb="196" eb="198">
      <t>シセツ</t>
    </rPh>
    <rPh sb="199" eb="201">
      <t>カンシ</t>
    </rPh>
    <rPh sb="201" eb="203">
      <t>シドウ</t>
    </rPh>
    <rPh sb="203" eb="205">
      <t>ギョウム</t>
    </rPh>
    <rPh sb="205" eb="206">
      <t>ナラ</t>
    </rPh>
    <rPh sb="208" eb="210">
      <t>トクテイ</t>
    </rPh>
    <rPh sb="210" eb="212">
      <t>ドクブツ</t>
    </rPh>
    <rPh sb="212" eb="214">
      <t>ケンキュウ</t>
    </rPh>
    <rPh sb="214" eb="215">
      <t>シャ</t>
    </rPh>
    <rPh sb="215" eb="216">
      <t>トウ</t>
    </rPh>
    <rPh sb="217" eb="219">
      <t>トドケデ</t>
    </rPh>
    <rPh sb="220" eb="221">
      <t>トモナ</t>
    </rPh>
    <rPh sb="222" eb="223">
      <t>ケン</t>
    </rPh>
    <rPh sb="225" eb="227">
      <t>シンタツ</t>
    </rPh>
    <rPh sb="227" eb="229">
      <t>ジム</t>
    </rPh>
    <rPh sb="229" eb="230">
      <t>トウ</t>
    </rPh>
    <rPh sb="231" eb="232">
      <t>オコナ</t>
    </rPh>
    <rPh sb="239" eb="241">
      <t>イリョウ</t>
    </rPh>
    <rPh sb="241" eb="243">
      <t>カンシ</t>
    </rPh>
    <rPh sb="243" eb="244">
      <t>オヨ</t>
    </rPh>
    <rPh sb="245" eb="247">
      <t>ヤクジ</t>
    </rPh>
    <rPh sb="247" eb="249">
      <t>カンシ</t>
    </rPh>
    <rPh sb="255" eb="258">
      <t>イリョウホウ</t>
    </rPh>
    <rPh sb="259" eb="262">
      <t>イヤクヒン</t>
    </rPh>
    <rPh sb="262" eb="264">
      <t>イリョウ</t>
    </rPh>
    <rPh sb="264" eb="266">
      <t>キキ</t>
    </rPh>
    <rPh sb="266" eb="267">
      <t>トウ</t>
    </rPh>
    <rPh sb="267" eb="268">
      <t>ホウ</t>
    </rPh>
    <rPh sb="270" eb="271">
      <t>タ</t>
    </rPh>
    <rPh sb="271" eb="273">
      <t>カンケイ</t>
    </rPh>
    <rPh sb="273" eb="275">
      <t>ホウレイ</t>
    </rPh>
    <rPh sb="276" eb="278">
      <t>キテイ</t>
    </rPh>
    <rPh sb="279" eb="280">
      <t>モト</t>
    </rPh>
    <rPh sb="283" eb="285">
      <t>シミン</t>
    </rPh>
    <rPh sb="287" eb="289">
      <t>テキセツ</t>
    </rPh>
    <rPh sb="290" eb="292">
      <t>イリョウ</t>
    </rPh>
    <rPh sb="292" eb="293">
      <t>オヨ</t>
    </rPh>
    <rPh sb="294" eb="297">
      <t>イヤクヒン</t>
    </rPh>
    <rPh sb="298" eb="300">
      <t>テイキョウ</t>
    </rPh>
    <rPh sb="301" eb="302">
      <t>ハカ</t>
    </rPh>
    <rPh sb="306" eb="308">
      <t>シセツ</t>
    </rPh>
    <rPh sb="308" eb="310">
      <t>カンリ</t>
    </rPh>
    <rPh sb="311" eb="313">
      <t>ジョウキョウ</t>
    </rPh>
    <rPh sb="314" eb="316">
      <t>コウゾウ</t>
    </rPh>
    <rPh sb="316" eb="318">
      <t>セツビ</t>
    </rPh>
    <rPh sb="319" eb="321">
      <t>ジンイン</t>
    </rPh>
    <rPh sb="327" eb="329">
      <t>タチイリ</t>
    </rPh>
    <rPh sb="329" eb="331">
      <t>ケンサ</t>
    </rPh>
    <rPh sb="332" eb="334">
      <t>ジッシ</t>
    </rPh>
    <rPh sb="336" eb="338">
      <t>シドウ</t>
    </rPh>
    <phoneticPr fontId="2"/>
  </si>
  <si>
    <t>１１〕医薬務事務</t>
    <rPh sb="3" eb="5">
      <t>イヤク</t>
    </rPh>
    <rPh sb="5" eb="6">
      <t>ム</t>
    </rPh>
    <rPh sb="6" eb="8">
      <t>ジム</t>
    </rPh>
    <phoneticPr fontId="2"/>
  </si>
  <si>
    <t>※博多区で計上した地域団体等献血者数27名分については，早良区と合同実施したもの。</t>
    <rPh sb="5" eb="7">
      <t>ケイジョウ</t>
    </rPh>
    <rPh sb="9" eb="11">
      <t>チイキ</t>
    </rPh>
    <rPh sb="11" eb="13">
      <t>ダンタイ</t>
    </rPh>
    <rPh sb="13" eb="14">
      <t>トウ</t>
    </rPh>
    <rPh sb="14" eb="16">
      <t>ケンケツ</t>
    </rPh>
    <rPh sb="16" eb="17">
      <t>シャ</t>
    </rPh>
    <rPh sb="17" eb="18">
      <t>スウ</t>
    </rPh>
    <rPh sb="20" eb="21">
      <t>メイ</t>
    </rPh>
    <rPh sb="21" eb="22">
      <t>ブン</t>
    </rPh>
    <rPh sb="28" eb="31">
      <t>サワラク</t>
    </rPh>
    <rPh sb="32" eb="34">
      <t>ゴウドウ</t>
    </rPh>
    <rPh sb="34" eb="36">
      <t>ジッシ</t>
    </rPh>
    <phoneticPr fontId="2"/>
  </si>
  <si>
    <t>（冷泉／400ｍｌ：6名、成分：1名　堅粕／400ｍｌ：8名，成分：3名　能古／400ｍｌ：2名，成分：4名）　　　　　　</t>
    <rPh sb="11" eb="12">
      <t>メイ</t>
    </rPh>
    <rPh sb="19" eb="20">
      <t>カタ</t>
    </rPh>
    <rPh sb="20" eb="21">
      <t>カス</t>
    </rPh>
    <rPh sb="29" eb="30">
      <t>メイ</t>
    </rPh>
    <rPh sb="47" eb="48">
      <t>メイ</t>
    </rPh>
    <phoneticPr fontId="2"/>
  </si>
  <si>
    <t>※博多区・西区には献血ルームで行った冷泉、堅粕，能古校区分を含む。</t>
    <rPh sb="21" eb="22">
      <t>カタ</t>
    </rPh>
    <rPh sb="22" eb="23">
      <t>カス</t>
    </rPh>
    <phoneticPr fontId="2"/>
  </si>
  <si>
    <t>400ml</t>
    <phoneticPr fontId="2"/>
  </si>
  <si>
    <t>200ml</t>
    <phoneticPr fontId="2"/>
  </si>
  <si>
    <t xml:space="preserve"> </t>
    <phoneticPr fontId="2"/>
  </si>
  <si>
    <t>区</t>
    <phoneticPr fontId="2"/>
  </si>
  <si>
    <t>平成26年度</t>
    <phoneticPr fontId="2"/>
  </si>
  <si>
    <t>２．献血者数、対象・保健福祉センター別</t>
    <phoneticPr fontId="2"/>
  </si>
  <si>
    <t>-</t>
    <phoneticPr fontId="2"/>
  </si>
  <si>
    <t>26年度</t>
    <rPh sb="2" eb="4">
      <t>ネンド</t>
    </rPh>
    <phoneticPr fontId="2"/>
  </si>
  <si>
    <t>移　動　採　血</t>
    <phoneticPr fontId="2"/>
  </si>
  <si>
    <t>昭和60年度～平成26年度</t>
    <phoneticPr fontId="2"/>
  </si>
  <si>
    <t>１．献血者数、年度別</t>
    <phoneticPr fontId="2"/>
  </si>
  <si>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平成16年度からは、各校区の地域活動を統合した形で校区自治協議会が設立され、校区における献血推進事業は、自治協議会の事業の一つに位置づけられている。この結果、平成</t>
    </r>
    <r>
      <rPr>
        <sz val="14"/>
        <rFont val="ＭＳ 明朝"/>
        <family val="1"/>
        <charset val="128"/>
      </rPr>
      <t>25年度末時点で145校区中143校区に145の献血推進団体が結成され、400ml献血、成分献血の啓発を推進している。</t>
    </r>
    <rPh sb="1" eb="2">
      <t>ホン</t>
    </rPh>
    <rPh sb="2" eb="3">
      <t>シ</t>
    </rPh>
    <rPh sb="7" eb="9">
      <t>ケツエキ</t>
    </rPh>
    <rPh sb="9" eb="11">
      <t>ジギョウ</t>
    </rPh>
    <rPh sb="13" eb="15">
      <t>ショウワ</t>
    </rPh>
    <rPh sb="17" eb="18">
      <t>ネン</t>
    </rPh>
    <rPh sb="19" eb="20">
      <t>ガツ</t>
    </rPh>
    <rPh sb="21" eb="23">
      <t>ケンケツ</t>
    </rPh>
    <rPh sb="24" eb="26">
      <t>スイシン</t>
    </rPh>
    <rPh sb="32" eb="34">
      <t>カクギ</t>
    </rPh>
    <rPh sb="34" eb="36">
      <t>ケッテイ</t>
    </rPh>
    <rPh sb="37" eb="38">
      <t>モト</t>
    </rPh>
    <rPh sb="41" eb="43">
      <t>シミン</t>
    </rPh>
    <rPh sb="44" eb="45">
      <t>ケン</t>
    </rPh>
    <rPh sb="153" eb="155">
      <t>ヘイセイ</t>
    </rPh>
    <rPh sb="163" eb="164">
      <t>カク</t>
    </rPh>
    <rPh sb="164" eb="166">
      <t>コウク</t>
    </rPh>
    <rPh sb="167" eb="169">
      <t>チイキ</t>
    </rPh>
    <rPh sb="169" eb="171">
      <t>カツドウ</t>
    </rPh>
    <rPh sb="172" eb="174">
      <t>トウゴウ</t>
    </rPh>
    <rPh sb="176" eb="177">
      <t>カタチ</t>
    </rPh>
    <rPh sb="178" eb="180">
      <t>コウク</t>
    </rPh>
    <rPh sb="180" eb="182">
      <t>ジチ</t>
    </rPh>
    <rPh sb="182" eb="185">
      <t>キョウギカイ</t>
    </rPh>
    <rPh sb="186" eb="188">
      <t>セツリツ</t>
    </rPh>
    <rPh sb="191" eb="193">
      <t>コウク</t>
    </rPh>
    <rPh sb="197" eb="199">
      <t>ケンケツ</t>
    </rPh>
    <rPh sb="199" eb="201">
      <t>スイシン</t>
    </rPh>
    <rPh sb="201" eb="203">
      <t>ジギョウ</t>
    </rPh>
    <rPh sb="205" eb="207">
      <t>ジチ</t>
    </rPh>
    <rPh sb="207" eb="210">
      <t>キョウギカイ</t>
    </rPh>
    <rPh sb="211" eb="213">
      <t>ジギョウ</t>
    </rPh>
    <rPh sb="214" eb="215">
      <t>ヒト</t>
    </rPh>
    <rPh sb="217" eb="219">
      <t>イチ</t>
    </rPh>
    <rPh sb="229" eb="231">
      <t>ケッカ</t>
    </rPh>
    <rPh sb="232" eb="234">
      <t>ヘイセイ</t>
    </rPh>
    <rPh sb="236" eb="239">
      <t>ネンドマツ</t>
    </rPh>
    <rPh sb="239" eb="241">
      <t>ジテン</t>
    </rPh>
    <rPh sb="251" eb="253">
      <t>コウク</t>
    </rPh>
    <rPh sb="258" eb="260">
      <t>ケンケツ</t>
    </rPh>
    <rPh sb="260" eb="262">
      <t>スイシン</t>
    </rPh>
    <rPh sb="262" eb="264">
      <t>ダンタイ</t>
    </rPh>
    <rPh sb="265" eb="267">
      <t>ケッセイ</t>
    </rPh>
    <rPh sb="275" eb="277">
      <t>ケンケツ</t>
    </rPh>
    <rPh sb="278" eb="280">
      <t>セイブン</t>
    </rPh>
    <rPh sb="280" eb="282">
      <t>ケンケツ</t>
    </rPh>
    <rPh sb="283" eb="285">
      <t>ケイハツ</t>
    </rPh>
    <rPh sb="286" eb="288">
      <t>スイシン</t>
    </rPh>
    <phoneticPr fontId="2"/>
  </si>
  <si>
    <t>１２〕血液事業</t>
    <rPh sb="3" eb="5">
      <t>ケツエキ</t>
    </rPh>
    <rPh sb="5" eb="7">
      <t>ジギョウ</t>
    </rPh>
    <phoneticPr fontId="2"/>
  </si>
  <si>
    <t>※南区高木校区と宮竹校区，早良区飯原校区と飯倉中央校区，西区壱岐東校区と壱岐南校区は合同実施。</t>
    <rPh sb="1" eb="3">
      <t>ミナミク</t>
    </rPh>
    <rPh sb="3" eb="5">
      <t>タカギ</t>
    </rPh>
    <rPh sb="5" eb="7">
      <t>コウク</t>
    </rPh>
    <rPh sb="8" eb="10">
      <t>ミヤタケ</t>
    </rPh>
    <rPh sb="10" eb="12">
      <t>コウク</t>
    </rPh>
    <rPh sb="13" eb="16">
      <t>サワラク</t>
    </rPh>
    <rPh sb="16" eb="18">
      <t>イイハラ</t>
    </rPh>
    <rPh sb="18" eb="20">
      <t>コウク</t>
    </rPh>
    <rPh sb="21" eb="23">
      <t>イイクラ</t>
    </rPh>
    <rPh sb="23" eb="25">
      <t>チュウオウ</t>
    </rPh>
    <rPh sb="25" eb="27">
      <t>コウク</t>
    </rPh>
    <rPh sb="28" eb="30">
      <t>ニシク</t>
    </rPh>
    <rPh sb="30" eb="32">
      <t>イキ</t>
    </rPh>
    <rPh sb="32" eb="33">
      <t>ヒガシ</t>
    </rPh>
    <rPh sb="33" eb="35">
      <t>コウク</t>
    </rPh>
    <rPh sb="36" eb="38">
      <t>イキ</t>
    </rPh>
    <rPh sb="38" eb="39">
      <t>ミナミ</t>
    </rPh>
    <rPh sb="39" eb="41">
      <t>コウク</t>
    </rPh>
    <rPh sb="42" eb="44">
      <t>ゴウドウ</t>
    </rPh>
    <rPh sb="44" eb="46">
      <t>ジッシ</t>
    </rPh>
    <phoneticPr fontId="2"/>
  </si>
  <si>
    <t>※博多区美野島校区は，平成24年4月より住吉校区と統合。中央区大名，簀子校区は，平成26年4月より舞鶴校区と統合。</t>
    <rPh sb="1" eb="4">
      <t>ハカタク</t>
    </rPh>
    <rPh sb="4" eb="5">
      <t>ミ</t>
    </rPh>
    <rPh sb="5" eb="6">
      <t>ノ</t>
    </rPh>
    <rPh sb="6" eb="7">
      <t>シマ</t>
    </rPh>
    <rPh sb="7" eb="9">
      <t>コウク</t>
    </rPh>
    <rPh sb="11" eb="13">
      <t>ヘイセイ</t>
    </rPh>
    <rPh sb="15" eb="16">
      <t>ネン</t>
    </rPh>
    <rPh sb="17" eb="18">
      <t>ガツ</t>
    </rPh>
    <rPh sb="20" eb="22">
      <t>スミヨシ</t>
    </rPh>
    <rPh sb="22" eb="24">
      <t>コウク</t>
    </rPh>
    <rPh sb="23" eb="24">
      <t>ク</t>
    </rPh>
    <rPh sb="25" eb="27">
      <t>トウゴウ</t>
    </rPh>
    <rPh sb="28" eb="31">
      <t>チュウオウク</t>
    </rPh>
    <rPh sb="31" eb="33">
      <t>ダイミョウ</t>
    </rPh>
    <rPh sb="34" eb="36">
      <t>スノコ</t>
    </rPh>
    <rPh sb="36" eb="38">
      <t>コウク</t>
    </rPh>
    <rPh sb="40" eb="42">
      <t>ヘイセイ</t>
    </rPh>
    <rPh sb="44" eb="45">
      <t>ネン</t>
    </rPh>
    <rPh sb="46" eb="47">
      <t>ガツ</t>
    </rPh>
    <rPh sb="49" eb="51">
      <t>マイヅル</t>
    </rPh>
    <rPh sb="51" eb="53">
      <t>コウク</t>
    </rPh>
    <rPh sb="54" eb="56">
      <t>トウゴウ</t>
    </rPh>
    <phoneticPr fontId="2"/>
  </si>
  <si>
    <t>※博多区大浜校区に記載の献血者数は，奈良屋校区との共同実施分の実績。</t>
    <rPh sb="1" eb="4">
      <t>ハカタク</t>
    </rPh>
    <rPh sb="4" eb="6">
      <t>オオハマ</t>
    </rPh>
    <rPh sb="6" eb="8">
      <t>コウク</t>
    </rPh>
    <rPh sb="9" eb="11">
      <t>キサイ</t>
    </rPh>
    <rPh sb="12" eb="14">
      <t>ケンケツ</t>
    </rPh>
    <rPh sb="14" eb="15">
      <t>シャ</t>
    </rPh>
    <rPh sb="15" eb="16">
      <t>スウ</t>
    </rPh>
    <rPh sb="18" eb="20">
      <t>ナラ</t>
    </rPh>
    <rPh sb="20" eb="21">
      <t>ヤ</t>
    </rPh>
    <rPh sb="21" eb="23">
      <t>コウク</t>
    </rPh>
    <rPh sb="25" eb="27">
      <t>キョウドウ</t>
    </rPh>
    <rPh sb="27" eb="29">
      <t>ジッシ</t>
    </rPh>
    <rPh sb="29" eb="30">
      <t>ブン</t>
    </rPh>
    <rPh sb="31" eb="33">
      <t>ジッセキ</t>
    </rPh>
    <phoneticPr fontId="2"/>
  </si>
  <si>
    <t>H22. 4. 1</t>
    <phoneticPr fontId="2"/>
  </si>
  <si>
    <r>
      <t>65</t>
    </r>
    <r>
      <rPr>
        <vertAlign val="superscript"/>
        <sz val="10"/>
        <rFont val="ＭＳ 明朝"/>
        <family val="1"/>
        <charset val="128"/>
      </rPr>
      <t>※</t>
    </r>
    <phoneticPr fontId="2"/>
  </si>
  <si>
    <t>（壱岐南と合同実施）</t>
    <rPh sb="1" eb="3">
      <t>イキ</t>
    </rPh>
    <rPh sb="3" eb="4">
      <t>ミナミ</t>
    </rPh>
    <rPh sb="5" eb="7">
      <t>ゴウドウ</t>
    </rPh>
    <rPh sb="7" eb="9">
      <t>ジッシ</t>
    </rPh>
    <phoneticPr fontId="2"/>
  </si>
  <si>
    <r>
      <t>87</t>
    </r>
    <r>
      <rPr>
        <vertAlign val="superscript"/>
        <sz val="10"/>
        <rFont val="ＭＳ 明朝"/>
        <family val="1"/>
        <charset val="128"/>
      </rPr>
      <t>※</t>
    </r>
    <phoneticPr fontId="2"/>
  </si>
  <si>
    <r>
      <t>0</t>
    </r>
    <r>
      <rPr>
        <vertAlign val="superscript"/>
        <sz val="10"/>
        <rFont val="ＭＳ 明朝"/>
        <family val="1"/>
        <charset val="128"/>
      </rPr>
      <t>※</t>
    </r>
    <phoneticPr fontId="2"/>
  </si>
  <si>
    <t>（飯原と合同実施）</t>
    <rPh sb="1" eb="3">
      <t>イイハラ</t>
    </rPh>
    <phoneticPr fontId="2"/>
  </si>
  <si>
    <r>
      <t>47</t>
    </r>
    <r>
      <rPr>
        <vertAlign val="superscript"/>
        <sz val="10"/>
        <rFont val="ＭＳ 明朝"/>
        <family val="1"/>
        <charset val="128"/>
      </rPr>
      <t>※</t>
    </r>
    <phoneticPr fontId="2"/>
  </si>
  <si>
    <t>-</t>
    <phoneticPr fontId="2"/>
  </si>
  <si>
    <t>（選挙のため中止）</t>
    <rPh sb="1" eb="3">
      <t>センキョ</t>
    </rPh>
    <rPh sb="6" eb="8">
      <t>チュウシ</t>
    </rPh>
    <phoneticPr fontId="2"/>
  </si>
  <si>
    <r>
      <t>0</t>
    </r>
    <r>
      <rPr>
        <vertAlign val="superscript"/>
        <sz val="10"/>
        <rFont val="ＭＳ 明朝"/>
        <family val="1"/>
        <charset val="128"/>
      </rPr>
      <t>※</t>
    </r>
    <phoneticPr fontId="2"/>
  </si>
  <si>
    <r>
      <t>52</t>
    </r>
    <r>
      <rPr>
        <vertAlign val="superscript"/>
        <sz val="10"/>
        <rFont val="ＭＳ 明朝"/>
        <family val="1"/>
        <charset val="128"/>
      </rPr>
      <t>※</t>
    </r>
    <phoneticPr fontId="2"/>
  </si>
  <si>
    <t>（台風のため中止）</t>
    <rPh sb="1" eb="3">
      <t>タイフウ</t>
    </rPh>
    <rPh sb="6" eb="8">
      <t>チュウシ</t>
    </rPh>
    <phoneticPr fontId="2"/>
  </si>
  <si>
    <t>（宮竹と合同実施）</t>
    <rPh sb="1" eb="3">
      <t>ミヤタケ</t>
    </rPh>
    <rPh sb="4" eb="6">
      <t>ゴウドウ</t>
    </rPh>
    <rPh sb="6" eb="8">
      <t>ジッシ</t>
    </rPh>
    <phoneticPr fontId="2"/>
  </si>
  <si>
    <t>献血実施状況(献血者数)</t>
    <phoneticPr fontId="2"/>
  </si>
  <si>
    <t>校  区
世帯数</t>
    <phoneticPr fontId="2"/>
  </si>
  <si>
    <t>結  成
年月日</t>
    <phoneticPr fontId="2"/>
  </si>
  <si>
    <t>平成26年度</t>
    <phoneticPr fontId="2"/>
  </si>
  <si>
    <t>６ヶ月終了者数</t>
    <rPh sb="2" eb="3">
      <t>ゲツ</t>
    </rPh>
    <rPh sb="3" eb="5">
      <t>シュウリョウ</t>
    </rPh>
    <rPh sb="5" eb="6">
      <t>シャ</t>
    </rPh>
    <rPh sb="6" eb="7">
      <t>スウ</t>
    </rPh>
    <phoneticPr fontId="2"/>
  </si>
  <si>
    <t>登録者数</t>
    <rPh sb="0" eb="2">
      <t>トウロク</t>
    </rPh>
    <rPh sb="2" eb="3">
      <t>シャ</t>
    </rPh>
    <rPh sb="3" eb="4">
      <t>スウ</t>
    </rPh>
    <phoneticPr fontId="2"/>
  </si>
  <si>
    <t>平成26年度</t>
    <rPh sb="0" eb="2">
      <t>ヘイセイ</t>
    </rPh>
    <rPh sb="4" eb="6">
      <t>ネンド</t>
    </rPh>
    <phoneticPr fontId="2"/>
  </si>
  <si>
    <r>
      <t>　福岡市健康づくり</t>
    </r>
    <r>
      <rPr>
        <sz val="14"/>
        <rFont val="ＭＳ 明朝"/>
        <family val="1"/>
        <charset val="128"/>
      </rPr>
      <t>サポートセンターは、市民の自主的な健康づくりへの支援等を通じてその健康の保持及び
増進を図るとともに、豊かな生活文化の創造の場を提供し、もって市民の福祉の向上に資することを目的と
して設立された「福岡市健康づくりセンター」を前身とし、平成25年4月からは機能再構築を行い、「福岡市
健康づくりサポートセンター」に名称変更。「生活習慣病を主体に一次予防から三次予防まで包含する総合的
な健康づくりのサポート施設」と位置づけ、市民の健康づくりや生活習慣病予防、がん予防などを積極的に
サポートしていく役割を果たしている。</t>
    </r>
    <rPh sb="1" eb="4">
      <t>フクオカシ</t>
    </rPh>
    <rPh sb="4" eb="6">
      <t>ケンコウ</t>
    </rPh>
    <rPh sb="19" eb="21">
      <t>シミン</t>
    </rPh>
    <rPh sb="22" eb="25">
      <t>ジシュテキ</t>
    </rPh>
    <rPh sb="26" eb="28">
      <t>ケンコウ</t>
    </rPh>
    <rPh sb="33" eb="35">
      <t>シエン</t>
    </rPh>
    <rPh sb="35" eb="36">
      <t>トウ</t>
    </rPh>
    <rPh sb="37" eb="38">
      <t>ツウ</t>
    </rPh>
    <rPh sb="42" eb="44">
      <t>ケンコウ</t>
    </rPh>
    <rPh sb="45" eb="47">
      <t>ホジ</t>
    </rPh>
    <rPh sb="47" eb="48">
      <t>オヨ</t>
    </rPh>
    <rPh sb="50" eb="52">
      <t>ゾウシン</t>
    </rPh>
    <rPh sb="53" eb="54">
      <t>ハカ</t>
    </rPh>
    <rPh sb="60" eb="61">
      <t>ユタ</t>
    </rPh>
    <rPh sb="63" eb="65">
      <t>セイカツ</t>
    </rPh>
    <rPh sb="65" eb="67">
      <t>ブンカ</t>
    </rPh>
    <rPh sb="68" eb="70">
      <t>ソウゾウ</t>
    </rPh>
    <rPh sb="71" eb="72">
      <t>バ</t>
    </rPh>
    <rPh sb="73" eb="75">
      <t>テイキョウ</t>
    </rPh>
    <rPh sb="80" eb="82">
      <t>シミン</t>
    </rPh>
    <rPh sb="83" eb="85">
      <t>フクシ</t>
    </rPh>
    <rPh sb="86" eb="88">
      <t>コウジョウ</t>
    </rPh>
    <rPh sb="89" eb="90">
      <t>シ</t>
    </rPh>
    <rPh sb="95" eb="97">
      <t>モクテキ</t>
    </rPh>
    <rPh sb="101" eb="103">
      <t>セツリツ</t>
    </rPh>
    <rPh sb="121" eb="123">
      <t>ゼンシン</t>
    </rPh>
    <rPh sb="126" eb="128">
      <t>ヘイセイ</t>
    </rPh>
    <rPh sb="130" eb="131">
      <t>ネン</t>
    </rPh>
    <rPh sb="132" eb="133">
      <t>ガツ</t>
    </rPh>
    <rPh sb="146" eb="149">
      <t>フクオカシ</t>
    </rPh>
    <rPh sb="150" eb="152">
      <t>ケンコウ</t>
    </rPh>
    <rPh sb="165" eb="167">
      <t>メイショウ</t>
    </rPh>
    <rPh sb="167" eb="169">
      <t>ヘンコウ</t>
    </rPh>
    <phoneticPr fontId="2"/>
  </si>
  <si>
    <t>１３〕健康づくりサポートセンター</t>
    <rPh sb="3" eb="5">
      <t>ケンコウ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</si>
</sst>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
    <numFmt numFmtId="178" formatCode="0.000%"/>
    <numFmt numFmtId="179" formatCode="#,##0_);[Red]\(#,##0\)"/>
  </numFmts>
  <fonts count="17">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12"/>
      <name val="ＭＳ 明朝"/>
      <family val="1"/>
      <charset val="128"/>
    </font>
    <font>
      <b/>
      <sz val="18"/>
      <name val="ＭＳ 明朝"/>
      <family val="1"/>
      <charset val="128"/>
    </font>
    <font>
      <b/>
      <sz val="16"/>
      <name val="ＭＳ 明朝"/>
      <family val="1"/>
      <charset val="128"/>
    </font>
    <font>
      <b/>
      <sz val="12"/>
      <name val="ＭＳ 明朝"/>
      <family val="1"/>
      <charset val="128"/>
    </font>
    <font>
      <sz val="11"/>
      <name val="ＭＳ 明朝"/>
      <family val="1"/>
      <charset val="128"/>
    </font>
    <font>
      <sz val="10"/>
      <name val="ＭＳ 明朝"/>
      <family val="1"/>
      <charset val="128"/>
    </font>
    <font>
      <sz val="6"/>
      <name val="ＭＳ Ｐゴシック"/>
      <family val="3"/>
      <charset val="128"/>
    </font>
    <font>
      <b/>
      <sz val="11"/>
      <name val="ＭＳ 明朝"/>
      <family val="1"/>
      <charset val="128"/>
    </font>
    <font>
      <vertAlign val="superscript"/>
      <sz val="10"/>
      <name val="ＭＳ 明朝"/>
      <family val="1"/>
      <charset val="128"/>
    </font>
    <font>
      <sz val="14"/>
      <name val="ＭＳ 明朝"/>
      <family val="1"/>
      <charset val="128"/>
    </font>
    <font>
      <b/>
      <sz val="14"/>
      <color rgb="FFFF0000"/>
      <name val="ＭＳ 明朝"/>
      <family val="1"/>
      <charset val="128"/>
    </font>
    <font>
      <sz val="12"/>
      <color rgb="FFFF0000"/>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5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8"/>
      </bottom>
      <diagonal/>
    </border>
    <border>
      <left style="thin">
        <color indexed="64"/>
      </left>
      <right/>
      <top/>
      <bottom style="thin">
        <color indexed="8"/>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bottom style="medium">
        <color indexed="64"/>
      </bottom>
      <diagonal/>
    </border>
    <border>
      <left style="thin">
        <color rgb="FFFF0000"/>
      </left>
      <right style="thin">
        <color rgb="FFFF0000"/>
      </right>
      <top/>
      <bottom style="medium">
        <color indexed="64"/>
      </bottom>
      <diagonal/>
    </border>
    <border>
      <left style="thin">
        <color rgb="FFFF0000"/>
      </left>
      <right style="thin">
        <color indexed="64"/>
      </right>
      <top/>
      <bottom style="medium">
        <color indexed="64"/>
      </bottom>
      <diagonal/>
    </border>
    <border>
      <left/>
      <right style="thin">
        <color rgb="FFFF0000"/>
      </right>
      <top style="thin">
        <color indexed="64"/>
      </top>
      <bottom style="medium">
        <color indexed="64"/>
      </bottom>
      <diagonal/>
    </border>
    <border>
      <left style="thin">
        <color rgb="FFFF0000"/>
      </left>
      <right style="thin">
        <color rgb="FFFF0000"/>
      </right>
      <top style="thin">
        <color indexed="64"/>
      </top>
      <bottom style="medium">
        <color indexed="64"/>
      </bottom>
      <diagonal/>
    </border>
    <border>
      <left style="thin">
        <color rgb="FFFF0000"/>
      </left>
      <right style="thin">
        <color indexed="64"/>
      </right>
      <top style="thin">
        <color indexed="64"/>
      </top>
      <bottom style="medium">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thin">
        <color indexed="64"/>
      </bottom>
      <diagonal/>
    </border>
    <border>
      <left style="thin">
        <color rgb="FFFF0000"/>
      </left>
      <right/>
      <top/>
      <bottom style="medium">
        <color indexed="64"/>
      </bottom>
      <diagonal/>
    </border>
    <border>
      <left style="thin">
        <color indexed="64"/>
      </left>
      <right style="thin">
        <color rgb="FFFF0000"/>
      </right>
      <top/>
      <bottom style="medium">
        <color indexed="64"/>
      </bottom>
      <diagonal/>
    </border>
    <border>
      <left style="thin">
        <color indexed="64"/>
      </left>
      <right style="thin">
        <color rgb="FFFF0000"/>
      </right>
      <top style="thin">
        <color indexed="64"/>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90">
    <xf numFmtId="0" fontId="0" fillId="0" borderId="0" xfId="0"/>
    <xf numFmtId="37" fontId="4" fillId="0" borderId="1" xfId="0" applyNumberFormat="1" applyFont="1" applyBorder="1" applyProtection="1"/>
    <xf numFmtId="0" fontId="4" fillId="0" borderId="0" xfId="0" applyFont="1" applyAlignment="1">
      <alignment horizontal="left" wrapText="1"/>
    </xf>
    <xf numFmtId="0" fontId="3" fillId="0" borderId="2" xfId="0" applyFont="1" applyBorder="1" applyAlignment="1" applyProtection="1">
      <alignment horizontal="distributed" vertical="distributed"/>
    </xf>
    <xf numFmtId="0" fontId="3" fillId="0" borderId="3" xfId="0" applyFont="1" applyBorder="1" applyAlignment="1" applyProtection="1">
      <alignment horizontal="distributed" vertical="distributed"/>
    </xf>
    <xf numFmtId="0" fontId="3" fillId="0" borderId="0" xfId="0" applyFont="1" applyBorder="1" applyAlignment="1" applyProtection="1"/>
    <xf numFmtId="0" fontId="3" fillId="0" borderId="0" xfId="0" applyFont="1" applyBorder="1" applyAlignment="1" applyProtection="1">
      <alignment vertical="center" wrapText="1"/>
    </xf>
    <xf numFmtId="0" fontId="4" fillId="0" borderId="1" xfId="0" applyFont="1" applyBorder="1"/>
    <xf numFmtId="37" fontId="0" fillId="0" borderId="0" xfId="0" applyNumberFormat="1" applyFont="1" applyBorder="1" applyProtection="1"/>
    <xf numFmtId="37" fontId="0" fillId="0" borderId="0" xfId="0" applyNumberFormat="1" applyFont="1" applyFill="1" applyBorder="1" applyProtection="1"/>
    <xf numFmtId="41" fontId="7" fillId="0" borderId="4" xfId="0" applyNumberFormat="1" applyFont="1" applyFill="1" applyBorder="1" applyAlignment="1" applyProtection="1">
      <alignment vertical="center"/>
    </xf>
    <xf numFmtId="41" fontId="7" fillId="0" borderId="5" xfId="0" applyNumberFormat="1" applyFont="1" applyFill="1" applyBorder="1" applyAlignment="1" applyProtection="1">
      <alignment vertical="center"/>
    </xf>
    <xf numFmtId="41" fontId="7" fillId="0" borderId="0" xfId="0" applyNumberFormat="1" applyFont="1" applyFill="1" applyBorder="1" applyAlignment="1" applyProtection="1">
      <alignment vertical="center"/>
    </xf>
    <xf numFmtId="41" fontId="4" fillId="0" borderId="4" xfId="0" applyNumberFormat="1" applyFont="1" applyFill="1" applyBorder="1" applyAlignment="1" applyProtection="1">
      <alignment vertical="center"/>
    </xf>
    <xf numFmtId="41" fontId="4" fillId="0" borderId="5" xfId="0" applyNumberFormat="1" applyFont="1" applyFill="1" applyBorder="1" applyAlignment="1" applyProtection="1">
      <alignment vertical="center"/>
    </xf>
    <xf numFmtId="41" fontId="4" fillId="0" borderId="7" xfId="0" applyNumberFormat="1" applyFont="1" applyFill="1" applyBorder="1" applyAlignment="1" applyProtection="1">
      <alignment vertical="center"/>
    </xf>
    <xf numFmtId="41" fontId="4" fillId="0" borderId="8" xfId="0" applyNumberFormat="1" applyFont="1" applyFill="1" applyBorder="1" applyAlignment="1" applyProtection="1">
      <alignment vertical="center"/>
    </xf>
    <xf numFmtId="41" fontId="4" fillId="0" borderId="6"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41" fontId="4" fillId="0" borderId="6" xfId="0" applyNumberFormat="1" applyFont="1" applyFill="1" applyBorder="1" applyAlignment="1" applyProtection="1">
      <alignment horizontal="right" vertical="center"/>
    </xf>
    <xf numFmtId="41" fontId="4" fillId="0" borderId="0" xfId="0" applyNumberFormat="1" applyFont="1" applyFill="1" applyBorder="1" applyAlignment="1" applyProtection="1">
      <alignment horizontal="right" vertical="center"/>
    </xf>
    <xf numFmtId="41" fontId="4" fillId="0" borderId="4" xfId="0" applyNumberFormat="1" applyFont="1" applyFill="1" applyBorder="1" applyAlignment="1" applyProtection="1">
      <alignment horizontal="right" vertical="center"/>
    </xf>
    <xf numFmtId="41" fontId="4" fillId="0" borderId="5" xfId="0" applyNumberFormat="1" applyFont="1" applyFill="1" applyBorder="1" applyAlignment="1" applyProtection="1">
      <alignment horizontal="right" vertical="center"/>
    </xf>
    <xf numFmtId="41" fontId="4" fillId="0" borderId="5" xfId="0" applyNumberFormat="1" applyFont="1" applyFill="1" applyBorder="1" applyAlignment="1" applyProtection="1">
      <alignment horizontal="left" vertical="center"/>
    </xf>
    <xf numFmtId="41" fontId="4" fillId="0" borderId="0" xfId="0" applyNumberFormat="1" applyFont="1" applyFill="1" applyBorder="1" applyAlignment="1" applyProtection="1">
      <alignment horizontal="left" vertical="center"/>
    </xf>
    <xf numFmtId="41" fontId="4" fillId="0" borderId="7" xfId="0" applyNumberFormat="1" applyFont="1" applyFill="1" applyBorder="1" applyAlignment="1" applyProtection="1">
      <alignment horizontal="right" vertical="center"/>
    </xf>
    <xf numFmtId="41" fontId="4" fillId="0" borderId="8" xfId="0" applyNumberFormat="1" applyFont="1" applyFill="1" applyBorder="1" applyAlignment="1" applyProtection="1">
      <alignment horizontal="right" vertical="center"/>
    </xf>
    <xf numFmtId="41" fontId="4" fillId="0" borderId="9" xfId="0" applyNumberFormat="1" applyFont="1" applyFill="1" applyBorder="1" applyAlignment="1" applyProtection="1">
      <alignment horizontal="right" vertical="center"/>
    </xf>
    <xf numFmtId="41" fontId="4" fillId="0" borderId="10" xfId="0" applyNumberFormat="1" applyFont="1" applyFill="1" applyBorder="1" applyAlignment="1" applyProtection="1">
      <alignment horizontal="right" vertical="center"/>
    </xf>
    <xf numFmtId="0" fontId="0" fillId="0" borderId="0" xfId="0" applyFont="1"/>
    <xf numFmtId="0" fontId="4" fillId="0" borderId="0" xfId="0" applyFont="1" applyAlignment="1">
      <alignment vertical="top" wrapText="1"/>
    </xf>
    <xf numFmtId="0" fontId="0" fillId="0" borderId="10" xfId="0" applyFont="1" applyBorder="1"/>
    <xf numFmtId="0" fontId="0" fillId="0" borderId="0" xfId="0" applyFont="1" applyBorder="1"/>
    <xf numFmtId="0" fontId="0" fillId="0" borderId="11" xfId="0" applyFont="1" applyBorder="1" applyAlignment="1">
      <alignment vertical="center"/>
    </xf>
    <xf numFmtId="0" fontId="4" fillId="0" borderId="0" xfId="0" applyFont="1" applyBorder="1" applyAlignment="1" applyProtection="1">
      <alignment vertical="center"/>
    </xf>
    <xf numFmtId="0" fontId="0" fillId="0" borderId="13" xfId="0" applyFont="1" applyBorder="1" applyAlignment="1">
      <alignment vertical="center"/>
    </xf>
    <xf numFmtId="0" fontId="0" fillId="0" borderId="14" xfId="0" applyFont="1" applyBorder="1" applyAlignment="1">
      <alignment vertical="center"/>
    </xf>
    <xf numFmtId="176" fontId="4" fillId="0" borderId="5" xfId="0" applyNumberFormat="1" applyFont="1" applyBorder="1" applyAlignment="1" applyProtection="1">
      <alignment horizontal="center"/>
    </xf>
    <xf numFmtId="37" fontId="4" fillId="0" borderId="5" xfId="0" applyNumberFormat="1" applyFont="1" applyBorder="1" applyProtection="1"/>
    <xf numFmtId="37" fontId="4" fillId="0" borderId="5" xfId="0" applyNumberFormat="1" applyFont="1" applyBorder="1" applyAlignment="1" applyProtection="1">
      <alignment horizontal="right"/>
    </xf>
    <xf numFmtId="37" fontId="4" fillId="0" borderId="0" xfId="0" applyNumberFormat="1" applyFont="1" applyBorder="1" applyProtection="1"/>
    <xf numFmtId="176" fontId="4" fillId="0" borderId="0" xfId="0" applyNumberFormat="1" applyFont="1" applyBorder="1" applyAlignment="1" applyProtection="1">
      <alignment horizontal="center"/>
    </xf>
    <xf numFmtId="176" fontId="4" fillId="0" borderId="0" xfId="0" applyNumberFormat="1" applyFont="1" applyBorder="1" applyAlignment="1" applyProtection="1"/>
    <xf numFmtId="37" fontId="4" fillId="0" borderId="0" xfId="0" applyNumberFormat="1" applyFont="1" applyBorder="1" applyAlignment="1" applyProtection="1">
      <alignment horizontal="right"/>
    </xf>
    <xf numFmtId="10" fontId="4" fillId="0" borderId="0" xfId="0" applyNumberFormat="1" applyFont="1" applyBorder="1" applyAlignment="1" applyProtection="1">
      <alignment horizontal="center"/>
    </xf>
    <xf numFmtId="10" fontId="4" fillId="0" borderId="6" xfId="0" applyNumberFormat="1" applyFont="1" applyBorder="1" applyAlignment="1" applyProtection="1">
      <alignment horizontal="center"/>
    </xf>
    <xf numFmtId="37" fontId="7" fillId="0" borderId="0" xfId="0" applyNumberFormat="1" applyFont="1" applyBorder="1" applyProtection="1"/>
    <xf numFmtId="0" fontId="3" fillId="0" borderId="0" xfId="0" applyFont="1"/>
    <xf numFmtId="37" fontId="7" fillId="0" borderId="0" xfId="0" applyNumberFormat="1" applyFont="1" applyBorder="1" applyAlignment="1" applyProtection="1">
      <alignment horizontal="right"/>
    </xf>
    <xf numFmtId="37" fontId="8" fillId="0" borderId="0" xfId="0" applyNumberFormat="1" applyFont="1" applyBorder="1" applyAlignment="1" applyProtection="1">
      <alignment horizontal="right" vertical="top"/>
    </xf>
    <xf numFmtId="37" fontId="9" fillId="0" borderId="0" xfId="0" applyNumberFormat="1" applyFont="1" applyBorder="1" applyAlignment="1" applyProtection="1">
      <alignment vertical="top"/>
    </xf>
    <xf numFmtId="0" fontId="9" fillId="0" borderId="0" xfId="0" applyFont="1" applyBorder="1" applyAlignment="1">
      <alignment vertical="top"/>
    </xf>
    <xf numFmtId="0" fontId="4" fillId="0" borderId="15" xfId="0" applyFont="1" applyBorder="1" applyAlignment="1">
      <alignment horizontal="center" vertical="center"/>
    </xf>
    <xf numFmtId="0" fontId="4" fillId="0" borderId="1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7" xfId="0" applyFont="1" applyBorder="1" applyAlignment="1" applyProtection="1">
      <alignment horizontal="center" vertical="center"/>
    </xf>
    <xf numFmtId="0" fontId="8" fillId="0" borderId="0" xfId="0" applyFont="1"/>
    <xf numFmtId="0" fontId="8" fillId="0" borderId="0" xfId="0" applyFont="1" applyAlignment="1">
      <alignment horizontal="right"/>
    </xf>
    <xf numFmtId="0" fontId="8" fillId="0" borderId="0" xfId="0" applyFont="1" applyBorder="1" applyAlignment="1" applyProtection="1">
      <alignment horizontal="center"/>
    </xf>
    <xf numFmtId="37" fontId="8" fillId="0" borderId="18" xfId="0" applyNumberFormat="1" applyFont="1" applyBorder="1" applyAlignment="1" applyProtection="1">
      <alignment horizontal="center"/>
    </xf>
    <xf numFmtId="37" fontId="8" fillId="0" borderId="2" xfId="0" applyNumberFormat="1" applyFont="1" applyBorder="1" applyAlignment="1" applyProtection="1">
      <alignment horizontal="center"/>
    </xf>
    <xf numFmtId="37" fontId="8" fillId="0" borderId="0" xfId="0" applyNumberFormat="1" applyFont="1" applyBorder="1" applyAlignment="1" applyProtection="1">
      <alignment horizontal="center"/>
    </xf>
    <xf numFmtId="0" fontId="11" fillId="0" borderId="14" xfId="0" applyFont="1" applyBorder="1" applyAlignment="1" applyProtection="1">
      <alignment horizontal="distributed" vertical="top"/>
    </xf>
    <xf numFmtId="41" fontId="11" fillId="0" borderId="18" xfId="0" applyNumberFormat="1" applyFont="1" applyBorder="1" applyAlignment="1" applyProtection="1">
      <alignment vertical="top"/>
    </xf>
    <xf numFmtId="41" fontId="11" fillId="0" borderId="19" xfId="0" applyNumberFormat="1" applyFont="1" applyBorder="1" applyAlignment="1" applyProtection="1">
      <alignment vertical="top"/>
    </xf>
    <xf numFmtId="41" fontId="11" fillId="0" borderId="20" xfId="0" applyNumberFormat="1" applyFont="1" applyBorder="1" applyAlignment="1" applyProtection="1">
      <alignment vertical="top"/>
    </xf>
    <xf numFmtId="0" fontId="8" fillId="0" borderId="16" xfId="0" applyFont="1" applyBorder="1" applyAlignment="1" applyProtection="1">
      <alignment horizontal="distributed" vertical="top"/>
    </xf>
    <xf numFmtId="0" fontId="8" fillId="0" borderId="16" xfId="0" applyFont="1" applyBorder="1" applyAlignment="1" applyProtection="1">
      <alignment horizontal="center" vertical="top"/>
    </xf>
    <xf numFmtId="41" fontId="8" fillId="0" borderId="6" xfId="0" applyNumberFormat="1" applyFont="1" applyBorder="1" applyAlignment="1" applyProtection="1">
      <alignment vertical="top"/>
    </xf>
    <xf numFmtId="41" fontId="8" fillId="0" borderId="0" xfId="0" applyNumberFormat="1" applyFont="1" applyBorder="1" applyAlignment="1" applyProtection="1">
      <alignment horizontal="right" vertical="top"/>
    </xf>
    <xf numFmtId="41" fontId="8" fillId="0" borderId="0" xfId="0" applyNumberFormat="1" applyFont="1" applyBorder="1" applyAlignment="1" applyProtection="1">
      <alignment vertical="top"/>
    </xf>
    <xf numFmtId="41" fontId="8" fillId="0" borderId="0" xfId="0" applyNumberFormat="1" applyFont="1" applyBorder="1" applyAlignment="1" applyProtection="1">
      <alignment horizontal="left" vertical="top"/>
    </xf>
    <xf numFmtId="0" fontId="11" fillId="0" borderId="21" xfId="0" applyFont="1" applyBorder="1" applyAlignment="1" applyProtection="1">
      <alignment horizontal="distributed" vertical="top"/>
    </xf>
    <xf numFmtId="0" fontId="11" fillId="0" borderId="17" xfId="0" applyFont="1" applyBorder="1" applyAlignment="1" applyProtection="1">
      <alignment horizontal="center" vertical="top"/>
    </xf>
    <xf numFmtId="41" fontId="11" fillId="0" borderId="5" xfId="0" applyNumberFormat="1" applyFont="1" applyBorder="1" applyAlignment="1" applyProtection="1">
      <alignment vertical="top"/>
    </xf>
    <xf numFmtId="41" fontId="11" fillId="0" borderId="21" xfId="0" applyNumberFormat="1" applyFont="1" applyBorder="1" applyAlignment="1" applyProtection="1">
      <alignment vertical="top"/>
    </xf>
    <xf numFmtId="0" fontId="8" fillId="0" borderId="13" xfId="0" applyFont="1" applyBorder="1" applyAlignment="1" applyProtection="1">
      <alignment horizontal="distributed" vertical="top"/>
    </xf>
    <xf numFmtId="41" fontId="8" fillId="0" borderId="13" xfId="0" applyNumberFormat="1" applyFont="1" applyBorder="1" applyAlignment="1" applyProtection="1">
      <alignment horizontal="left" vertical="top"/>
    </xf>
    <xf numFmtId="0" fontId="8" fillId="0" borderId="13" xfId="0" applyFont="1" applyBorder="1" applyAlignment="1" applyProtection="1">
      <alignment vertical="top" shrinkToFit="1"/>
    </xf>
    <xf numFmtId="0" fontId="8" fillId="0" borderId="0" xfId="0" applyFont="1" applyBorder="1" applyAlignment="1" applyProtection="1">
      <alignment horizontal="distributed" vertical="top"/>
    </xf>
    <xf numFmtId="57" fontId="8" fillId="0" borderId="16" xfId="0" applyNumberFormat="1" applyFont="1" applyBorder="1" applyAlignment="1" applyProtection="1">
      <alignment horizontal="center" vertical="top"/>
    </xf>
    <xf numFmtId="0" fontId="11" fillId="0" borderId="17" xfId="0" applyFont="1" applyBorder="1" applyAlignment="1" applyProtection="1">
      <alignment horizontal="distributed" vertical="top"/>
    </xf>
    <xf numFmtId="41" fontId="11" fillId="0" borderId="4" xfId="0" applyNumberFormat="1" applyFont="1" applyBorder="1" applyAlignment="1" applyProtection="1">
      <alignment vertical="top"/>
    </xf>
    <xf numFmtId="41" fontId="11" fillId="0" borderId="5" xfId="0" applyNumberFormat="1" applyFont="1" applyBorder="1" applyAlignment="1" applyProtection="1">
      <alignment horizontal="right" vertical="top"/>
    </xf>
    <xf numFmtId="41" fontId="11" fillId="0" borderId="0" xfId="0" applyNumberFormat="1" applyFont="1" applyBorder="1" applyAlignment="1" applyProtection="1">
      <alignment vertical="top"/>
    </xf>
    <xf numFmtId="0" fontId="8" fillId="0" borderId="3" xfId="0" applyFont="1" applyBorder="1" applyAlignment="1" applyProtection="1">
      <alignment horizontal="distributed" vertical="top"/>
    </xf>
    <xf numFmtId="41" fontId="8" fillId="0" borderId="7" xfId="0" applyNumberFormat="1" applyFont="1" applyBorder="1" applyAlignment="1" applyProtection="1">
      <alignment vertical="top"/>
    </xf>
    <xf numFmtId="41" fontId="8" fillId="0" borderId="8" xfId="0" applyNumberFormat="1" applyFont="1" applyBorder="1" applyAlignment="1" applyProtection="1">
      <alignment horizontal="right" vertical="top"/>
    </xf>
    <xf numFmtId="41" fontId="8" fillId="0" borderId="8" xfId="0" applyNumberFormat="1" applyFont="1" applyBorder="1" applyAlignment="1" applyProtection="1">
      <alignment vertical="top"/>
    </xf>
    <xf numFmtId="41" fontId="8" fillId="0" borderId="8" xfId="0" applyNumberFormat="1" applyFont="1" applyBorder="1" applyAlignment="1" applyProtection="1">
      <alignment horizontal="left" vertical="top"/>
    </xf>
    <xf numFmtId="0" fontId="8" fillId="0" borderId="14" xfId="0" applyFont="1" applyBorder="1" applyAlignment="1" applyProtection="1">
      <alignment horizontal="distributed" vertical="top"/>
    </xf>
    <xf numFmtId="0" fontId="8" fillId="0" borderId="3" xfId="0" applyFont="1" applyBorder="1" applyAlignment="1" applyProtection="1">
      <alignment horizontal="center" vertical="top"/>
    </xf>
    <xf numFmtId="41" fontId="8" fillId="0" borderId="14" xfId="0" applyNumberFormat="1" applyFont="1" applyBorder="1" applyAlignment="1" applyProtection="1">
      <alignment horizontal="left" vertical="top"/>
    </xf>
    <xf numFmtId="41" fontId="8" fillId="0" borderId="13" xfId="0" applyNumberFormat="1" applyFont="1" applyBorder="1" applyAlignment="1" applyProtection="1">
      <alignment vertical="top"/>
    </xf>
    <xf numFmtId="0" fontId="8" fillId="0" borderId="16" xfId="0" applyFont="1" applyFill="1" applyBorder="1" applyAlignment="1" applyProtection="1">
      <alignment horizontal="distributed" vertical="top"/>
    </xf>
    <xf numFmtId="0" fontId="8" fillId="0" borderId="8" xfId="0" applyFont="1" applyBorder="1" applyAlignment="1" applyProtection="1">
      <alignment horizontal="distributed" vertical="top"/>
    </xf>
    <xf numFmtId="0" fontId="11" fillId="0" borderId="16" xfId="0" applyFont="1" applyBorder="1" applyAlignment="1" applyProtection="1">
      <alignment horizontal="center" vertical="top"/>
    </xf>
    <xf numFmtId="41" fontId="11" fillId="0" borderId="0" xfId="0" applyNumberFormat="1" applyFont="1" applyBorder="1" applyAlignment="1" applyProtection="1">
      <alignment horizontal="right" vertical="top"/>
    </xf>
    <xf numFmtId="0" fontId="8" fillId="0" borderId="13" xfId="0" applyFont="1" applyBorder="1" applyAlignment="1" applyProtection="1">
      <alignment horizontal="center" vertical="top"/>
    </xf>
    <xf numFmtId="41" fontId="8" fillId="0" borderId="0" xfId="0" applyNumberFormat="1" applyFont="1" applyFill="1" applyBorder="1" applyAlignment="1" applyProtection="1">
      <alignment vertical="top"/>
    </xf>
    <xf numFmtId="41" fontId="8" fillId="0" borderId="0" xfId="0" applyNumberFormat="1" applyFont="1" applyFill="1" applyBorder="1" applyAlignment="1" applyProtection="1">
      <alignment horizontal="left" vertical="top"/>
    </xf>
    <xf numFmtId="57" fontId="8" fillId="0" borderId="13" xfId="0" applyNumberFormat="1" applyFont="1" applyBorder="1" applyAlignment="1" applyProtection="1">
      <alignment horizontal="center" vertical="top"/>
    </xf>
    <xf numFmtId="41" fontId="8" fillId="0" borderId="0" xfId="0" applyNumberFormat="1" applyFont="1" applyFill="1" applyBorder="1" applyAlignment="1" applyProtection="1">
      <alignment horizontal="right" vertical="top"/>
    </xf>
    <xf numFmtId="0" fontId="8" fillId="0" borderId="22" xfId="0" applyFont="1" applyBorder="1" applyAlignment="1" applyProtection="1">
      <alignment horizontal="distributed" vertical="top"/>
    </xf>
    <xf numFmtId="0" fontId="8" fillId="0" borderId="23" xfId="0" applyFont="1" applyBorder="1" applyAlignment="1" applyProtection="1">
      <alignment horizontal="center" vertical="top"/>
    </xf>
    <xf numFmtId="41" fontId="8" fillId="0" borderId="10" xfId="0" applyNumberFormat="1" applyFont="1" applyBorder="1" applyAlignment="1" applyProtection="1">
      <alignment horizontal="right" vertical="top"/>
    </xf>
    <xf numFmtId="41" fontId="8" fillId="0" borderId="10" xfId="0" applyNumberFormat="1" applyFont="1" applyBorder="1" applyAlignment="1" applyProtection="1">
      <alignment horizontal="left" vertical="top"/>
    </xf>
    <xf numFmtId="0" fontId="8" fillId="0" borderId="24" xfId="0" applyFont="1" applyFill="1" applyBorder="1" applyAlignment="1" applyProtection="1">
      <alignment horizontal="distributed" vertical="top"/>
    </xf>
    <xf numFmtId="57" fontId="8" fillId="0" borderId="1" xfId="0" applyNumberFormat="1" applyFont="1" applyBorder="1" applyAlignment="1" applyProtection="1">
      <alignment horizontal="center" vertical="top"/>
    </xf>
    <xf numFmtId="41" fontId="4" fillId="0" borderId="0" xfId="0" applyNumberFormat="1" applyFont="1" applyBorder="1" applyAlignment="1" applyProtection="1"/>
    <xf numFmtId="0" fontId="0" fillId="0" borderId="7" xfId="0" applyFont="1" applyBorder="1" applyAlignment="1" applyProtection="1">
      <alignment horizontal="distributed" vertical="distributed"/>
    </xf>
    <xf numFmtId="0" fontId="0" fillId="0" borderId="3" xfId="0" applyFont="1" applyBorder="1" applyAlignment="1" applyProtection="1">
      <alignment horizontal="distributed" vertical="distributed"/>
    </xf>
    <xf numFmtId="0" fontId="0" fillId="0" borderId="10" xfId="0" applyFont="1" applyBorder="1" applyAlignment="1" applyProtection="1">
      <alignment horizontal="left"/>
    </xf>
    <xf numFmtId="0" fontId="0" fillId="0" borderId="1" xfId="0" applyFont="1" applyBorder="1"/>
    <xf numFmtId="0" fontId="0" fillId="0" borderId="8" xfId="0" applyFont="1" applyBorder="1"/>
    <xf numFmtId="0" fontId="0" fillId="0" borderId="0" xfId="0" applyFont="1" applyBorder="1" applyAlignment="1" applyProtection="1"/>
    <xf numFmtId="0" fontId="0" fillId="0" borderId="7" xfId="0" applyFont="1" applyBorder="1" applyAlignment="1" applyProtection="1">
      <alignment horizontal="center" vertical="center"/>
    </xf>
    <xf numFmtId="0" fontId="0" fillId="0" borderId="8" xfId="0" applyFont="1" applyBorder="1" applyAlignment="1"/>
    <xf numFmtId="0" fontId="0" fillId="0" borderId="15" xfId="0" applyFont="1" applyBorder="1" applyAlignment="1" applyProtection="1">
      <alignment horizontal="center" vertical="center"/>
    </xf>
    <xf numFmtId="0" fontId="0" fillId="0" borderId="0" xfId="0" applyFont="1" applyBorder="1" applyAlignment="1" applyProtection="1">
      <alignment vertical="center" textRotation="255" wrapText="1"/>
    </xf>
    <xf numFmtId="0" fontId="0" fillId="0" borderId="2" xfId="0" applyFont="1" applyBorder="1" applyAlignment="1" applyProtection="1">
      <alignment horizontal="distributed" vertical="distributed"/>
    </xf>
    <xf numFmtId="0" fontId="0" fillId="0" borderId="0" xfId="0" applyFont="1" applyAlignment="1">
      <alignment vertical="center"/>
    </xf>
    <xf numFmtId="0" fontId="0" fillId="0" borderId="0" xfId="0" applyFont="1" applyBorder="1" applyAlignment="1">
      <alignment vertical="center"/>
    </xf>
    <xf numFmtId="0" fontId="0" fillId="0" borderId="25" xfId="0" applyFont="1" applyBorder="1" applyAlignment="1" applyProtection="1">
      <alignment horizontal="center" vertical="center"/>
    </xf>
    <xf numFmtId="0" fontId="0" fillId="0" borderId="0" xfId="0" applyFont="1" applyAlignment="1">
      <alignment horizontal="center"/>
    </xf>
    <xf numFmtId="0" fontId="8" fillId="0" borderId="1" xfId="0" applyFont="1" applyFill="1" applyBorder="1" applyAlignment="1" applyProtection="1">
      <alignment vertical="top"/>
    </xf>
    <xf numFmtId="3" fontId="8" fillId="2" borderId="10" xfId="0" applyNumberFormat="1" applyFont="1" applyFill="1" applyBorder="1" applyAlignment="1" applyProtection="1">
      <alignment vertical="center"/>
      <protection locked="0"/>
    </xf>
    <xf numFmtId="179" fontId="8" fillId="3" borderId="9" xfId="2" applyNumberFormat="1" applyFont="1" applyFill="1" applyBorder="1" applyAlignment="1">
      <alignment horizontal="right"/>
    </xf>
    <xf numFmtId="41" fontId="8" fillId="2" borderId="10"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protection locked="0"/>
    </xf>
    <xf numFmtId="179" fontId="8" fillId="3" borderId="6" xfId="2" applyNumberFormat="1" applyFont="1" applyFill="1" applyBorder="1" applyAlignment="1">
      <alignment horizontal="right"/>
    </xf>
    <xf numFmtId="41" fontId="8" fillId="2" borderId="0" xfId="0" applyNumberFormat="1" applyFont="1" applyFill="1" applyBorder="1" applyAlignment="1" applyProtection="1">
      <alignment vertical="center"/>
      <protection locked="0"/>
    </xf>
    <xf numFmtId="41" fontId="8" fillId="0" borderId="0" xfId="0" applyNumberFormat="1" applyFont="1" applyFill="1" applyBorder="1" applyAlignment="1" applyProtection="1">
      <alignment vertical="center"/>
      <protection locked="0"/>
    </xf>
    <xf numFmtId="3" fontId="8" fillId="2" borderId="26" xfId="0" applyNumberFormat="1" applyFont="1" applyFill="1" applyBorder="1" applyAlignment="1" applyProtection="1">
      <alignment vertical="center"/>
      <protection locked="0"/>
    </xf>
    <xf numFmtId="179" fontId="8" fillId="3" borderId="27" xfId="2" applyNumberFormat="1" applyFont="1" applyFill="1" applyBorder="1" applyAlignment="1">
      <alignment horizontal="right"/>
    </xf>
    <xf numFmtId="179" fontId="8" fillId="3" borderId="6" xfId="2" applyNumberFormat="1" applyFont="1" applyFill="1" applyBorder="1" applyAlignment="1">
      <alignment vertical="center"/>
    </xf>
    <xf numFmtId="41" fontId="11" fillId="0" borderId="6" xfId="0" applyNumberFormat="1" applyFont="1" applyBorder="1" applyAlignment="1" applyProtection="1">
      <alignment vertical="top"/>
    </xf>
    <xf numFmtId="41" fontId="8" fillId="0" borderId="8" xfId="0" applyNumberFormat="1" applyFont="1" applyFill="1" applyBorder="1" applyAlignment="1" applyProtection="1">
      <alignment vertical="center"/>
      <protection locked="0"/>
    </xf>
    <xf numFmtId="179" fontId="8" fillId="3" borderId="7" xfId="2" applyNumberFormat="1" applyFont="1" applyFill="1" applyBorder="1" applyAlignment="1">
      <alignment horizontal="right"/>
    </xf>
    <xf numFmtId="0" fontId="8" fillId="0" borderId="7" xfId="0" applyFont="1" applyBorder="1" applyAlignment="1" applyProtection="1">
      <alignment horizontal="center" vertical="top"/>
    </xf>
    <xf numFmtId="41" fontId="8" fillId="2" borderId="0" xfId="0" applyNumberFormat="1" applyFont="1" applyFill="1" applyBorder="1" applyAlignment="1" applyProtection="1">
      <alignment vertical="top"/>
      <protection locked="0"/>
    </xf>
    <xf numFmtId="0" fontId="8" fillId="0" borderId="6" xfId="0" applyFont="1" applyBorder="1" applyAlignment="1" applyProtection="1">
      <alignment horizontal="center" vertical="top"/>
    </xf>
    <xf numFmtId="41" fontId="8" fillId="0" borderId="0" xfId="0" applyNumberFormat="1" applyFont="1" applyFill="1" applyBorder="1" applyAlignment="1" applyProtection="1">
      <alignment vertical="top"/>
      <protection locked="0"/>
    </xf>
    <xf numFmtId="0" fontId="8" fillId="0" borderId="6" xfId="0" applyNumberFormat="1" applyFont="1" applyBorder="1" applyAlignment="1" applyProtection="1">
      <alignment horizontal="right" vertical="top"/>
    </xf>
    <xf numFmtId="0" fontId="8" fillId="0" borderId="0" xfId="0" applyNumberFormat="1" applyFont="1" applyBorder="1" applyAlignment="1" applyProtection="1">
      <alignment horizontal="right" vertical="top"/>
    </xf>
    <xf numFmtId="3" fontId="8" fillId="0" borderId="8"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41" fontId="8" fillId="2" borderId="8" xfId="0" applyNumberFormat="1" applyFont="1" applyFill="1" applyBorder="1" applyAlignment="1" applyProtection="1">
      <alignment vertical="center"/>
      <protection locked="0"/>
    </xf>
    <xf numFmtId="41" fontId="8" fillId="2" borderId="5" xfId="0" applyNumberFormat="1" applyFont="1" applyFill="1" applyBorder="1" applyAlignment="1" applyProtection="1">
      <alignment vertical="center"/>
      <protection locked="0"/>
    </xf>
    <xf numFmtId="179" fontId="8" fillId="3" borderId="4" xfId="2" applyNumberFormat="1" applyFont="1" applyFill="1" applyBorder="1" applyAlignment="1">
      <alignment horizontal="right"/>
    </xf>
    <xf numFmtId="0" fontId="4" fillId="0" borderId="0" xfId="0" applyFont="1" applyAlignment="1"/>
    <xf numFmtId="41" fontId="4" fillId="0" borderId="0" xfId="0" applyNumberFormat="1" applyFont="1" applyBorder="1" applyAlignment="1"/>
    <xf numFmtId="41" fontId="7" fillId="0" borderId="0" xfId="0" applyNumberFormat="1" applyFont="1" applyBorder="1" applyAlignment="1"/>
    <xf numFmtId="0" fontId="0" fillId="0" borderId="0" xfId="0" applyFont="1" applyBorder="1" applyAlignment="1"/>
    <xf numFmtId="0" fontId="4" fillId="0" borderId="0" xfId="0" applyFont="1" applyFill="1" applyBorder="1" applyAlignment="1"/>
    <xf numFmtId="0" fontId="0" fillId="0" borderId="14" xfId="0" applyFont="1" applyBorder="1" applyAlignment="1" applyProtection="1">
      <alignment horizontal="center"/>
    </xf>
    <xf numFmtId="0" fontId="8" fillId="0" borderId="10" xfId="0" applyFont="1" applyBorder="1" applyAlignment="1">
      <alignment horizontal="right"/>
    </xf>
    <xf numFmtId="0" fontId="0" fillId="0" borderId="10" xfId="0" applyFont="1" applyBorder="1" applyAlignment="1"/>
    <xf numFmtId="0" fontId="0" fillId="0" borderId="14" xfId="0" applyFont="1" applyBorder="1" applyAlignment="1" applyProtection="1"/>
    <xf numFmtId="0" fontId="0" fillId="0" borderId="8" xfId="0" applyFont="1" applyBorder="1" applyAlignment="1" applyProtection="1"/>
    <xf numFmtId="0" fontId="0" fillId="0" borderId="13" xfId="0" applyFont="1" applyBorder="1" applyAlignment="1" applyProtection="1"/>
    <xf numFmtId="0" fontId="0" fillId="0" borderId="0" xfId="0" applyFont="1" applyAlignment="1">
      <alignment horizontal="left" vertical="top" wrapText="1"/>
    </xf>
    <xf numFmtId="0" fontId="5" fillId="0" borderId="0" xfId="0" applyFont="1" applyAlignment="1">
      <alignment horizontal="left"/>
    </xf>
    <xf numFmtId="41" fontId="4" fillId="0" borderId="0" xfId="0" applyNumberFormat="1" applyFont="1" applyBorder="1" applyAlignment="1" applyProtection="1">
      <alignment horizontal="center"/>
    </xf>
    <xf numFmtId="37" fontId="4" fillId="0" borderId="0" xfId="0" applyNumberFormat="1" applyFont="1" applyBorder="1" applyAlignment="1" applyProtection="1"/>
    <xf numFmtId="0" fontId="4" fillId="0" borderId="0" xfId="0" applyFont="1" applyBorder="1" applyAlignment="1" applyProtection="1">
      <alignment horizontal="right"/>
    </xf>
    <xf numFmtId="0" fontId="4" fillId="0" borderId="13" xfId="0" applyFont="1" applyBorder="1" applyAlignment="1" applyProtection="1">
      <alignment horizontal="right"/>
    </xf>
    <xf numFmtId="0" fontId="4" fillId="0" borderId="12" xfId="0" applyFont="1" applyBorder="1" applyAlignment="1" applyProtection="1">
      <alignment horizontal="center" vertical="center"/>
    </xf>
    <xf numFmtId="37" fontId="8" fillId="0" borderId="0" xfId="0" applyNumberFormat="1" applyFont="1" applyBorder="1" applyAlignment="1" applyProtection="1">
      <alignment horizontal="right"/>
    </xf>
    <xf numFmtId="0" fontId="8" fillId="0" borderId="0" xfId="0" applyFont="1" applyBorder="1" applyAlignment="1">
      <alignment horizontal="right"/>
    </xf>
    <xf numFmtId="0" fontId="5" fillId="0" borderId="0" xfId="0" applyFont="1" applyBorder="1" applyAlignment="1">
      <alignment horizontal="left"/>
    </xf>
    <xf numFmtId="0" fontId="0" fillId="0" borderId="8" xfId="0" applyFont="1" applyBorder="1" applyAlignment="1" applyProtection="1">
      <alignment horizontal="center"/>
    </xf>
    <xf numFmtId="0" fontId="0" fillId="0" borderId="0" xfId="0" applyFont="1" applyAlignment="1">
      <alignment horizontal="right"/>
    </xf>
    <xf numFmtId="0" fontId="4" fillId="0" borderId="1" xfId="0" applyFont="1" applyBorder="1" applyAlignment="1" applyProtection="1">
      <alignment horizontal="right"/>
    </xf>
    <xf numFmtId="0" fontId="8" fillId="0" borderId="10" xfId="0" applyFont="1" applyBorder="1" applyAlignment="1" applyProtection="1">
      <alignment horizontal="right"/>
    </xf>
    <xf numFmtId="0" fontId="0" fillId="0" borderId="4" xfId="0" applyFont="1" applyBorder="1" applyAlignment="1" applyProtection="1">
      <alignment horizontal="center" vertical="center" wrapText="1"/>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28"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7"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xf>
    <xf numFmtId="0" fontId="6" fillId="0" borderId="0" xfId="0" applyFont="1" applyBorder="1" applyAlignment="1" applyProtection="1">
      <alignment horizontal="center"/>
    </xf>
    <xf numFmtId="0" fontId="0" fillId="0" borderId="21" xfId="0" applyFont="1" applyBorder="1" applyAlignment="1" applyProtection="1">
      <alignment horizontal="center" vertical="center" textRotation="255" wrapText="1"/>
    </xf>
    <xf numFmtId="0" fontId="0" fillId="0" borderId="13" xfId="0" applyFont="1" applyBorder="1" applyAlignment="1" applyProtection="1">
      <alignment horizontal="center" vertical="center" textRotation="255" wrapText="1"/>
    </xf>
    <xf numFmtId="0" fontId="0" fillId="0" borderId="14" xfId="0" applyFont="1" applyBorder="1" applyAlignment="1" applyProtection="1">
      <alignment horizontal="center" vertical="center" textRotation="255" wrapText="1"/>
    </xf>
    <xf numFmtId="0" fontId="0" fillId="0" borderId="21" xfId="0" applyFont="1" applyBorder="1" applyAlignment="1" applyProtection="1">
      <alignment vertical="center" textRotation="255" wrapText="1"/>
    </xf>
    <xf numFmtId="0" fontId="0" fillId="0" borderId="13" xfId="0" applyFont="1" applyBorder="1" applyAlignment="1">
      <alignment vertical="center" textRotation="255" wrapText="1"/>
    </xf>
    <xf numFmtId="0" fontId="0" fillId="0" borderId="22" xfId="0" applyFont="1" applyBorder="1" applyAlignment="1">
      <alignment vertical="center" textRotation="255" wrapText="1"/>
    </xf>
    <xf numFmtId="0" fontId="3" fillId="0" borderId="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37" fontId="8" fillId="0" borderId="0" xfId="0" applyNumberFormat="1" applyFont="1" applyBorder="1" applyAlignment="1" applyProtection="1">
      <alignment horizontal="left" vertical="top" wrapText="1"/>
    </xf>
    <xf numFmtId="0" fontId="8" fillId="0" borderId="0" xfId="0" applyFont="1" applyAlignment="1">
      <alignment horizontal="left" vertical="top"/>
    </xf>
    <xf numFmtId="41" fontId="4" fillId="0" borderId="0" xfId="0" applyNumberFormat="1" applyFont="1" applyBorder="1" applyAlignment="1" applyProtection="1">
      <alignment horizontal="center"/>
    </xf>
    <xf numFmtId="37" fontId="8" fillId="0" borderId="1" xfId="0" applyNumberFormat="1" applyFont="1" applyBorder="1" applyAlignment="1" applyProtection="1">
      <alignment horizontal="left" vertical="top" wrapText="1"/>
    </xf>
    <xf numFmtId="37" fontId="8" fillId="0" borderId="1" xfId="0" applyNumberFormat="1" applyFont="1" applyBorder="1" applyAlignment="1" applyProtection="1">
      <alignment horizontal="left" vertical="top"/>
    </xf>
    <xf numFmtId="37" fontId="8" fillId="0" borderId="1" xfId="0" applyNumberFormat="1" applyFont="1" applyBorder="1" applyAlignment="1" applyProtection="1">
      <alignment horizontal="right" vertical="top"/>
    </xf>
    <xf numFmtId="0" fontId="4" fillId="0" borderId="0" xfId="0" applyFont="1" applyBorder="1" applyAlignment="1" applyProtection="1">
      <alignment horizontal="right"/>
    </xf>
    <xf numFmtId="0" fontId="4" fillId="0" borderId="13" xfId="0" applyFont="1" applyBorder="1" applyAlignment="1" applyProtection="1">
      <alignment horizontal="right"/>
    </xf>
    <xf numFmtId="37" fontId="4" fillId="0" borderId="0" xfId="0" applyNumberFormat="1" applyFont="1" applyBorder="1" applyAlignment="1" applyProtection="1"/>
    <xf numFmtId="0" fontId="7" fillId="0" borderId="0" xfId="0" applyFont="1" applyBorder="1" applyAlignment="1" applyProtection="1">
      <alignment horizontal="right"/>
    </xf>
    <xf numFmtId="0" fontId="7" fillId="0" borderId="13" xfId="0" applyFont="1" applyBorder="1" applyAlignment="1" applyProtection="1">
      <alignment horizontal="right"/>
    </xf>
    <xf numFmtId="0" fontId="8" fillId="0" borderId="0" xfId="0" applyFont="1" applyBorder="1" applyAlignment="1">
      <alignment horizontal="left" shrinkToFit="1"/>
    </xf>
    <xf numFmtId="0" fontId="8" fillId="0" borderId="1" xfId="0" applyFont="1" applyBorder="1" applyAlignment="1" applyProtection="1">
      <alignment horizontal="left" vertical="top" shrinkToFit="1"/>
    </xf>
    <xf numFmtId="0" fontId="4" fillId="0" borderId="15" xfId="0" applyFont="1" applyBorder="1" applyAlignment="1" applyProtection="1">
      <alignment horizontal="center" vertical="center"/>
    </xf>
    <xf numFmtId="0" fontId="4" fillId="0" borderId="12" xfId="0" applyFont="1" applyBorder="1" applyAlignment="1" applyProtection="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41" fontId="4" fillId="0" borderId="0" xfId="0" applyNumberFormat="1" applyFont="1" applyBorder="1" applyAlignment="1" applyProtection="1">
      <alignment horizontal="right"/>
    </xf>
    <xf numFmtId="0" fontId="6" fillId="0" borderId="0" xfId="0" applyFont="1" applyBorder="1" applyAlignment="1" applyProtection="1">
      <alignment horizontal="left"/>
    </xf>
    <xf numFmtId="0" fontId="4" fillId="0" borderId="28" xfId="0" applyFont="1" applyBorder="1" applyAlignment="1" applyProtection="1">
      <alignment horizontal="center" vertical="center"/>
    </xf>
    <xf numFmtId="0" fontId="8" fillId="0" borderId="10" xfId="0" applyFont="1" applyBorder="1" applyAlignment="1" applyProtection="1">
      <alignment horizontal="center"/>
    </xf>
    <xf numFmtId="41" fontId="4" fillId="0" borderId="5" xfId="0" applyNumberFormat="1" applyFont="1" applyBorder="1" applyAlignment="1" applyProtection="1">
      <alignment horizontal="right"/>
    </xf>
    <xf numFmtId="176" fontId="4" fillId="0" borderId="10" xfId="0" applyNumberFormat="1" applyFont="1" applyBorder="1" applyAlignment="1" applyProtection="1">
      <alignment horizontal="right"/>
    </xf>
    <xf numFmtId="0" fontId="0" fillId="0" borderId="10" xfId="0" applyFont="1" applyBorder="1" applyAlignment="1">
      <alignment horizontal="right"/>
    </xf>
    <xf numFmtId="0" fontId="4" fillId="0" borderId="5" xfId="0" applyFont="1" applyBorder="1" applyAlignment="1" applyProtection="1">
      <alignment horizontal="center" vertical="distributed"/>
    </xf>
    <xf numFmtId="0" fontId="4" fillId="0" borderId="21" xfId="0" applyFont="1" applyBorder="1" applyAlignment="1" applyProtection="1">
      <alignment horizontal="center" vertical="distributed"/>
    </xf>
    <xf numFmtId="0" fontId="4" fillId="0" borderId="0" xfId="0" applyFont="1" applyBorder="1" applyAlignment="1" applyProtection="1">
      <alignment horizontal="center" vertical="distributed"/>
    </xf>
    <xf numFmtId="0" fontId="4" fillId="0" borderId="13" xfId="0" applyFont="1" applyBorder="1" applyAlignment="1" applyProtection="1">
      <alignment horizontal="center" vertical="distributed"/>
    </xf>
    <xf numFmtId="0" fontId="4" fillId="0" borderId="10" xfId="0" applyFont="1" applyBorder="1" applyAlignment="1" applyProtection="1">
      <alignment horizontal="center" vertical="distributed"/>
    </xf>
    <xf numFmtId="0" fontId="4" fillId="0" borderId="22" xfId="0" applyFont="1" applyBorder="1" applyAlignment="1" applyProtection="1">
      <alignment horizontal="center" vertical="distributed"/>
    </xf>
    <xf numFmtId="41" fontId="4" fillId="0" borderId="6" xfId="0" applyNumberFormat="1" applyFont="1" applyBorder="1" applyAlignment="1" applyProtection="1">
      <alignment horizontal="right"/>
    </xf>
    <xf numFmtId="176" fontId="4" fillId="0" borderId="9" xfId="0" applyNumberFormat="1" applyFont="1" applyBorder="1" applyAlignment="1" applyProtection="1">
      <alignment horizontal="right"/>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8" fillId="0" borderId="6"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right"/>
    </xf>
    <xf numFmtId="0" fontId="4" fillId="0" borderId="2" xfId="0" applyFont="1" applyBorder="1" applyAlignment="1" applyProtection="1">
      <alignment horizontal="center" vertical="center"/>
    </xf>
    <xf numFmtId="37" fontId="4" fillId="0" borderId="5" xfId="0" applyNumberFormat="1" applyFont="1" applyBorder="1" applyAlignment="1" applyProtection="1"/>
    <xf numFmtId="0" fontId="4" fillId="0" borderId="2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41" fontId="4" fillId="0" borderId="5" xfId="0" applyNumberFormat="1" applyFont="1" applyBorder="1" applyAlignment="1" applyProtection="1">
      <alignment horizontal="center"/>
    </xf>
    <xf numFmtId="0" fontId="4" fillId="0" borderId="15"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8" fillId="0" borderId="6" xfId="0" applyFont="1" applyBorder="1" applyAlignment="1" applyProtection="1">
      <alignment horizontal="center" shrinkToFit="1"/>
    </xf>
    <xf numFmtId="0" fontId="8" fillId="0" borderId="0" xfId="0" applyFont="1" applyBorder="1" applyAlignment="1" applyProtection="1">
      <alignment horizontal="center" shrinkToFit="1"/>
    </xf>
    <xf numFmtId="0" fontId="8" fillId="0" borderId="13" xfId="0" applyFont="1" applyBorder="1" applyAlignment="1" applyProtection="1">
      <alignment horizontal="center" shrinkToFit="1"/>
    </xf>
    <xf numFmtId="37" fontId="8" fillId="0" borderId="0" xfId="0" applyNumberFormat="1" applyFont="1" applyBorder="1" applyAlignment="1" applyProtection="1">
      <alignment horizontal="left" vertical="top" shrinkToFit="1"/>
    </xf>
    <xf numFmtId="0" fontId="8" fillId="0" borderId="0" xfId="0" applyFont="1" applyAlignment="1">
      <alignment vertical="top" shrinkToFit="1"/>
    </xf>
    <xf numFmtId="0" fontId="8" fillId="0" borderId="30" xfId="0" applyFont="1" applyBorder="1" applyAlignment="1" applyProtection="1">
      <alignment horizontal="center" vertical="center" wrapText="1"/>
    </xf>
    <xf numFmtId="0" fontId="8" fillId="0" borderId="3" xfId="0" applyFont="1" applyBorder="1" applyAlignment="1">
      <alignment horizontal="center" vertical="center" wrapText="1"/>
    </xf>
    <xf numFmtId="37" fontId="8" fillId="0" borderId="30" xfId="0" applyNumberFormat="1" applyFont="1" applyBorder="1" applyAlignment="1" applyProtection="1">
      <alignment horizontal="center" vertical="center" wrapText="1"/>
    </xf>
    <xf numFmtId="0" fontId="8" fillId="0" borderId="3" xfId="0" applyFont="1" applyBorder="1"/>
    <xf numFmtId="37" fontId="8" fillId="0" borderId="0" xfId="0" applyNumberFormat="1" applyFont="1" applyBorder="1" applyAlignment="1" applyProtection="1">
      <alignment horizontal="right"/>
    </xf>
    <xf numFmtId="0" fontId="8" fillId="0" borderId="29" xfId="0" applyFont="1" applyBorder="1" applyAlignment="1" applyProtection="1">
      <alignment horizontal="center"/>
    </xf>
    <xf numFmtId="0" fontId="8" fillId="0" borderId="1" xfId="0" applyFont="1" applyBorder="1" applyAlignment="1" applyProtection="1">
      <alignment horizontal="center"/>
    </xf>
    <xf numFmtId="0" fontId="8" fillId="0" borderId="11" xfId="0" applyFont="1" applyBorder="1" applyAlignment="1" applyProtection="1">
      <alignment horizontal="center" vertical="center" wrapText="1"/>
    </xf>
    <xf numFmtId="0" fontId="8" fillId="0" borderId="14" xfId="0" applyFont="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lignment horizontal="center" vertical="center" wrapText="1"/>
    </xf>
    <xf numFmtId="37" fontId="4" fillId="0" borderId="30" xfId="0" applyNumberFormat="1" applyFont="1" applyBorder="1" applyAlignment="1" applyProtection="1">
      <alignment horizontal="center" vertical="center" wrapText="1"/>
    </xf>
    <xf numFmtId="0" fontId="4" fillId="0" borderId="3" xfId="0" applyFont="1" applyBorder="1"/>
    <xf numFmtId="0" fontId="8" fillId="0" borderId="1" xfId="0" applyFont="1" applyBorder="1" applyAlignment="1">
      <alignment horizontal="right"/>
    </xf>
    <xf numFmtId="0" fontId="8" fillId="0" borderId="11" xfId="0" applyFont="1" applyBorder="1" applyAlignment="1" applyProtection="1">
      <alignment horizontal="center"/>
    </xf>
    <xf numFmtId="0" fontId="0" fillId="0" borderId="8" xfId="0" applyFont="1" applyBorder="1" applyAlignment="1" applyProtection="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0" fillId="0" borderId="39" xfId="0" applyFont="1" applyBorder="1" applyAlignment="1"/>
    <xf numFmtId="0" fontId="0" fillId="0" borderId="49" xfId="0" applyFont="1" applyBorder="1" applyAlignment="1"/>
    <xf numFmtId="41" fontId="7" fillId="0" borderId="50" xfId="0" applyNumberFormat="1" applyFont="1" applyBorder="1" applyAlignment="1"/>
    <xf numFmtId="41" fontId="7" fillId="0" borderId="39" xfId="0" applyNumberFormat="1" applyFont="1" applyBorder="1" applyAlignment="1"/>
    <xf numFmtId="41" fontId="7" fillId="0" borderId="40" xfId="0" applyNumberFormat="1" applyFont="1" applyBorder="1" applyAlignment="1"/>
    <xf numFmtId="41" fontId="4" fillId="0" borderId="38" xfId="0" applyNumberFormat="1" applyFont="1" applyBorder="1" applyAlignment="1"/>
    <xf numFmtId="41" fontId="4" fillId="0" borderId="39" xfId="0" applyNumberFormat="1" applyFont="1" applyBorder="1" applyAlignment="1"/>
    <xf numFmtId="41" fontId="4" fillId="0" borderId="40" xfId="0" applyNumberFormat="1" applyFont="1" applyBorder="1" applyAlignment="1"/>
    <xf numFmtId="41" fontId="4" fillId="0" borderId="10" xfId="0" applyNumberFormat="1" applyFont="1" applyBorder="1" applyAlignment="1">
      <alignment horizontal="right"/>
    </xf>
    <xf numFmtId="0" fontId="4" fillId="0" borderId="44" xfId="0" applyFont="1" applyFill="1" applyBorder="1" applyAlignment="1">
      <alignment horizontal="center"/>
    </xf>
    <xf numFmtId="0" fontId="4" fillId="0" borderId="45" xfId="0" applyFont="1" applyFill="1" applyBorder="1" applyAlignment="1">
      <alignment horizontal="center"/>
    </xf>
    <xf numFmtId="0" fontId="0" fillId="0" borderId="45" xfId="0" applyFont="1" applyBorder="1" applyAlignment="1"/>
    <xf numFmtId="0" fontId="0" fillId="0" borderId="46" xfId="0" applyFont="1" applyBorder="1" applyAlignment="1"/>
    <xf numFmtId="41" fontId="7" fillId="0" borderId="32" xfId="0" applyNumberFormat="1" applyFont="1" applyBorder="1" applyAlignment="1"/>
    <xf numFmtId="41" fontId="7" fillId="0" borderId="33" xfId="0" applyNumberFormat="1" applyFont="1" applyBorder="1" applyAlignment="1"/>
    <xf numFmtId="41" fontId="7" fillId="0" borderId="34" xfId="0" applyNumberFormat="1" applyFont="1" applyBorder="1" applyAlignment="1"/>
    <xf numFmtId="41" fontId="4" fillId="0" borderId="32" xfId="0" applyNumberFormat="1" applyFont="1" applyBorder="1" applyAlignment="1"/>
    <xf numFmtId="41" fontId="4" fillId="0" borderId="33" xfId="0" applyNumberFormat="1" applyFont="1" applyBorder="1" applyAlignment="1"/>
    <xf numFmtId="41" fontId="4" fillId="0" borderId="34" xfId="0" applyNumberFormat="1" applyFont="1" applyBorder="1" applyAlignment="1"/>
    <xf numFmtId="41" fontId="4" fillId="0" borderId="0" xfId="0" applyNumberFormat="1" applyFont="1" applyBorder="1" applyAlignment="1">
      <alignment horizontal="right"/>
    </xf>
    <xf numFmtId="0" fontId="0" fillId="0" borderId="0" xfId="0" applyFont="1" applyBorder="1" applyAlignment="1">
      <alignment horizontal="right"/>
    </xf>
    <xf numFmtId="0" fontId="4" fillId="0" borderId="32" xfId="0" applyFont="1" applyFill="1" applyBorder="1" applyAlignment="1">
      <alignment horizontal="center"/>
    </xf>
    <xf numFmtId="0" fontId="4" fillId="0" borderId="33" xfId="0" applyFont="1" applyFill="1" applyBorder="1" applyAlignment="1">
      <alignment horizontal="center"/>
    </xf>
    <xf numFmtId="0" fontId="0" fillId="0" borderId="33" xfId="0" applyFont="1" applyBorder="1" applyAlignment="1"/>
    <xf numFmtId="0" fontId="0" fillId="0" borderId="34" xfId="0" applyFont="1" applyBorder="1" applyAlignment="1"/>
    <xf numFmtId="0" fontId="3" fillId="0" borderId="35" xfId="0" applyFont="1" applyBorder="1" applyAlignment="1" applyProtection="1">
      <alignment horizontal="center"/>
    </xf>
    <xf numFmtId="0" fontId="3" fillId="0" borderId="36" xfId="0" applyFont="1" applyBorder="1" applyAlignment="1" applyProtection="1">
      <alignment horizontal="center"/>
    </xf>
    <xf numFmtId="0" fontId="3" fillId="0" borderId="37" xfId="0" applyFont="1" applyBorder="1" applyAlignment="1" applyProtection="1">
      <alignment horizontal="center"/>
    </xf>
    <xf numFmtId="0" fontId="0" fillId="0" borderId="35" xfId="0" applyFont="1" applyBorder="1" applyAlignment="1" applyProtection="1">
      <alignment horizontal="center"/>
    </xf>
    <xf numFmtId="0" fontId="0" fillId="0" borderId="36" xfId="0" applyFont="1" applyBorder="1" applyAlignment="1" applyProtection="1">
      <alignment horizontal="center"/>
    </xf>
    <xf numFmtId="0" fontId="0" fillId="0" borderId="37" xfId="0" applyFont="1" applyBorder="1" applyAlignment="1" applyProtection="1">
      <alignment horizontal="center"/>
    </xf>
    <xf numFmtId="0" fontId="8" fillId="0" borderId="0" xfId="0" applyFont="1" applyBorder="1" applyAlignment="1">
      <alignment horizontal="right"/>
    </xf>
    <xf numFmtId="0" fontId="6" fillId="0" borderId="10" xfId="0" applyFont="1" applyBorder="1" applyAlignment="1" applyProtection="1">
      <alignment horizontal="left"/>
    </xf>
    <xf numFmtId="0" fontId="0" fillId="0" borderId="10" xfId="0" applyFont="1" applyBorder="1" applyAlignment="1">
      <alignment horizontal="left"/>
    </xf>
    <xf numFmtId="0" fontId="4" fillId="0" borderId="32" xfId="0" applyFont="1" applyBorder="1" applyAlignment="1">
      <alignment horizontal="center"/>
    </xf>
    <xf numFmtId="0" fontId="4" fillId="0" borderId="33" xfId="0" applyFont="1" applyBorder="1" applyAlignment="1">
      <alignment horizontal="center"/>
    </xf>
    <xf numFmtId="0" fontId="0" fillId="0" borderId="47" xfId="0" applyFont="1" applyBorder="1" applyAlignment="1"/>
    <xf numFmtId="41" fontId="7" fillId="0" borderId="51" xfId="0" applyNumberFormat="1" applyFont="1" applyBorder="1" applyAlignment="1"/>
    <xf numFmtId="41" fontId="7" fillId="0" borderId="45" xfId="0" applyNumberFormat="1" applyFont="1" applyBorder="1" applyAlignment="1"/>
    <xf numFmtId="41" fontId="7" fillId="0" borderId="46" xfId="0" applyNumberFormat="1" applyFont="1" applyBorder="1" applyAlignment="1"/>
    <xf numFmtId="0" fontId="0" fillId="0" borderId="0" xfId="0" applyFont="1" applyAlignment="1">
      <alignment horizontal="right"/>
    </xf>
    <xf numFmtId="41" fontId="7" fillId="0" borderId="41" xfId="0" applyNumberFormat="1" applyFont="1" applyBorder="1" applyAlignment="1"/>
    <xf numFmtId="41" fontId="7" fillId="0" borderId="42" xfId="0" applyNumberFormat="1" applyFont="1" applyBorder="1" applyAlignment="1"/>
    <xf numFmtId="41" fontId="7" fillId="0" borderId="43" xfId="0" applyNumberFormat="1" applyFont="1" applyBorder="1" applyAlignment="1"/>
    <xf numFmtId="41" fontId="4" fillId="0" borderId="41" xfId="0" applyNumberFormat="1" applyFont="1" applyBorder="1" applyAlignment="1"/>
    <xf numFmtId="41" fontId="4" fillId="0" borderId="42" xfId="0" applyNumberFormat="1" applyFont="1" applyBorder="1" applyAlignment="1"/>
    <xf numFmtId="41" fontId="4" fillId="0" borderId="43" xfId="0" applyNumberFormat="1" applyFont="1" applyBorder="1" applyAlignment="1"/>
    <xf numFmtId="0" fontId="5" fillId="0" borderId="0" xfId="0" applyFont="1" applyBorder="1" applyAlignment="1">
      <alignment horizontal="left"/>
    </xf>
    <xf numFmtId="0" fontId="4" fillId="0" borderId="44" xfId="0" applyFont="1" applyBorder="1" applyAlignment="1">
      <alignment horizontal="center"/>
    </xf>
    <xf numFmtId="0" fontId="4" fillId="0" borderId="45" xfId="0" applyFont="1" applyBorder="1" applyAlignment="1">
      <alignment horizontal="center"/>
    </xf>
    <xf numFmtId="41" fontId="4" fillId="0" borderId="31" xfId="0" applyNumberFormat="1" applyFont="1" applyBorder="1" applyAlignment="1">
      <alignment horizontal="right"/>
    </xf>
    <xf numFmtId="0" fontId="0" fillId="0" borderId="31" xfId="0" applyFont="1" applyBorder="1" applyAlignment="1">
      <alignment horizontal="right"/>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41" fontId="4" fillId="0" borderId="32" xfId="0" applyNumberFormat="1" applyFont="1" applyBorder="1" applyAlignment="1">
      <alignment horizontal="right"/>
    </xf>
    <xf numFmtId="41" fontId="4" fillId="0" borderId="33" xfId="0" applyNumberFormat="1" applyFont="1" applyBorder="1" applyAlignment="1">
      <alignment horizontal="right"/>
    </xf>
    <xf numFmtId="41" fontId="4" fillId="0" borderId="34" xfId="0" applyNumberFormat="1" applyFont="1" applyBorder="1" applyAlignment="1">
      <alignment horizontal="right"/>
    </xf>
    <xf numFmtId="0" fontId="4" fillId="0" borderId="33" xfId="0" applyFont="1" applyBorder="1" applyAlignment="1">
      <alignment horizontal="right"/>
    </xf>
    <xf numFmtId="0" fontId="4" fillId="0" borderId="47" xfId="0" applyFont="1" applyBorder="1" applyAlignment="1">
      <alignment horizontal="right"/>
    </xf>
    <xf numFmtId="41" fontId="4" fillId="0" borderId="38" xfId="0" applyNumberFormat="1" applyFont="1" applyBorder="1" applyAlignment="1">
      <alignment horizontal="right"/>
    </xf>
    <xf numFmtId="0" fontId="4" fillId="0" borderId="39" xfId="0" applyFont="1" applyBorder="1" applyAlignment="1">
      <alignment horizontal="right"/>
    </xf>
    <xf numFmtId="0" fontId="4" fillId="0" borderId="49" xfId="0" applyFont="1" applyBorder="1" applyAlignment="1">
      <alignment horizontal="right"/>
    </xf>
    <xf numFmtId="0" fontId="0" fillId="0" borderId="32"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0" fontId="0" fillId="0" borderId="32" xfId="0" applyFont="1" applyBorder="1" applyAlignment="1" applyProtection="1">
      <alignment horizontal="center" vertical="center" wrapText="1"/>
    </xf>
    <xf numFmtId="0" fontId="0" fillId="0" borderId="33"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35"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4" fillId="0" borderId="41" xfId="0" applyFont="1" applyFill="1" applyBorder="1" applyAlignment="1">
      <alignment horizontal="center"/>
    </xf>
    <xf numFmtId="0" fontId="4" fillId="0" borderId="42" xfId="0" applyFont="1" applyFill="1" applyBorder="1" applyAlignment="1">
      <alignment horizontal="center"/>
    </xf>
    <xf numFmtId="0" fontId="0" fillId="0" borderId="42" xfId="0" applyFont="1" applyBorder="1" applyAlignment="1"/>
    <xf numFmtId="0" fontId="0" fillId="0" borderId="43" xfId="0" applyFont="1" applyBorder="1" applyAlignment="1"/>
    <xf numFmtId="0" fontId="4" fillId="0" borderId="40" xfId="0" applyFont="1" applyFill="1" applyBorder="1" applyAlignment="1">
      <alignment horizontal="center"/>
    </xf>
    <xf numFmtId="0" fontId="4" fillId="0" borderId="46" xfId="0" applyFont="1" applyBorder="1" applyAlignment="1">
      <alignment horizontal="center"/>
    </xf>
    <xf numFmtId="41" fontId="4" fillId="0" borderId="39" xfId="0" applyNumberFormat="1" applyFont="1" applyBorder="1" applyAlignment="1">
      <alignment horizontal="right"/>
    </xf>
    <xf numFmtId="41" fontId="4" fillId="0" borderId="40" xfId="0" applyNumberFormat="1" applyFont="1" applyBorder="1" applyAlignment="1">
      <alignment horizontal="right"/>
    </xf>
    <xf numFmtId="41" fontId="7" fillId="0" borderId="7" xfId="0" applyNumberFormat="1" applyFont="1" applyFill="1" applyBorder="1" applyAlignment="1" applyProtection="1">
      <alignment vertical="center"/>
    </xf>
    <xf numFmtId="0" fontId="9" fillId="0" borderId="0" xfId="0" applyFont="1"/>
    <xf numFmtId="41" fontId="4" fillId="0" borderId="0" xfId="0" applyNumberFormat="1" applyFont="1" applyBorder="1" applyAlignment="1" applyProtection="1">
      <alignment horizontal="center"/>
      <protection locked="0"/>
    </xf>
    <xf numFmtId="41" fontId="4" fillId="0" borderId="6" xfId="0" applyNumberFormat="1" applyFont="1" applyBorder="1" applyAlignment="1" applyProtection="1">
      <alignment horizontal="center"/>
      <protection locked="0"/>
    </xf>
    <xf numFmtId="0" fontId="14" fillId="0" borderId="0" xfId="0" applyFont="1"/>
    <xf numFmtId="0" fontId="15" fillId="0" borderId="0" xfId="0" applyFont="1" applyBorder="1" applyAlignment="1" applyProtection="1">
      <alignment vertical="center"/>
    </xf>
    <xf numFmtId="37" fontId="16" fillId="0" borderId="0" xfId="0" applyNumberFormat="1" applyFont="1" applyBorder="1" applyProtection="1"/>
    <xf numFmtId="41" fontId="7" fillId="0" borderId="10" xfId="0" applyNumberFormat="1" applyFont="1" applyBorder="1" applyAlignment="1" applyProtection="1">
      <alignment horizontal="center"/>
    </xf>
    <xf numFmtId="37" fontId="7" fillId="0" borderId="10" xfId="0" applyNumberFormat="1" applyFont="1" applyBorder="1" applyAlignment="1" applyProtection="1"/>
    <xf numFmtId="10" fontId="7" fillId="0" borderId="6" xfId="0" applyNumberFormat="1" applyFont="1" applyBorder="1" applyAlignment="1" applyProtection="1">
      <alignment horizontal="center"/>
    </xf>
    <xf numFmtId="178" fontId="4" fillId="0" borderId="6" xfId="0" applyNumberFormat="1" applyFont="1" applyBorder="1" applyAlignment="1" applyProtection="1">
      <alignment horizontal="center"/>
    </xf>
    <xf numFmtId="0" fontId="8" fillId="0" borderId="0" xfId="0" applyFont="1" applyFill="1" applyBorder="1" applyAlignment="1" applyProtection="1">
      <alignment horizontal="left" vertical="top"/>
    </xf>
    <xf numFmtId="0" fontId="8" fillId="0" borderId="0" xfId="0" applyFont="1" applyAlignment="1">
      <alignment vertical="center"/>
    </xf>
    <xf numFmtId="41" fontId="8" fillId="0" borderId="0" xfId="0" applyNumberFormat="1" applyFont="1" applyBorder="1" applyAlignment="1" applyProtection="1">
      <alignment horizontal="center" vertical="top"/>
    </xf>
    <xf numFmtId="41" fontId="8" fillId="0" borderId="0" xfId="0" applyNumberFormat="1" applyFont="1" applyBorder="1" applyAlignment="1" applyProtection="1">
      <alignment vertical="center"/>
    </xf>
    <xf numFmtId="0" fontId="8" fillId="0" borderId="0" xfId="0" applyNumberFormat="1" applyFont="1" applyBorder="1" applyAlignment="1" applyProtection="1">
      <alignment horizontal="right" vertical="center"/>
    </xf>
    <xf numFmtId="41" fontId="8" fillId="0" borderId="0" xfId="0" applyNumberFormat="1" applyFont="1" applyBorder="1" applyAlignment="1" applyProtection="1">
      <alignment horizontal="center" vertical="center"/>
    </xf>
    <xf numFmtId="0" fontId="0" fillId="0" borderId="1" xfId="0" applyFont="1" applyBorder="1" applyAlignment="1">
      <alignment horizontal="right"/>
    </xf>
    <xf numFmtId="0" fontId="4" fillId="0" borderId="1" xfId="0" applyFont="1" applyBorder="1" applyAlignment="1">
      <alignment horizontal="right"/>
    </xf>
    <xf numFmtId="41" fontId="7" fillId="0" borderId="23" xfId="0" applyNumberFormat="1" applyFont="1" applyBorder="1" applyAlignment="1"/>
    <xf numFmtId="0" fontId="0" fillId="0" borderId="23" xfId="0" applyFont="1" applyBorder="1" applyAlignment="1"/>
    <xf numFmtId="0" fontId="4" fillId="0" borderId="23" xfId="0" applyFont="1" applyFill="1" applyBorder="1" applyAlignment="1">
      <alignment horizontal="center"/>
    </xf>
    <xf numFmtId="0" fontId="4" fillId="0" borderId="22" xfId="0" applyFont="1" applyFill="1" applyBorder="1" applyAlignment="1">
      <alignment horizontal="center"/>
    </xf>
  </cellXfs>
  <cellStyles count="3">
    <cellStyle name="パーセント 2" xfId="1"/>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6"/>
  <sheetViews>
    <sheetView showGridLines="0" view="pageBreakPreview" zoomScale="75" zoomScaleNormal="100" zoomScaleSheetLayoutView="75" workbookViewId="0">
      <selection activeCell="O7" sqref="O7"/>
    </sheetView>
  </sheetViews>
  <sheetFormatPr defaultRowHeight="17.25"/>
  <cols>
    <col min="1" max="1" width="2.796875" style="29" customWidth="1"/>
    <col min="2" max="2" width="5.5" style="29" bestFit="1" customWidth="1"/>
    <col min="3" max="4" width="8" style="29" customWidth="1"/>
    <col min="5" max="5" width="24.59765625" style="29" bestFit="1" customWidth="1"/>
    <col min="6" max="6" width="8.296875" style="29" customWidth="1"/>
    <col min="7" max="7" width="8.09765625" style="29" bestFit="1" customWidth="1"/>
    <col min="8" max="8" width="7.796875" style="29" customWidth="1"/>
    <col min="9" max="10" width="8.09765625" style="29" bestFit="1" customWidth="1"/>
    <col min="11" max="11" width="6.8984375" style="29" bestFit="1" customWidth="1"/>
    <col min="12" max="12" width="8.09765625" style="29" bestFit="1" customWidth="1"/>
    <col min="13" max="13" width="6.8984375" style="29" customWidth="1"/>
    <col min="14" max="15" width="8.69921875" style="29" customWidth="1"/>
    <col min="16" max="16384" width="8.796875" style="29"/>
  </cols>
  <sheetData>
    <row r="1" spans="1:16" ht="22.5" customHeight="1">
      <c r="A1" s="194" t="s">
        <v>386</v>
      </c>
      <c r="B1" s="194"/>
      <c r="C1" s="194"/>
      <c r="D1" s="194"/>
      <c r="E1" s="194"/>
      <c r="F1" s="194"/>
      <c r="G1" s="194"/>
      <c r="H1" s="194"/>
      <c r="I1" s="194"/>
      <c r="J1" s="194"/>
      <c r="K1" s="194"/>
      <c r="L1" s="194"/>
      <c r="M1" s="194"/>
    </row>
    <row r="2" spans="1:16" ht="7.5" customHeight="1">
      <c r="A2" s="162"/>
      <c r="B2" s="162"/>
      <c r="C2" s="162"/>
      <c r="D2" s="162"/>
      <c r="E2" s="162"/>
      <c r="F2" s="162"/>
      <c r="G2" s="162"/>
      <c r="H2" s="162"/>
      <c r="I2" s="162"/>
      <c r="J2" s="162"/>
      <c r="K2" s="162"/>
      <c r="L2" s="162"/>
      <c r="M2" s="162"/>
    </row>
    <row r="3" spans="1:16" ht="142.5" customHeight="1">
      <c r="B3" s="193" t="s">
        <v>385</v>
      </c>
      <c r="C3" s="193"/>
      <c r="D3" s="193"/>
      <c r="E3" s="193"/>
      <c r="F3" s="193"/>
      <c r="G3" s="193"/>
      <c r="H3" s="193"/>
      <c r="I3" s="193"/>
      <c r="J3" s="193"/>
      <c r="K3" s="193"/>
      <c r="L3" s="193"/>
      <c r="M3" s="193"/>
    </row>
    <row r="4" spans="1:16" ht="14.25" customHeight="1">
      <c r="B4" s="2"/>
      <c r="C4" s="2"/>
      <c r="D4" s="2"/>
      <c r="E4" s="2"/>
      <c r="F4" s="2"/>
      <c r="G4" s="2"/>
      <c r="H4" s="2"/>
      <c r="I4" s="2"/>
      <c r="J4" s="2"/>
      <c r="K4" s="2"/>
      <c r="L4" s="2"/>
      <c r="M4" s="2"/>
    </row>
    <row r="5" spans="1:16" ht="9.75" customHeight="1">
      <c r="A5" s="5"/>
      <c r="B5" s="5"/>
      <c r="C5" s="5"/>
      <c r="D5" s="5"/>
      <c r="E5" s="5"/>
      <c r="F5" s="5"/>
      <c r="G5" s="5"/>
      <c r="H5" s="5"/>
      <c r="I5" s="5"/>
      <c r="J5" s="5"/>
      <c r="K5" s="5"/>
      <c r="L5" s="5"/>
      <c r="M5" s="5"/>
      <c r="N5" s="32"/>
      <c r="O5" s="32"/>
      <c r="P5" s="32"/>
    </row>
    <row r="6" spans="1:16" ht="22.5" customHeight="1" thickBot="1">
      <c r="A6" s="195" t="s">
        <v>384</v>
      </c>
      <c r="B6" s="195"/>
      <c r="C6" s="195"/>
      <c r="D6" s="195"/>
      <c r="E6" s="195"/>
      <c r="F6" s="195"/>
      <c r="G6" s="195"/>
      <c r="H6" s="195"/>
      <c r="I6" s="31"/>
      <c r="J6" s="31"/>
      <c r="K6" s="174" t="s">
        <v>383</v>
      </c>
      <c r="L6" s="174"/>
      <c r="M6" s="174"/>
      <c r="N6" s="32"/>
      <c r="O6" s="32"/>
      <c r="P6" s="32"/>
    </row>
    <row r="7" spans="1:16" s="121" customFormat="1" ht="28.5" customHeight="1">
      <c r="A7" s="122"/>
      <c r="B7" s="188" t="s">
        <v>0</v>
      </c>
      <c r="C7" s="188"/>
      <c r="D7" s="188"/>
      <c r="E7" s="189"/>
      <c r="F7" s="118" t="s">
        <v>1</v>
      </c>
      <c r="G7" s="118" t="s">
        <v>15</v>
      </c>
      <c r="H7" s="123" t="s">
        <v>16</v>
      </c>
      <c r="I7" s="116" t="s">
        <v>17</v>
      </c>
      <c r="J7" s="116" t="s">
        <v>18</v>
      </c>
      <c r="K7" s="116" t="s">
        <v>19</v>
      </c>
      <c r="L7" s="116" t="s">
        <v>20</v>
      </c>
      <c r="M7" s="116" t="s">
        <v>21</v>
      </c>
      <c r="N7" s="122"/>
      <c r="O7" s="122"/>
      <c r="P7" s="122"/>
    </row>
    <row r="8" spans="1:16" ht="28.5" customHeight="1">
      <c r="A8" s="32"/>
      <c r="B8" s="202" t="s">
        <v>1</v>
      </c>
      <c r="C8" s="202"/>
      <c r="D8" s="203"/>
      <c r="E8" s="3" t="s">
        <v>14</v>
      </c>
      <c r="F8" s="10">
        <f>SUM(G8:M8)</f>
        <v>1583</v>
      </c>
      <c r="G8" s="11">
        <f>+G10+G12+G14+G16+G18+G20+G22+G24+G26+G28+G30+G32+G34+G36+G38+G40+G42</f>
        <v>275</v>
      </c>
      <c r="H8" s="11">
        <f>+H10+H12+H14+H16+H18+H20+H22+H24+H26+H28+H30+H32+H34+H36+H38+H40+H42</f>
        <v>327</v>
      </c>
      <c r="I8" s="11">
        <f>+I10+I12+I14+I16+I18+I20+I22+I24+I26+I28+I30+I32+I34+I36+I38+I40+I42</f>
        <v>248</v>
      </c>
      <c r="J8" s="11">
        <f>+J10+J12+J14+J16+J18+J20+J22+J24+J26+J28+J30+J32+J34+J36+J38+J40+J42</f>
        <v>217</v>
      </c>
      <c r="K8" s="11">
        <f>+K10+K12+K14+K16+K18+K20+K22+K24+K26+K28+K30+K32+K34+K36+K38+K40+K42</f>
        <v>117</v>
      </c>
      <c r="L8" s="11">
        <f>+L10+L12+L14+L16+L18+L20+L22+L24+L26+L28+L30+L32+L34+L36+L38+L40+L42</f>
        <v>216</v>
      </c>
      <c r="M8" s="11">
        <f>+M10+M12+M14+M16+M18+M20+M22+M24+M26+M28+M30+M32+M34+M36+M38+M40+M42</f>
        <v>183</v>
      </c>
      <c r="N8" s="8"/>
      <c r="O8" s="8"/>
      <c r="P8" s="32"/>
    </row>
    <row r="9" spans="1:16" ht="28.5" customHeight="1">
      <c r="A9" s="6"/>
      <c r="B9" s="204"/>
      <c r="C9" s="204"/>
      <c r="D9" s="205"/>
      <c r="E9" s="4" t="s">
        <v>23</v>
      </c>
      <c r="F9" s="367">
        <f>SUM(G9:M9)</f>
        <v>9218</v>
      </c>
      <c r="G9" s="12">
        <f>+G11+G13+G15+G17+G19+G21+G23+G25+G27+G29+G31+G33+G35+G37+G39+G41+G43</f>
        <v>1381</v>
      </c>
      <c r="H9" s="12">
        <f>+H11+H13+H15+H17+H19+H21+H23+H25+H27+H29+H31+H33+H35+H37+H39+H41+H43</f>
        <v>1868</v>
      </c>
      <c r="I9" s="12">
        <f>+I11+I13+I15+I17+I19+I21+I23+I25+I27+I29+I31+I33+I35+I37+I39+I41+I43</f>
        <v>1729</v>
      </c>
      <c r="J9" s="12">
        <f>+J11+J13+J15+J17+J19+J21+J23+J25+J27+J29+J31+J33+J35+J37+J39+J41+J43</f>
        <v>1463</v>
      </c>
      <c r="K9" s="12">
        <f>+K11+K13+K15+K17+K19+K21+K23+K25+K27+K29+K31+K33+K35+K37+K39+K41+K43</f>
        <v>612</v>
      </c>
      <c r="L9" s="12">
        <f>+L11+L13+L15+L17+L19+L21+L23+L25+L27+L29+L31+L33+L35+L37+L39+L41+L43</f>
        <v>1263</v>
      </c>
      <c r="M9" s="12">
        <f>+M11+M13+M15+M17+M19+M21+M23+M25+M27+M29+M31+M33+M35+M37+M39+M41+M43</f>
        <v>902</v>
      </c>
      <c r="N9" s="8"/>
      <c r="O9" s="8"/>
      <c r="P9" s="32"/>
    </row>
    <row r="10" spans="1:16" ht="28.5" customHeight="1">
      <c r="A10" s="32"/>
      <c r="B10" s="196" t="s">
        <v>2</v>
      </c>
      <c r="C10" s="181" t="s">
        <v>4</v>
      </c>
      <c r="D10" s="182"/>
      <c r="E10" s="110" t="s">
        <v>14</v>
      </c>
      <c r="F10" s="17">
        <f>SUM(G10:M10)</f>
        <v>175</v>
      </c>
      <c r="G10" s="14">
        <v>35</v>
      </c>
      <c r="H10" s="14">
        <v>28</v>
      </c>
      <c r="I10" s="14">
        <v>26</v>
      </c>
      <c r="J10" s="14">
        <v>25</v>
      </c>
      <c r="K10" s="14">
        <v>16</v>
      </c>
      <c r="L10" s="14">
        <v>16</v>
      </c>
      <c r="M10" s="14">
        <v>29</v>
      </c>
      <c r="N10" s="8"/>
      <c r="O10" s="8"/>
      <c r="P10" s="32"/>
    </row>
    <row r="11" spans="1:16" ht="28.5" customHeight="1">
      <c r="A11" s="119"/>
      <c r="B11" s="197"/>
      <c r="C11" s="177"/>
      <c r="D11" s="178"/>
      <c r="E11" s="110" t="s">
        <v>24</v>
      </c>
      <c r="F11" s="15">
        <f>SUM(G11:M11)</f>
        <v>400</v>
      </c>
      <c r="G11" s="16">
        <v>63</v>
      </c>
      <c r="H11" s="16">
        <v>65</v>
      </c>
      <c r="I11" s="16">
        <v>75</v>
      </c>
      <c r="J11" s="16">
        <v>45</v>
      </c>
      <c r="K11" s="16">
        <v>30</v>
      </c>
      <c r="L11" s="16">
        <v>60</v>
      </c>
      <c r="M11" s="16">
        <v>62</v>
      </c>
      <c r="N11" s="8"/>
      <c r="O11" s="8"/>
      <c r="P11" s="32"/>
    </row>
    <row r="12" spans="1:16" ht="28.5" customHeight="1">
      <c r="A12" s="119"/>
      <c r="B12" s="197"/>
      <c r="C12" s="175" t="s">
        <v>5</v>
      </c>
      <c r="D12" s="176"/>
      <c r="E12" s="110" t="s">
        <v>14</v>
      </c>
      <c r="F12" s="17">
        <f>SUM(G12:M12)</f>
        <v>374</v>
      </c>
      <c r="G12" s="18">
        <v>70</v>
      </c>
      <c r="H12" s="18">
        <v>59</v>
      </c>
      <c r="I12" s="18">
        <v>67</v>
      </c>
      <c r="J12" s="18">
        <v>50</v>
      </c>
      <c r="K12" s="18">
        <v>23</v>
      </c>
      <c r="L12" s="18">
        <v>54</v>
      </c>
      <c r="M12" s="18">
        <v>51</v>
      </c>
      <c r="N12" s="8"/>
      <c r="O12" s="8"/>
      <c r="P12" s="32"/>
    </row>
    <row r="13" spans="1:16" ht="28.5" customHeight="1">
      <c r="A13" s="119"/>
      <c r="B13" s="197"/>
      <c r="C13" s="177"/>
      <c r="D13" s="178"/>
      <c r="E13" s="110" t="str">
        <f>E11</f>
        <v>許可届出件数</v>
      </c>
      <c r="F13" s="17">
        <f>SUM(G13:M13)</f>
        <v>1069</v>
      </c>
      <c r="G13" s="18">
        <v>147</v>
      </c>
      <c r="H13" s="18">
        <v>282</v>
      </c>
      <c r="I13" s="18">
        <v>256</v>
      </c>
      <c r="J13" s="18">
        <v>155</v>
      </c>
      <c r="K13" s="18">
        <v>28</v>
      </c>
      <c r="L13" s="18">
        <v>109</v>
      </c>
      <c r="M13" s="18">
        <v>92</v>
      </c>
      <c r="N13" s="8"/>
      <c r="O13" s="8"/>
      <c r="P13" s="32"/>
    </row>
    <row r="14" spans="1:16" ht="28.5" customHeight="1">
      <c r="A14" s="119"/>
      <c r="B14" s="197"/>
      <c r="C14" s="175" t="s">
        <v>6</v>
      </c>
      <c r="D14" s="176"/>
      <c r="E14" s="110" t="s">
        <v>14</v>
      </c>
      <c r="F14" s="13">
        <f>SUM(G14:M14)</f>
        <v>226</v>
      </c>
      <c r="G14" s="14">
        <v>39</v>
      </c>
      <c r="H14" s="14">
        <v>49</v>
      </c>
      <c r="I14" s="14">
        <v>33</v>
      </c>
      <c r="J14" s="14">
        <v>29</v>
      </c>
      <c r="K14" s="14">
        <v>14</v>
      </c>
      <c r="L14" s="14">
        <v>33</v>
      </c>
      <c r="M14" s="14">
        <v>29</v>
      </c>
      <c r="N14" s="8"/>
      <c r="O14" s="8"/>
      <c r="P14" s="32"/>
    </row>
    <row r="15" spans="1:16" ht="28.5" customHeight="1">
      <c r="A15" s="119"/>
      <c r="B15" s="197"/>
      <c r="C15" s="177"/>
      <c r="D15" s="178"/>
      <c r="E15" s="110" t="str">
        <f>E13</f>
        <v>許可届出件数</v>
      </c>
      <c r="F15" s="15">
        <f>SUM(G15:M15)</f>
        <v>486</v>
      </c>
      <c r="G15" s="16">
        <v>72</v>
      </c>
      <c r="H15" s="16">
        <v>120</v>
      </c>
      <c r="I15" s="16">
        <v>105</v>
      </c>
      <c r="J15" s="16">
        <v>46</v>
      </c>
      <c r="K15" s="16">
        <v>32</v>
      </c>
      <c r="L15" s="16">
        <v>73</v>
      </c>
      <c r="M15" s="16">
        <v>38</v>
      </c>
      <c r="N15" s="8"/>
      <c r="O15" s="8"/>
      <c r="P15" s="32"/>
    </row>
    <row r="16" spans="1:16" ht="28.5" customHeight="1">
      <c r="A16" s="119"/>
      <c r="B16" s="197"/>
      <c r="C16" s="175" t="s">
        <v>7</v>
      </c>
      <c r="D16" s="176"/>
      <c r="E16" s="110" t="s">
        <v>14</v>
      </c>
      <c r="F16" s="19">
        <f>SUM(G16:M16)</f>
        <v>1</v>
      </c>
      <c r="G16" s="20">
        <v>0</v>
      </c>
      <c r="H16" s="20">
        <v>0</v>
      </c>
      <c r="I16" s="20">
        <v>1</v>
      </c>
      <c r="J16" s="20">
        <v>0</v>
      </c>
      <c r="K16" s="20">
        <v>0</v>
      </c>
      <c r="L16" s="20">
        <v>0</v>
      </c>
      <c r="M16" s="20" t="s">
        <v>382</v>
      </c>
      <c r="N16" s="8"/>
      <c r="O16" s="8"/>
      <c r="P16" s="32"/>
    </row>
    <row r="17" spans="1:16" ht="28.5" customHeight="1">
      <c r="A17" s="119"/>
      <c r="B17" s="197"/>
      <c r="C17" s="177"/>
      <c r="D17" s="178"/>
      <c r="E17" s="110" t="str">
        <f>E15</f>
        <v>許可届出件数</v>
      </c>
      <c r="F17" s="25">
        <f>SUM(G17:M17)</f>
        <v>4</v>
      </c>
      <c r="G17" s="20">
        <v>0</v>
      </c>
      <c r="H17" s="20">
        <v>1</v>
      </c>
      <c r="I17" s="20">
        <v>2</v>
      </c>
      <c r="J17" s="20">
        <v>0</v>
      </c>
      <c r="K17" s="20">
        <v>0</v>
      </c>
      <c r="L17" s="20">
        <v>0</v>
      </c>
      <c r="M17" s="20">
        <v>1</v>
      </c>
      <c r="N17" s="8"/>
      <c r="O17" s="8"/>
      <c r="P17" s="32"/>
    </row>
    <row r="18" spans="1:16" ht="28.5" customHeight="1">
      <c r="A18" s="119"/>
      <c r="B18" s="197"/>
      <c r="C18" s="175" t="s">
        <v>8</v>
      </c>
      <c r="D18" s="176"/>
      <c r="E18" s="110" t="s">
        <v>14</v>
      </c>
      <c r="F18" s="19">
        <f>SUM(G18:M18)</f>
        <v>0</v>
      </c>
      <c r="G18" s="22">
        <v>0</v>
      </c>
      <c r="H18" s="22">
        <v>0</v>
      </c>
      <c r="I18" s="22">
        <v>0</v>
      </c>
      <c r="J18" s="22">
        <v>0</v>
      </c>
      <c r="K18" s="22">
        <v>0</v>
      </c>
      <c r="L18" s="22">
        <v>0</v>
      </c>
      <c r="M18" s="22">
        <v>0</v>
      </c>
      <c r="N18" s="8"/>
      <c r="O18" s="8"/>
      <c r="P18" s="32"/>
    </row>
    <row r="19" spans="1:16" ht="28.5" customHeight="1">
      <c r="A19" s="119"/>
      <c r="B19" s="197"/>
      <c r="C19" s="177"/>
      <c r="D19" s="178"/>
      <c r="E19" s="110" t="s">
        <v>28</v>
      </c>
      <c r="F19" s="15">
        <f>SUM(G19:M19)</f>
        <v>1261</v>
      </c>
      <c r="G19" s="16">
        <v>199</v>
      </c>
      <c r="H19" s="16">
        <v>174</v>
      </c>
      <c r="I19" s="16">
        <v>258</v>
      </c>
      <c r="J19" s="16">
        <v>211</v>
      </c>
      <c r="K19" s="16">
        <v>107</v>
      </c>
      <c r="L19" s="16">
        <v>194</v>
      </c>
      <c r="M19" s="16">
        <v>118</v>
      </c>
      <c r="N19" s="8"/>
      <c r="O19" s="8"/>
      <c r="P19" s="32"/>
    </row>
    <row r="20" spans="1:16" ht="28.5" customHeight="1">
      <c r="A20" s="119"/>
      <c r="B20" s="197"/>
      <c r="C20" s="175" t="s">
        <v>9</v>
      </c>
      <c r="D20" s="176"/>
      <c r="E20" s="110" t="s">
        <v>14</v>
      </c>
      <c r="F20" s="17">
        <f>SUM(G20:M20)</f>
        <v>185</v>
      </c>
      <c r="G20" s="18">
        <v>26</v>
      </c>
      <c r="H20" s="18">
        <v>41</v>
      </c>
      <c r="I20" s="18">
        <v>28</v>
      </c>
      <c r="J20" s="18">
        <v>27</v>
      </c>
      <c r="K20" s="14">
        <v>24</v>
      </c>
      <c r="L20" s="18">
        <v>24</v>
      </c>
      <c r="M20" s="18">
        <v>15</v>
      </c>
      <c r="N20" s="8"/>
      <c r="O20" s="8"/>
      <c r="P20" s="32"/>
    </row>
    <row r="21" spans="1:16" ht="28.5" customHeight="1">
      <c r="A21" s="119"/>
      <c r="B21" s="197"/>
      <c r="C21" s="177"/>
      <c r="D21" s="178"/>
      <c r="E21" s="110" t="s">
        <v>25</v>
      </c>
      <c r="F21" s="17">
        <f>SUM(G21:M21)</f>
        <v>972</v>
      </c>
      <c r="G21" s="18">
        <v>158</v>
      </c>
      <c r="H21" s="18">
        <v>203</v>
      </c>
      <c r="I21" s="18">
        <v>184</v>
      </c>
      <c r="J21" s="18">
        <v>161</v>
      </c>
      <c r="K21" s="16">
        <v>70</v>
      </c>
      <c r="L21" s="18">
        <v>122</v>
      </c>
      <c r="M21" s="18">
        <v>74</v>
      </c>
      <c r="N21" s="8"/>
      <c r="O21" s="8"/>
      <c r="P21" s="32"/>
    </row>
    <row r="22" spans="1:16" ht="28.5" customHeight="1">
      <c r="A22" s="119"/>
      <c r="B22" s="197"/>
      <c r="C22" s="175" t="s">
        <v>10</v>
      </c>
      <c r="D22" s="176"/>
      <c r="E22" s="110" t="s">
        <v>14</v>
      </c>
      <c r="F22" s="13">
        <f>SUM(G22:M22)</f>
        <v>13</v>
      </c>
      <c r="G22" s="14">
        <v>5</v>
      </c>
      <c r="H22" s="14">
        <v>2</v>
      </c>
      <c r="I22" s="22">
        <v>1</v>
      </c>
      <c r="J22" s="23">
        <v>2</v>
      </c>
      <c r="K22" s="24">
        <v>0</v>
      </c>
      <c r="L22" s="14">
        <v>1</v>
      </c>
      <c r="M22" s="14">
        <v>2</v>
      </c>
      <c r="N22" s="8"/>
      <c r="O22" s="8"/>
      <c r="P22" s="32"/>
    </row>
    <row r="23" spans="1:16" ht="28.5" customHeight="1">
      <c r="A23" s="119"/>
      <c r="B23" s="197"/>
      <c r="C23" s="177"/>
      <c r="D23" s="178"/>
      <c r="E23" s="110" t="str">
        <f>E21</f>
        <v>届出件数</v>
      </c>
      <c r="F23" s="15">
        <f>SUM(G23:M23)</f>
        <v>42</v>
      </c>
      <c r="G23" s="16">
        <v>11</v>
      </c>
      <c r="H23" s="16">
        <v>11</v>
      </c>
      <c r="I23" s="16">
        <v>1</v>
      </c>
      <c r="J23" s="16">
        <v>12</v>
      </c>
      <c r="K23" s="24">
        <v>2</v>
      </c>
      <c r="L23" s="16">
        <v>3</v>
      </c>
      <c r="M23" s="16">
        <v>2</v>
      </c>
      <c r="N23" s="8"/>
      <c r="O23" s="8"/>
      <c r="P23" s="32"/>
    </row>
    <row r="24" spans="1:16" ht="28.5" customHeight="1">
      <c r="A24" s="119"/>
      <c r="B24" s="197"/>
      <c r="C24" s="175" t="s">
        <v>11</v>
      </c>
      <c r="D24" s="176"/>
      <c r="E24" s="110" t="s">
        <v>14</v>
      </c>
      <c r="F24" s="17">
        <f>SUM(G24:M24)</f>
        <v>13</v>
      </c>
      <c r="G24" s="18">
        <v>4</v>
      </c>
      <c r="H24" s="18">
        <v>4</v>
      </c>
      <c r="I24" s="24">
        <v>0</v>
      </c>
      <c r="J24" s="24">
        <v>1</v>
      </c>
      <c r="K24" s="23">
        <v>1</v>
      </c>
      <c r="L24" s="23">
        <v>2</v>
      </c>
      <c r="M24" s="23">
        <v>1</v>
      </c>
      <c r="N24" s="8"/>
      <c r="O24" s="8"/>
      <c r="P24" s="32"/>
    </row>
    <row r="25" spans="1:16" ht="28.5" customHeight="1">
      <c r="A25" s="119"/>
      <c r="B25" s="198"/>
      <c r="C25" s="177"/>
      <c r="D25" s="178"/>
      <c r="E25" s="110" t="s">
        <v>26</v>
      </c>
      <c r="F25" s="17">
        <f>SUM(G25:M25)</f>
        <v>15</v>
      </c>
      <c r="G25" s="18">
        <v>9</v>
      </c>
      <c r="H25" s="18">
        <v>3</v>
      </c>
      <c r="I25" s="24">
        <v>0</v>
      </c>
      <c r="J25" s="24">
        <v>0</v>
      </c>
      <c r="K25" s="24">
        <v>0</v>
      </c>
      <c r="L25" s="24">
        <v>1</v>
      </c>
      <c r="M25" s="24">
        <v>2</v>
      </c>
      <c r="N25" s="8"/>
      <c r="O25" s="8"/>
      <c r="P25" s="32"/>
    </row>
    <row r="26" spans="1:16" ht="28.5" customHeight="1">
      <c r="A26" s="32"/>
      <c r="B26" s="199" t="s">
        <v>3</v>
      </c>
      <c r="C26" s="179" t="s">
        <v>12</v>
      </c>
      <c r="D26" s="179" t="s">
        <v>29</v>
      </c>
      <c r="E26" s="120" t="s">
        <v>14</v>
      </c>
      <c r="F26" s="21">
        <f>SUM(G26:M26)</f>
        <v>136</v>
      </c>
      <c r="G26" s="22">
        <v>17</v>
      </c>
      <c r="H26" s="22">
        <v>41</v>
      </c>
      <c r="I26" s="22">
        <v>19</v>
      </c>
      <c r="J26" s="22">
        <v>16</v>
      </c>
      <c r="K26" s="22">
        <v>6</v>
      </c>
      <c r="L26" s="22">
        <v>21</v>
      </c>
      <c r="M26" s="22">
        <v>16</v>
      </c>
      <c r="N26" s="8"/>
      <c r="O26" s="8"/>
      <c r="P26" s="32"/>
    </row>
    <row r="27" spans="1:16" ht="28.5" customHeight="1">
      <c r="A27" s="119"/>
      <c r="B27" s="200"/>
      <c r="C27" s="192"/>
      <c r="D27" s="180"/>
      <c r="E27" s="110" t="s">
        <v>27</v>
      </c>
      <c r="F27" s="25">
        <f>SUM(G27:M27)</f>
        <v>1113</v>
      </c>
      <c r="G27" s="26">
        <v>147</v>
      </c>
      <c r="H27" s="26">
        <v>268</v>
      </c>
      <c r="I27" s="26">
        <v>194</v>
      </c>
      <c r="J27" s="26">
        <v>161</v>
      </c>
      <c r="K27" s="26">
        <v>58</v>
      </c>
      <c r="L27" s="26">
        <v>154</v>
      </c>
      <c r="M27" s="26">
        <v>131</v>
      </c>
      <c r="N27" s="8"/>
      <c r="O27" s="8"/>
      <c r="P27" s="32"/>
    </row>
    <row r="28" spans="1:16" ht="28.5" customHeight="1">
      <c r="A28" s="119"/>
      <c r="B28" s="200"/>
      <c r="C28" s="192"/>
      <c r="D28" s="179" t="s">
        <v>381</v>
      </c>
      <c r="E28" s="111" t="s">
        <v>14</v>
      </c>
      <c r="F28" s="19">
        <f>SUM(G28:M28)</f>
        <v>1</v>
      </c>
      <c r="G28" s="20">
        <v>0</v>
      </c>
      <c r="H28" s="20">
        <v>0</v>
      </c>
      <c r="I28" s="20">
        <v>1</v>
      </c>
      <c r="J28" s="20">
        <v>0</v>
      </c>
      <c r="K28" s="20">
        <v>0</v>
      </c>
      <c r="L28" s="20">
        <v>0</v>
      </c>
      <c r="M28" s="20">
        <v>0</v>
      </c>
      <c r="N28" s="8"/>
      <c r="O28" s="8"/>
      <c r="P28" s="32"/>
    </row>
    <row r="29" spans="1:16" ht="28.5" customHeight="1">
      <c r="A29" s="119"/>
      <c r="B29" s="200"/>
      <c r="C29" s="180"/>
      <c r="D29" s="180"/>
      <c r="E29" s="110" t="str">
        <f>E27</f>
        <v>許可（申請）・届出件数</v>
      </c>
      <c r="F29" s="19">
        <f>SUM(G29:M29)</f>
        <v>0</v>
      </c>
      <c r="G29" s="20">
        <v>0</v>
      </c>
      <c r="H29" s="20">
        <v>0</v>
      </c>
      <c r="I29" s="20">
        <v>0</v>
      </c>
      <c r="J29" s="20">
        <v>0</v>
      </c>
      <c r="K29" s="20">
        <v>0</v>
      </c>
      <c r="L29" s="20">
        <v>0</v>
      </c>
      <c r="M29" s="20">
        <v>0</v>
      </c>
      <c r="N29" s="8"/>
      <c r="O29" s="8"/>
      <c r="P29" s="32"/>
    </row>
    <row r="30" spans="1:16" ht="28.5" customHeight="1">
      <c r="A30" s="119"/>
      <c r="B30" s="200"/>
      <c r="C30" s="175" t="s">
        <v>349</v>
      </c>
      <c r="D30" s="185"/>
      <c r="E30" s="111" t="s">
        <v>14</v>
      </c>
      <c r="F30" s="21">
        <f>SUM(G30:M30)</f>
        <v>234</v>
      </c>
      <c r="G30" s="22">
        <v>33</v>
      </c>
      <c r="H30" s="22">
        <v>30</v>
      </c>
      <c r="I30" s="22">
        <v>33</v>
      </c>
      <c r="J30" s="22">
        <v>47</v>
      </c>
      <c r="K30" s="22">
        <v>18</v>
      </c>
      <c r="L30" s="22">
        <v>44</v>
      </c>
      <c r="M30" s="22">
        <v>29</v>
      </c>
      <c r="N30" s="8"/>
      <c r="O30" s="8"/>
      <c r="P30" s="32"/>
    </row>
    <row r="31" spans="1:16" ht="28.5" customHeight="1">
      <c r="A31" s="119"/>
      <c r="B31" s="200"/>
      <c r="C31" s="190"/>
      <c r="D31" s="191"/>
      <c r="E31" s="110" t="str">
        <f>E27</f>
        <v>許可（申請）・届出件数</v>
      </c>
      <c r="F31" s="25">
        <f>SUM(G31:M31)</f>
        <v>3454</v>
      </c>
      <c r="G31" s="26">
        <v>500</v>
      </c>
      <c r="H31" s="26">
        <v>611</v>
      </c>
      <c r="I31" s="26">
        <v>582</v>
      </c>
      <c r="J31" s="26">
        <v>633</v>
      </c>
      <c r="K31" s="26">
        <v>263</v>
      </c>
      <c r="L31" s="26">
        <v>510</v>
      </c>
      <c r="M31" s="26">
        <v>355</v>
      </c>
      <c r="N31" s="8"/>
      <c r="O31" s="8"/>
      <c r="P31" s="32"/>
    </row>
    <row r="32" spans="1:16" ht="28.5" customHeight="1">
      <c r="A32" s="32"/>
      <c r="B32" s="200"/>
      <c r="C32" s="179" t="s">
        <v>348</v>
      </c>
      <c r="D32" s="179" t="s">
        <v>347</v>
      </c>
      <c r="E32" s="120" t="s">
        <v>14</v>
      </c>
      <c r="F32" s="21">
        <f>SUM(G32:M32)</f>
        <v>33</v>
      </c>
      <c r="G32" s="22">
        <v>6</v>
      </c>
      <c r="H32" s="22">
        <v>4</v>
      </c>
      <c r="I32" s="22">
        <v>7</v>
      </c>
      <c r="J32" s="22">
        <v>4</v>
      </c>
      <c r="K32" s="22">
        <v>3</v>
      </c>
      <c r="L32" s="22">
        <v>7</v>
      </c>
      <c r="M32" s="22">
        <v>2</v>
      </c>
      <c r="N32" s="8"/>
      <c r="O32" s="8"/>
      <c r="P32" s="32"/>
    </row>
    <row r="33" spans="1:16" ht="28.5" customHeight="1">
      <c r="A33" s="119"/>
      <c r="B33" s="200"/>
      <c r="C33" s="192"/>
      <c r="D33" s="180"/>
      <c r="E33" s="110" t="s">
        <v>27</v>
      </c>
      <c r="F33" s="25">
        <f>SUM(G33:M33)</f>
        <v>68</v>
      </c>
      <c r="G33" s="26">
        <v>11</v>
      </c>
      <c r="H33" s="26">
        <v>8</v>
      </c>
      <c r="I33" s="26">
        <v>13</v>
      </c>
      <c r="J33" s="26">
        <v>11</v>
      </c>
      <c r="K33" s="26">
        <v>8</v>
      </c>
      <c r="L33" s="26">
        <v>11</v>
      </c>
      <c r="M33" s="26">
        <v>6</v>
      </c>
      <c r="N33" s="8"/>
      <c r="O33" s="8"/>
      <c r="P33" s="32"/>
    </row>
    <row r="34" spans="1:16" ht="28.5" customHeight="1">
      <c r="A34" s="119"/>
      <c r="B34" s="200"/>
      <c r="C34" s="192"/>
      <c r="D34" s="179" t="s">
        <v>346</v>
      </c>
      <c r="E34" s="111" t="s">
        <v>14</v>
      </c>
      <c r="F34" s="19">
        <f>SUM(G34:M34)</f>
        <v>0</v>
      </c>
      <c r="G34" s="20">
        <v>0</v>
      </c>
      <c r="H34" s="20">
        <v>0</v>
      </c>
      <c r="I34" s="20">
        <v>0</v>
      </c>
      <c r="J34" s="20">
        <v>0</v>
      </c>
      <c r="K34" s="20">
        <v>0</v>
      </c>
      <c r="L34" s="20">
        <v>0</v>
      </c>
      <c r="M34" s="20">
        <v>0</v>
      </c>
      <c r="N34" s="8"/>
      <c r="O34" s="8"/>
      <c r="P34" s="32"/>
    </row>
    <row r="35" spans="1:16" ht="28.5" customHeight="1">
      <c r="A35" s="119"/>
      <c r="B35" s="200"/>
      <c r="C35" s="180"/>
      <c r="D35" s="180"/>
      <c r="E35" s="110" t="str">
        <f>E33</f>
        <v>許可（申請）・届出件数</v>
      </c>
      <c r="F35" s="19">
        <f>SUM(G35:M35)</f>
        <v>54</v>
      </c>
      <c r="G35" s="20">
        <v>8</v>
      </c>
      <c r="H35" s="20">
        <v>8</v>
      </c>
      <c r="I35" s="20">
        <v>11</v>
      </c>
      <c r="J35" s="20">
        <v>9</v>
      </c>
      <c r="K35" s="20">
        <v>6</v>
      </c>
      <c r="L35" s="20">
        <v>9</v>
      </c>
      <c r="M35" s="20">
        <v>3</v>
      </c>
      <c r="N35" s="8"/>
      <c r="O35" s="8"/>
      <c r="P35" s="32"/>
    </row>
    <row r="36" spans="1:16" ht="28.5" customHeight="1">
      <c r="A36" s="119"/>
      <c r="B36" s="200"/>
      <c r="C36" s="179" t="s">
        <v>380</v>
      </c>
      <c r="D36" s="179" t="s">
        <v>379</v>
      </c>
      <c r="E36" s="111" t="s">
        <v>14</v>
      </c>
      <c r="F36" s="21">
        <f>SUM(G36:M36)</f>
        <v>164</v>
      </c>
      <c r="G36" s="22">
        <v>34</v>
      </c>
      <c r="H36" s="22">
        <v>62</v>
      </c>
      <c r="I36" s="22">
        <v>29</v>
      </c>
      <c r="J36" s="22">
        <v>13</v>
      </c>
      <c r="K36" s="22">
        <v>4</v>
      </c>
      <c r="L36" s="22">
        <v>13</v>
      </c>
      <c r="M36" s="22">
        <v>9</v>
      </c>
      <c r="N36" s="8"/>
      <c r="O36" s="8"/>
      <c r="P36" s="32"/>
    </row>
    <row r="37" spans="1:16" ht="28.5" customHeight="1">
      <c r="A37" s="119"/>
      <c r="B37" s="200"/>
      <c r="C37" s="183"/>
      <c r="D37" s="180"/>
      <c r="E37" s="110" t="str">
        <f>E29</f>
        <v>許可（申請）・届出件数</v>
      </c>
      <c r="F37" s="25">
        <f>SUM(G37:M37)</f>
        <v>248</v>
      </c>
      <c r="G37" s="26">
        <v>45</v>
      </c>
      <c r="H37" s="26">
        <v>106</v>
      </c>
      <c r="I37" s="26">
        <v>43</v>
      </c>
      <c r="J37" s="26">
        <v>18</v>
      </c>
      <c r="K37" s="26">
        <v>8</v>
      </c>
      <c r="L37" s="26">
        <v>14</v>
      </c>
      <c r="M37" s="26">
        <v>14</v>
      </c>
      <c r="N37" s="8"/>
      <c r="O37" s="8"/>
      <c r="P37" s="32"/>
    </row>
    <row r="38" spans="1:16" ht="28.5" customHeight="1">
      <c r="A38" s="119"/>
      <c r="B38" s="200"/>
      <c r="C38" s="183"/>
      <c r="D38" s="179" t="s">
        <v>13</v>
      </c>
      <c r="E38" s="111" t="s">
        <v>14</v>
      </c>
      <c r="F38" s="19">
        <f>SUM(G38:M38)</f>
        <v>10</v>
      </c>
      <c r="G38" s="20">
        <v>2</v>
      </c>
      <c r="H38" s="20">
        <v>6</v>
      </c>
      <c r="I38" s="20">
        <v>1</v>
      </c>
      <c r="J38" s="20">
        <v>0</v>
      </c>
      <c r="K38" s="20">
        <v>1</v>
      </c>
      <c r="L38" s="20">
        <v>0</v>
      </c>
      <c r="M38" s="20">
        <v>0</v>
      </c>
      <c r="N38" s="9"/>
      <c r="O38" s="8"/>
      <c r="P38" s="32"/>
    </row>
    <row r="39" spans="1:16" ht="28.5" customHeight="1">
      <c r="A39" s="119"/>
      <c r="B39" s="200"/>
      <c r="C39" s="183"/>
      <c r="D39" s="180"/>
      <c r="E39" s="110" t="str">
        <f>E37</f>
        <v>許可（申請）・届出件数</v>
      </c>
      <c r="F39" s="19">
        <f>SUM(G39:M39)</f>
        <v>18</v>
      </c>
      <c r="G39" s="20">
        <v>5</v>
      </c>
      <c r="H39" s="20">
        <v>6</v>
      </c>
      <c r="I39" s="20">
        <v>2</v>
      </c>
      <c r="J39" s="20">
        <v>0</v>
      </c>
      <c r="K39" s="20">
        <v>0</v>
      </c>
      <c r="L39" s="20">
        <v>2</v>
      </c>
      <c r="M39" s="20">
        <v>3</v>
      </c>
      <c r="N39" s="8"/>
      <c r="O39" s="8"/>
      <c r="P39" s="32"/>
    </row>
    <row r="40" spans="1:16" ht="28.5" customHeight="1">
      <c r="A40" s="119"/>
      <c r="B40" s="200"/>
      <c r="C40" s="183"/>
      <c r="D40" s="179" t="s">
        <v>378</v>
      </c>
      <c r="E40" s="120" t="s">
        <v>14</v>
      </c>
      <c r="F40" s="21">
        <f>SUM(G40:M40)</f>
        <v>10</v>
      </c>
      <c r="G40" s="22">
        <v>3</v>
      </c>
      <c r="H40" s="22">
        <v>1</v>
      </c>
      <c r="I40" s="22">
        <v>2</v>
      </c>
      <c r="J40" s="22">
        <v>3</v>
      </c>
      <c r="K40" s="22">
        <v>0</v>
      </c>
      <c r="L40" s="22">
        <v>1</v>
      </c>
      <c r="M40" s="22">
        <v>0</v>
      </c>
      <c r="N40" s="8"/>
      <c r="O40" s="8"/>
      <c r="P40" s="32"/>
    </row>
    <row r="41" spans="1:16" ht="28.5" customHeight="1">
      <c r="A41" s="119"/>
      <c r="B41" s="200"/>
      <c r="C41" s="184"/>
      <c r="D41" s="180"/>
      <c r="E41" s="110" t="str">
        <f>E37</f>
        <v>許可（申請）・届出件数</v>
      </c>
      <c r="F41" s="25">
        <f>SUM(G41:M41)</f>
        <v>12</v>
      </c>
      <c r="G41" s="26">
        <v>4</v>
      </c>
      <c r="H41" s="26">
        <v>2</v>
      </c>
      <c r="I41" s="26">
        <v>3</v>
      </c>
      <c r="J41" s="26">
        <v>1</v>
      </c>
      <c r="K41" s="20">
        <v>0</v>
      </c>
      <c r="L41" s="26">
        <v>1</v>
      </c>
      <c r="M41" s="26">
        <v>1</v>
      </c>
      <c r="N41" s="8"/>
      <c r="O41" s="8"/>
      <c r="P41" s="32"/>
    </row>
    <row r="42" spans="1:16" ht="28.5" customHeight="1">
      <c r="A42" s="119"/>
      <c r="B42" s="200"/>
      <c r="C42" s="175" t="s">
        <v>344</v>
      </c>
      <c r="D42" s="185"/>
      <c r="E42" s="111" t="s">
        <v>14</v>
      </c>
      <c r="F42" s="19">
        <f>SUM(G42:M42)</f>
        <v>8</v>
      </c>
      <c r="G42" s="20">
        <v>1</v>
      </c>
      <c r="H42" s="20">
        <v>0</v>
      </c>
      <c r="I42" s="20">
        <v>0</v>
      </c>
      <c r="J42" s="20">
        <v>0</v>
      </c>
      <c r="K42" s="22">
        <v>7</v>
      </c>
      <c r="L42" s="20">
        <v>0</v>
      </c>
      <c r="M42" s="20">
        <v>0</v>
      </c>
      <c r="N42" s="8"/>
      <c r="O42" s="8"/>
      <c r="P42" s="32"/>
    </row>
    <row r="43" spans="1:16" ht="28.5" customHeight="1" thickBot="1">
      <c r="A43" s="119"/>
      <c r="B43" s="201"/>
      <c r="C43" s="186"/>
      <c r="D43" s="187"/>
      <c r="E43" s="110" t="s">
        <v>25</v>
      </c>
      <c r="F43" s="27">
        <f>SUM(G43:M43)</f>
        <v>2</v>
      </c>
      <c r="G43" s="28">
        <v>2</v>
      </c>
      <c r="H43" s="28">
        <v>0</v>
      </c>
      <c r="I43" s="28">
        <v>0</v>
      </c>
      <c r="J43" s="28">
        <v>0</v>
      </c>
      <c r="K43" s="28">
        <v>0</v>
      </c>
      <c r="L43" s="28">
        <v>0</v>
      </c>
      <c r="M43" s="28">
        <v>0</v>
      </c>
      <c r="N43" s="8"/>
      <c r="O43" s="8"/>
      <c r="P43" s="32"/>
    </row>
    <row r="44" spans="1:16" ht="21" customHeight="1">
      <c r="B44" s="7"/>
      <c r="C44" s="113"/>
      <c r="D44" s="113"/>
      <c r="E44" s="113"/>
      <c r="F44" s="1"/>
      <c r="G44" s="1"/>
      <c r="H44" s="1"/>
      <c r="I44" s="1"/>
      <c r="J44" s="173" t="s">
        <v>22</v>
      </c>
      <c r="K44" s="173"/>
      <c r="L44" s="173"/>
      <c r="M44" s="173"/>
      <c r="N44" s="8"/>
      <c r="O44" s="8"/>
      <c r="P44" s="32"/>
    </row>
    <row r="45" spans="1:16">
      <c r="B45" s="32"/>
      <c r="C45" s="32"/>
      <c r="D45" s="32"/>
      <c r="E45" s="32"/>
      <c r="F45" s="8"/>
      <c r="G45" s="8"/>
      <c r="H45" s="8"/>
      <c r="I45" s="8"/>
      <c r="J45" s="8"/>
      <c r="K45" s="8"/>
      <c r="L45" s="8"/>
      <c r="M45" s="8"/>
      <c r="N45" s="8"/>
      <c r="O45" s="8"/>
      <c r="P45" s="32"/>
    </row>
    <row r="46" spans="1:16">
      <c r="B46" s="32"/>
      <c r="C46" s="32"/>
      <c r="D46" s="32"/>
      <c r="E46" s="32"/>
      <c r="F46" s="32"/>
      <c r="G46" s="32"/>
      <c r="H46" s="32"/>
      <c r="I46" s="32"/>
      <c r="J46" s="32"/>
      <c r="K46" s="32"/>
      <c r="L46" s="32"/>
      <c r="M46" s="32"/>
    </row>
  </sheetData>
  <mergeCells count="29">
    <mergeCell ref="C42:D43"/>
    <mergeCell ref="B7:E7"/>
    <mergeCell ref="C30:D31"/>
    <mergeCell ref="C32:C35"/>
    <mergeCell ref="D32:D33"/>
    <mergeCell ref="D34:D35"/>
    <mergeCell ref="C16:D17"/>
    <mergeCell ref="B26:B43"/>
    <mergeCell ref="B8:D9"/>
    <mergeCell ref="J44:M44"/>
    <mergeCell ref="K6:M6"/>
    <mergeCell ref="C12:D13"/>
    <mergeCell ref="C24:D25"/>
    <mergeCell ref="C22:D23"/>
    <mergeCell ref="C20:D21"/>
    <mergeCell ref="C14:D15"/>
    <mergeCell ref="D40:D41"/>
    <mergeCell ref="C10:D11"/>
    <mergeCell ref="C36:C41"/>
    <mergeCell ref="B3:M3"/>
    <mergeCell ref="A1:M1"/>
    <mergeCell ref="D38:D39"/>
    <mergeCell ref="C26:C29"/>
    <mergeCell ref="D26:D27"/>
    <mergeCell ref="D28:D29"/>
    <mergeCell ref="D36:D37"/>
    <mergeCell ref="A6:H6"/>
    <mergeCell ref="B10:B25"/>
    <mergeCell ref="C18:D19"/>
  </mergeCells>
  <phoneticPr fontId="2"/>
  <printOptions horizontalCentered="1"/>
  <pageMargins left="0.39370078740157483" right="0.39370078740157483" top="0.59055118110236227" bottom="0.78740157480314965" header="0.51181102362204722" footer="0.39370078740157483"/>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71"/>
  <sheetViews>
    <sheetView showGridLines="0" view="pageBreakPreview" zoomScaleNormal="100" workbookViewId="0">
      <selection activeCell="B3" sqref="B3:O3"/>
    </sheetView>
  </sheetViews>
  <sheetFormatPr defaultRowHeight="17.25"/>
  <cols>
    <col min="1" max="1" width="2.59765625" style="29" customWidth="1"/>
    <col min="2" max="2" width="8.3984375" style="29" customWidth="1"/>
    <col min="3" max="3" width="7.69921875" style="172" customWidth="1"/>
    <col min="4" max="4" width="3.3984375" style="172" customWidth="1"/>
    <col min="5" max="5" width="3.3984375" style="29" customWidth="1"/>
    <col min="6" max="16" width="6.796875" style="29" customWidth="1"/>
    <col min="17" max="16384" width="8.796875" style="29"/>
  </cols>
  <sheetData>
    <row r="1" spans="1:18" ht="24.75" customHeight="1">
      <c r="A1" s="194" t="s">
        <v>402</v>
      </c>
      <c r="B1" s="194"/>
      <c r="C1" s="194"/>
      <c r="D1" s="194"/>
      <c r="E1" s="194"/>
      <c r="F1" s="194"/>
      <c r="G1" s="194"/>
      <c r="H1" s="194"/>
      <c r="I1" s="194"/>
      <c r="J1" s="194"/>
      <c r="K1" s="194"/>
      <c r="L1" s="194"/>
      <c r="M1" s="194"/>
      <c r="N1" s="194"/>
      <c r="O1" s="194"/>
    </row>
    <row r="2" spans="1:18" ht="12" customHeight="1">
      <c r="A2" s="162"/>
      <c r="B2" s="162"/>
      <c r="C2" s="162"/>
      <c r="D2" s="162"/>
      <c r="E2" s="162"/>
      <c r="F2" s="162"/>
      <c r="G2" s="162"/>
      <c r="H2" s="162"/>
      <c r="I2" s="162"/>
      <c r="J2" s="162"/>
      <c r="K2" s="162"/>
      <c r="L2" s="162"/>
      <c r="M2" s="162"/>
      <c r="N2" s="162"/>
      <c r="O2" s="162"/>
    </row>
    <row r="3" spans="1:18" ht="120.75" customHeight="1">
      <c r="B3" s="193" t="s">
        <v>401</v>
      </c>
      <c r="C3" s="193"/>
      <c r="D3" s="193"/>
      <c r="E3" s="193"/>
      <c r="F3" s="193"/>
      <c r="G3" s="193"/>
      <c r="H3" s="193"/>
      <c r="I3" s="193"/>
      <c r="J3" s="193"/>
      <c r="K3" s="193"/>
      <c r="L3" s="193"/>
      <c r="M3" s="193"/>
      <c r="N3" s="193"/>
      <c r="O3" s="193"/>
      <c r="P3" s="30"/>
    </row>
    <row r="4" spans="1:18" ht="16.5" customHeight="1">
      <c r="B4" s="161"/>
      <c r="C4" s="161"/>
      <c r="D4" s="161"/>
      <c r="E4" s="161"/>
      <c r="F4" s="161"/>
      <c r="G4" s="161"/>
      <c r="H4" s="161"/>
      <c r="I4" s="161"/>
      <c r="J4" s="161"/>
      <c r="K4" s="161"/>
      <c r="L4" s="161"/>
      <c r="M4" s="161"/>
      <c r="N4" s="161"/>
      <c r="O4" s="161"/>
      <c r="P4" s="30"/>
    </row>
    <row r="5" spans="1:18" ht="19.5" thickBot="1">
      <c r="A5" s="224" t="s">
        <v>400</v>
      </c>
      <c r="B5" s="224"/>
      <c r="C5" s="224"/>
      <c r="D5" s="224"/>
      <c r="E5" s="224"/>
      <c r="F5" s="31"/>
      <c r="G5" s="31"/>
      <c r="H5" s="31"/>
      <c r="I5" s="31"/>
      <c r="J5" s="31"/>
      <c r="K5" s="243" t="s">
        <v>399</v>
      </c>
      <c r="L5" s="243"/>
      <c r="M5" s="243"/>
      <c r="N5" s="174" t="s">
        <v>30</v>
      </c>
      <c r="O5" s="174"/>
    </row>
    <row r="6" spans="1:18" ht="21.75" customHeight="1">
      <c r="A6" s="32"/>
      <c r="B6" s="33"/>
      <c r="C6" s="219" t="s">
        <v>398</v>
      </c>
      <c r="D6" s="225"/>
      <c r="E6" s="225"/>
      <c r="F6" s="225"/>
      <c r="G6" s="225"/>
      <c r="H6" s="225"/>
      <c r="I6" s="220"/>
      <c r="J6" s="251" t="s">
        <v>31</v>
      </c>
      <c r="K6" s="252"/>
      <c r="L6" s="252"/>
      <c r="M6" s="253"/>
      <c r="N6" s="246" t="s">
        <v>1</v>
      </c>
      <c r="O6" s="247"/>
      <c r="P6" s="32"/>
      <c r="Q6" s="34"/>
      <c r="R6" s="34"/>
    </row>
    <row r="7" spans="1:18" ht="13.5" customHeight="1">
      <c r="A7" s="32"/>
      <c r="B7" s="35"/>
      <c r="C7" s="254" t="s">
        <v>32</v>
      </c>
      <c r="D7" s="255"/>
      <c r="E7" s="256"/>
      <c r="F7" s="244" t="s">
        <v>33</v>
      </c>
      <c r="G7" s="244" t="s">
        <v>34</v>
      </c>
      <c r="H7" s="244" t="s">
        <v>35</v>
      </c>
      <c r="I7" s="244" t="s">
        <v>36</v>
      </c>
      <c r="J7" s="244" t="s">
        <v>33</v>
      </c>
      <c r="K7" s="244" t="s">
        <v>34</v>
      </c>
      <c r="L7" s="244" t="s">
        <v>35</v>
      </c>
      <c r="M7" s="244" t="s">
        <v>36</v>
      </c>
      <c r="N7" s="248"/>
      <c r="O7" s="249"/>
      <c r="P7" s="32"/>
      <c r="Q7" s="249"/>
      <c r="R7" s="34"/>
    </row>
    <row r="8" spans="1:18" ht="15" customHeight="1">
      <c r="A8" s="32"/>
      <c r="B8" s="36"/>
      <c r="C8" s="241" t="s">
        <v>37</v>
      </c>
      <c r="D8" s="242"/>
      <c r="E8" s="242"/>
      <c r="F8" s="244"/>
      <c r="G8" s="244"/>
      <c r="H8" s="244"/>
      <c r="I8" s="244"/>
      <c r="J8" s="244"/>
      <c r="K8" s="244"/>
      <c r="L8" s="244"/>
      <c r="M8" s="244"/>
      <c r="N8" s="248"/>
      <c r="O8" s="249"/>
      <c r="P8" s="32"/>
      <c r="Q8" s="249"/>
      <c r="R8" s="34"/>
    </row>
    <row r="9" spans="1:18" ht="19.7" customHeight="1">
      <c r="A9" s="212" t="s">
        <v>38</v>
      </c>
      <c r="B9" s="213"/>
      <c r="C9" s="37">
        <v>6.2E-2</v>
      </c>
      <c r="D9" s="245">
        <v>68960</v>
      </c>
      <c r="E9" s="245"/>
      <c r="F9" s="38">
        <v>83427</v>
      </c>
      <c r="G9" s="39" t="s">
        <v>39</v>
      </c>
      <c r="H9" s="39" t="s">
        <v>39</v>
      </c>
      <c r="I9" s="39">
        <f>SUM(F9:H9)</f>
        <v>83427</v>
      </c>
      <c r="J9" s="38">
        <v>25410</v>
      </c>
      <c r="K9" s="39" t="s">
        <v>39</v>
      </c>
      <c r="L9" s="39" t="s">
        <v>39</v>
      </c>
      <c r="M9" s="39">
        <f>SUM(J9:L9)</f>
        <v>25410</v>
      </c>
      <c r="N9" s="250">
        <f>+I9+M9</f>
        <v>108837</v>
      </c>
      <c r="O9" s="250"/>
      <c r="Q9" s="40"/>
      <c r="R9" s="34"/>
    </row>
    <row r="10" spans="1:18" ht="3.75" customHeight="1">
      <c r="A10" s="165"/>
      <c r="B10" s="166"/>
      <c r="C10" s="41"/>
      <c r="D10" s="42"/>
      <c r="E10" s="164"/>
      <c r="F10" s="40"/>
      <c r="G10" s="40"/>
      <c r="H10" s="43"/>
      <c r="I10" s="43"/>
      <c r="J10" s="40"/>
      <c r="K10" s="40"/>
      <c r="L10" s="40"/>
      <c r="M10" s="40"/>
      <c r="N10" s="163"/>
      <c r="O10" s="163"/>
      <c r="Q10" s="40"/>
      <c r="R10" s="34"/>
    </row>
    <row r="11" spans="1:18" ht="19.7" customHeight="1">
      <c r="A11" s="212" t="s">
        <v>40</v>
      </c>
      <c r="B11" s="213"/>
      <c r="C11" s="41">
        <v>4.5700000000000005E-2</v>
      </c>
      <c r="D11" s="214">
        <v>52879</v>
      </c>
      <c r="E11" s="214"/>
      <c r="F11" s="40">
        <v>33148</v>
      </c>
      <c r="G11" s="40">
        <v>17143</v>
      </c>
      <c r="H11" s="40">
        <v>71</v>
      </c>
      <c r="I11" s="43">
        <f>SUM(F11:H11)</f>
        <v>50362</v>
      </c>
      <c r="J11" s="40">
        <v>8400</v>
      </c>
      <c r="K11" s="40">
        <v>5183</v>
      </c>
      <c r="L11" s="40">
        <v>11730</v>
      </c>
      <c r="M11" s="43">
        <f>SUM(J11:L11)</f>
        <v>25313</v>
      </c>
      <c r="N11" s="208">
        <f>+I11+M11</f>
        <v>75675</v>
      </c>
      <c r="O11" s="208"/>
      <c r="Q11" s="40"/>
      <c r="R11" s="34"/>
    </row>
    <row r="12" spans="1:18" ht="19.7" customHeight="1">
      <c r="A12" s="212" t="s">
        <v>41</v>
      </c>
      <c r="B12" s="213"/>
      <c r="C12" s="41">
        <v>3.2939999999999997E-2</v>
      </c>
      <c r="D12" s="214">
        <v>41023</v>
      </c>
      <c r="E12" s="214"/>
      <c r="F12" s="40">
        <v>13407</v>
      </c>
      <c r="G12" s="40">
        <v>31357</v>
      </c>
      <c r="H12" s="40">
        <v>300</v>
      </c>
      <c r="I12" s="43">
        <f>SUM(F12:H12)</f>
        <v>45064</v>
      </c>
      <c r="J12" s="40">
        <v>5382</v>
      </c>
      <c r="K12" s="40">
        <v>6778</v>
      </c>
      <c r="L12" s="40">
        <v>23844</v>
      </c>
      <c r="M12" s="43">
        <f>SUM(J12:L12)</f>
        <v>36004</v>
      </c>
      <c r="N12" s="208">
        <f>+I12+M12</f>
        <v>81068</v>
      </c>
      <c r="O12" s="208"/>
      <c r="Q12" s="40"/>
      <c r="R12" s="34"/>
    </row>
    <row r="13" spans="1:18" ht="19.7" customHeight="1">
      <c r="A13" s="212" t="s">
        <v>42</v>
      </c>
      <c r="B13" s="213"/>
      <c r="C13" s="44">
        <v>3.4700000000000002E-2</v>
      </c>
      <c r="D13" s="214">
        <v>45280</v>
      </c>
      <c r="E13" s="214"/>
      <c r="F13" s="40">
        <v>7796</v>
      </c>
      <c r="G13" s="40">
        <v>36522</v>
      </c>
      <c r="H13" s="43" t="s">
        <v>43</v>
      </c>
      <c r="I13" s="43">
        <f>SUM(F13:H13)</f>
        <v>44318</v>
      </c>
      <c r="J13" s="40">
        <v>3299</v>
      </c>
      <c r="K13" s="40">
        <v>8428</v>
      </c>
      <c r="L13" s="40">
        <v>27966</v>
      </c>
      <c r="M13" s="43">
        <f>SUM(J13:L13)</f>
        <v>39693</v>
      </c>
      <c r="N13" s="208">
        <f>+I13+M13</f>
        <v>84011</v>
      </c>
      <c r="O13" s="208"/>
      <c r="Q13" s="40"/>
      <c r="R13" s="34"/>
    </row>
    <row r="14" spans="1:18" ht="19.7" customHeight="1">
      <c r="A14" s="212" t="s">
        <v>44</v>
      </c>
      <c r="B14" s="213"/>
      <c r="C14" s="44">
        <v>2.6000000000000002E-2</v>
      </c>
      <c r="D14" s="214">
        <v>35207</v>
      </c>
      <c r="E14" s="214"/>
      <c r="F14" s="40">
        <v>1523</v>
      </c>
      <c r="G14" s="40">
        <v>35602</v>
      </c>
      <c r="H14" s="43" t="s">
        <v>43</v>
      </c>
      <c r="I14" s="43">
        <f>SUM(F14:H14)</f>
        <v>37125</v>
      </c>
      <c r="J14" s="40">
        <v>192</v>
      </c>
      <c r="K14" s="40">
        <v>5449</v>
      </c>
      <c r="L14" s="40">
        <v>25971</v>
      </c>
      <c r="M14" s="43">
        <f>SUM(J14:L14)</f>
        <v>31612</v>
      </c>
      <c r="N14" s="208">
        <f>+I14+M14</f>
        <v>68737</v>
      </c>
      <c r="O14" s="208"/>
      <c r="Q14" s="40"/>
      <c r="R14" s="34"/>
    </row>
    <row r="15" spans="1:18" ht="3.75" customHeight="1">
      <c r="A15" s="165"/>
      <c r="B15" s="166"/>
      <c r="C15" s="44"/>
      <c r="D15" s="164"/>
      <c r="E15" s="164"/>
      <c r="F15" s="40"/>
      <c r="G15" s="40"/>
      <c r="H15" s="43"/>
      <c r="I15" s="43">
        <f>SUM(F15:H15)</f>
        <v>0</v>
      </c>
      <c r="J15" s="40"/>
      <c r="K15" s="40"/>
      <c r="L15" s="40"/>
      <c r="M15" s="43">
        <f>SUM(J15:L15)</f>
        <v>0</v>
      </c>
      <c r="N15" s="163"/>
      <c r="O15" s="163"/>
      <c r="Q15" s="40"/>
      <c r="R15" s="34"/>
    </row>
    <row r="16" spans="1:18" ht="19.7" customHeight="1">
      <c r="A16" s="212" t="s">
        <v>45</v>
      </c>
      <c r="B16" s="213"/>
      <c r="C16" s="45">
        <v>2.3E-2</v>
      </c>
      <c r="D16" s="214">
        <v>31491</v>
      </c>
      <c r="E16" s="214"/>
      <c r="F16" s="40">
        <v>1290</v>
      </c>
      <c r="G16" s="40">
        <v>31272</v>
      </c>
      <c r="H16" s="43" t="s">
        <v>43</v>
      </c>
      <c r="I16" s="43">
        <f>SUM(F16:H16)</f>
        <v>32562</v>
      </c>
      <c r="J16" s="40">
        <v>226</v>
      </c>
      <c r="K16" s="40">
        <v>9299</v>
      </c>
      <c r="L16" s="40">
        <v>39997</v>
      </c>
      <c r="M16" s="43">
        <f>SUM(J16:L16)</f>
        <v>49522</v>
      </c>
      <c r="N16" s="208">
        <f>+I16+M16</f>
        <v>82084</v>
      </c>
      <c r="O16" s="208"/>
      <c r="P16" s="40"/>
      <c r="Q16" s="40"/>
      <c r="R16" s="34"/>
    </row>
    <row r="17" spans="1:18" ht="19.7" customHeight="1">
      <c r="A17" s="212" t="s">
        <v>46</v>
      </c>
      <c r="B17" s="213"/>
      <c r="C17" s="45">
        <v>2.1399999999999999E-2</v>
      </c>
      <c r="D17" s="214">
        <v>29973</v>
      </c>
      <c r="E17" s="214"/>
      <c r="F17" s="40">
        <v>719</v>
      </c>
      <c r="G17" s="40">
        <v>29112</v>
      </c>
      <c r="H17" s="43" t="s">
        <v>396</v>
      </c>
      <c r="I17" s="43">
        <f>SUM(F17:H17)</f>
        <v>29831</v>
      </c>
      <c r="J17" s="40">
        <v>154</v>
      </c>
      <c r="K17" s="40">
        <v>13503</v>
      </c>
      <c r="L17" s="40">
        <v>39740</v>
      </c>
      <c r="M17" s="43">
        <f>SUM(J17:L17)</f>
        <v>53397</v>
      </c>
      <c r="N17" s="208">
        <f>+I17+M17</f>
        <v>83228</v>
      </c>
      <c r="O17" s="208"/>
      <c r="P17" s="40"/>
      <c r="Q17" s="40"/>
      <c r="R17" s="34"/>
    </row>
    <row r="18" spans="1:18" s="47" customFormat="1" ht="19.7" customHeight="1">
      <c r="A18" s="212" t="s">
        <v>47</v>
      </c>
      <c r="B18" s="213"/>
      <c r="C18" s="45">
        <v>2.23E-2</v>
      </c>
      <c r="D18" s="214">
        <v>31541</v>
      </c>
      <c r="E18" s="214"/>
      <c r="F18" s="40">
        <v>645</v>
      </c>
      <c r="G18" s="40">
        <v>29887</v>
      </c>
      <c r="H18" s="43" t="s">
        <v>396</v>
      </c>
      <c r="I18" s="43">
        <f>SUM(F18:H18)</f>
        <v>30532</v>
      </c>
      <c r="J18" s="40">
        <v>111</v>
      </c>
      <c r="K18" s="40">
        <v>14360</v>
      </c>
      <c r="L18" s="40">
        <v>36716</v>
      </c>
      <c r="M18" s="43">
        <v>51187</v>
      </c>
      <c r="N18" s="208">
        <f>+I18+M18</f>
        <v>81719</v>
      </c>
      <c r="O18" s="208"/>
      <c r="P18" s="46"/>
      <c r="Q18" s="46"/>
      <c r="R18" s="34"/>
    </row>
    <row r="19" spans="1:18" s="47" customFormat="1" ht="19.7" customHeight="1">
      <c r="A19" s="212" t="s">
        <v>48</v>
      </c>
      <c r="B19" s="213"/>
      <c r="C19" s="45">
        <v>2.1100000000000001E-2</v>
      </c>
      <c r="D19" s="214">
        <v>28732</v>
      </c>
      <c r="E19" s="214"/>
      <c r="F19" s="40">
        <v>235</v>
      </c>
      <c r="G19" s="40">
        <v>30892</v>
      </c>
      <c r="H19" s="43" t="s">
        <v>396</v>
      </c>
      <c r="I19" s="43">
        <f>SUM(F19:H19)</f>
        <v>31127</v>
      </c>
      <c r="J19" s="40">
        <v>130</v>
      </c>
      <c r="K19" s="40">
        <v>15121</v>
      </c>
      <c r="L19" s="40">
        <v>37957</v>
      </c>
      <c r="M19" s="43">
        <v>53208</v>
      </c>
      <c r="N19" s="208">
        <f>+I19+M19</f>
        <v>84335</v>
      </c>
      <c r="O19" s="208"/>
      <c r="P19" s="46"/>
      <c r="Q19" s="46"/>
      <c r="R19" s="34"/>
    </row>
    <row r="20" spans="1:18" ht="19.7" customHeight="1">
      <c r="A20" s="212" t="s">
        <v>49</v>
      </c>
      <c r="B20" s="213"/>
      <c r="C20" s="45">
        <v>3.1699999999999999E-2</v>
      </c>
      <c r="D20" s="214">
        <v>31347</v>
      </c>
      <c r="E20" s="214"/>
      <c r="F20" s="40">
        <v>12</v>
      </c>
      <c r="G20" s="40">
        <v>33245</v>
      </c>
      <c r="H20" s="43" t="s">
        <v>396</v>
      </c>
      <c r="I20" s="43">
        <f>SUM(F20:H20)</f>
        <v>33257</v>
      </c>
      <c r="J20" s="40">
        <v>71</v>
      </c>
      <c r="K20" s="40">
        <v>15355</v>
      </c>
      <c r="L20" s="40">
        <v>40366</v>
      </c>
      <c r="M20" s="43">
        <v>55792</v>
      </c>
      <c r="N20" s="208">
        <f>+I20+M20</f>
        <v>89049</v>
      </c>
      <c r="O20" s="208"/>
      <c r="P20" s="40"/>
      <c r="Q20" s="40"/>
      <c r="R20" s="34"/>
    </row>
    <row r="21" spans="1:18" s="47" customFormat="1" ht="19.7" customHeight="1">
      <c r="A21" s="212" t="s">
        <v>50</v>
      </c>
      <c r="B21" s="213"/>
      <c r="C21" s="45">
        <v>3.2599999999999997E-2</v>
      </c>
      <c r="D21" s="214">
        <v>32370</v>
      </c>
      <c r="E21" s="214"/>
      <c r="F21" s="40">
        <v>0</v>
      </c>
      <c r="G21" s="40">
        <v>32937</v>
      </c>
      <c r="H21" s="43" t="s">
        <v>396</v>
      </c>
      <c r="I21" s="43">
        <f>SUM(F21:H21)</f>
        <v>32937</v>
      </c>
      <c r="J21" s="40">
        <v>17</v>
      </c>
      <c r="K21" s="40">
        <v>16317</v>
      </c>
      <c r="L21" s="40">
        <v>41032</v>
      </c>
      <c r="M21" s="43">
        <v>57366</v>
      </c>
      <c r="N21" s="208">
        <f>+I21+M21</f>
        <v>90303</v>
      </c>
      <c r="O21" s="208"/>
      <c r="P21" s="46"/>
      <c r="Q21" s="46"/>
      <c r="R21" s="34"/>
    </row>
    <row r="22" spans="1:18" s="47" customFormat="1" ht="19.7" customHeight="1">
      <c r="A22" s="212" t="s">
        <v>51</v>
      </c>
      <c r="B22" s="213"/>
      <c r="C22" s="45">
        <v>3.3300000000000003E-2</v>
      </c>
      <c r="D22" s="214">
        <v>33088</v>
      </c>
      <c r="E22" s="214"/>
      <c r="F22" s="40">
        <v>1</v>
      </c>
      <c r="G22" s="40">
        <v>33128</v>
      </c>
      <c r="H22" s="43" t="s">
        <v>396</v>
      </c>
      <c r="I22" s="43">
        <f>SUM(F22:H22)</f>
        <v>33129</v>
      </c>
      <c r="J22" s="40">
        <v>14</v>
      </c>
      <c r="K22" s="40">
        <v>20268</v>
      </c>
      <c r="L22" s="40">
        <v>41081</v>
      </c>
      <c r="M22" s="43">
        <f>SUM(J22:L22)</f>
        <v>61363</v>
      </c>
      <c r="N22" s="208">
        <f>+I22+M22</f>
        <v>94492</v>
      </c>
      <c r="O22" s="208"/>
      <c r="P22" s="46"/>
      <c r="Q22" s="46"/>
      <c r="R22" s="34"/>
    </row>
    <row r="23" spans="1:18" s="47" customFormat="1" ht="19.7" customHeight="1">
      <c r="A23" s="212" t="s">
        <v>52</v>
      </c>
      <c r="B23" s="213"/>
      <c r="C23" s="45">
        <v>3.3300000000000003E-2</v>
      </c>
      <c r="D23" s="214">
        <v>33242</v>
      </c>
      <c r="E23" s="214"/>
      <c r="F23" s="40">
        <v>2</v>
      </c>
      <c r="G23" s="40">
        <v>29874</v>
      </c>
      <c r="H23" s="43" t="s">
        <v>396</v>
      </c>
      <c r="I23" s="43">
        <f>SUM(F23:H23)</f>
        <v>29876</v>
      </c>
      <c r="J23" s="40">
        <v>10</v>
      </c>
      <c r="K23" s="40">
        <v>29566</v>
      </c>
      <c r="L23" s="40">
        <v>50230</v>
      </c>
      <c r="M23" s="43">
        <f>SUM(J23:L23)</f>
        <v>79806</v>
      </c>
      <c r="N23" s="208">
        <f>+I23+M23</f>
        <v>109682</v>
      </c>
      <c r="O23" s="208"/>
      <c r="P23" s="46"/>
      <c r="Q23" s="46"/>
      <c r="R23" s="34"/>
    </row>
    <row r="24" spans="1:18" s="47" customFormat="1" ht="19.7" customHeight="1">
      <c r="A24" s="212" t="s">
        <v>345</v>
      </c>
      <c r="B24" s="213"/>
      <c r="C24" s="45">
        <v>3.3300000000000003E-2</v>
      </c>
      <c r="D24" s="214">
        <v>34722</v>
      </c>
      <c r="E24" s="214"/>
      <c r="F24" s="40">
        <v>4</v>
      </c>
      <c r="G24" s="40">
        <v>28780</v>
      </c>
      <c r="H24" s="43" t="s">
        <v>396</v>
      </c>
      <c r="I24" s="43">
        <f>SUM(F24:H24)</f>
        <v>28784</v>
      </c>
      <c r="J24" s="40">
        <v>12</v>
      </c>
      <c r="K24" s="40">
        <v>27998</v>
      </c>
      <c r="L24" s="40">
        <v>46314</v>
      </c>
      <c r="M24" s="43">
        <f>SUM(J24:L24)</f>
        <v>74324</v>
      </c>
      <c r="N24" s="208">
        <f>+I24+M24</f>
        <v>103108</v>
      </c>
      <c r="O24" s="208"/>
      <c r="P24" s="46"/>
      <c r="Q24" s="46"/>
      <c r="R24" s="34"/>
    </row>
    <row r="25" spans="1:18" s="47" customFormat="1" ht="19.7" customHeight="1">
      <c r="A25" s="212" t="s">
        <v>350</v>
      </c>
      <c r="B25" s="213"/>
      <c r="C25" s="377">
        <v>3.4860000000000002E-2</v>
      </c>
      <c r="D25" s="214">
        <v>34994</v>
      </c>
      <c r="E25" s="214"/>
      <c r="F25" s="40">
        <v>1</v>
      </c>
      <c r="G25" s="40">
        <v>28278</v>
      </c>
      <c r="H25" s="43" t="s">
        <v>396</v>
      </c>
      <c r="I25" s="43">
        <f>SUM(F25:H25)</f>
        <v>28279</v>
      </c>
      <c r="J25" s="40">
        <v>18</v>
      </c>
      <c r="K25" s="40">
        <v>26073</v>
      </c>
      <c r="L25" s="40">
        <v>43760</v>
      </c>
      <c r="M25" s="43">
        <f>SUM(J25:L25)</f>
        <v>69851</v>
      </c>
      <c r="N25" s="208">
        <f>+I25+M25</f>
        <v>98130</v>
      </c>
      <c r="O25" s="208"/>
      <c r="P25" s="46"/>
      <c r="Q25" s="46"/>
      <c r="R25" s="34"/>
    </row>
    <row r="26" spans="1:18" s="371" customFormat="1" ht="19.7" customHeight="1" thickBot="1">
      <c r="A26" s="215" t="s">
        <v>397</v>
      </c>
      <c r="B26" s="216"/>
      <c r="C26" s="376">
        <v>3.5799999999999998E-2</v>
      </c>
      <c r="D26" s="375">
        <v>35908</v>
      </c>
      <c r="E26" s="375"/>
      <c r="F26" s="48" t="s">
        <v>396</v>
      </c>
      <c r="G26" s="46">
        <v>27532</v>
      </c>
      <c r="H26" s="48" t="s">
        <v>396</v>
      </c>
      <c r="I26" s="48">
        <f>SUM(F26:H26)</f>
        <v>27532</v>
      </c>
      <c r="J26" s="46">
        <v>10</v>
      </c>
      <c r="K26" s="46">
        <v>29169</v>
      </c>
      <c r="L26" s="46">
        <v>37427</v>
      </c>
      <c r="M26" s="48">
        <f>SUM(J26:L26)</f>
        <v>66606</v>
      </c>
      <c r="N26" s="374">
        <f>+I26+M26</f>
        <v>94138</v>
      </c>
      <c r="O26" s="374"/>
      <c r="P26" s="46"/>
      <c r="Q26" s="373"/>
      <c r="R26" s="372"/>
    </row>
    <row r="27" spans="1:18">
      <c r="B27" s="209" t="s">
        <v>53</v>
      </c>
      <c r="C27" s="210"/>
      <c r="D27" s="210"/>
      <c r="E27" s="210"/>
      <c r="F27" s="210"/>
      <c r="G27" s="210"/>
      <c r="H27" s="210"/>
      <c r="I27" s="210"/>
      <c r="J27" s="210"/>
      <c r="K27" s="210"/>
      <c r="L27" s="211" t="s">
        <v>54</v>
      </c>
      <c r="M27" s="211"/>
      <c r="N27" s="211"/>
      <c r="O27" s="211"/>
      <c r="Q27" s="34"/>
      <c r="R27" s="34"/>
    </row>
    <row r="28" spans="1:18">
      <c r="B28" s="206" t="s">
        <v>55</v>
      </c>
      <c r="C28" s="207"/>
      <c r="D28" s="207"/>
      <c r="E28" s="207"/>
      <c r="F28" s="207"/>
      <c r="G28" s="207"/>
      <c r="H28" s="207"/>
      <c r="I28" s="207"/>
      <c r="J28" s="207"/>
      <c r="K28" s="207"/>
      <c r="L28" s="207"/>
      <c r="M28" s="207"/>
      <c r="N28" s="207"/>
      <c r="O28" s="49"/>
      <c r="Q28" s="34"/>
      <c r="R28" s="34"/>
    </row>
    <row r="29" spans="1:18">
      <c r="B29" s="257" t="s">
        <v>56</v>
      </c>
      <c r="C29" s="257"/>
      <c r="D29" s="257"/>
      <c r="E29" s="257"/>
      <c r="F29" s="257"/>
      <c r="G29" s="257"/>
      <c r="H29" s="257"/>
      <c r="I29" s="257"/>
      <c r="J29" s="257"/>
      <c r="K29" s="257"/>
      <c r="L29" s="258"/>
      <c r="M29" s="258"/>
      <c r="N29" s="258"/>
      <c r="O29" s="258"/>
      <c r="Q29" s="34"/>
      <c r="R29" s="34"/>
    </row>
    <row r="30" spans="1:18" ht="19.7" customHeight="1">
      <c r="B30" s="50"/>
      <c r="C30" s="51"/>
      <c r="D30" s="51"/>
      <c r="E30" s="51"/>
      <c r="F30" s="51"/>
      <c r="G30" s="51"/>
      <c r="H30" s="51"/>
      <c r="I30" s="51"/>
      <c r="J30" s="51"/>
      <c r="K30" s="8"/>
      <c r="L30" s="49"/>
      <c r="M30" s="49"/>
      <c r="N30" s="49"/>
      <c r="O30" s="49"/>
    </row>
    <row r="31" spans="1:18" ht="19.5" thickBot="1">
      <c r="A31" s="224" t="s">
        <v>395</v>
      </c>
      <c r="B31" s="224"/>
      <c r="C31" s="224"/>
      <c r="D31" s="224"/>
      <c r="E31" s="224"/>
      <c r="F31" s="224"/>
      <c r="G31" s="224"/>
      <c r="H31" s="224"/>
      <c r="I31" s="224"/>
      <c r="J31" s="224"/>
      <c r="K31" s="32"/>
      <c r="L31" s="32"/>
      <c r="M31" s="174" t="s">
        <v>394</v>
      </c>
      <c r="N31" s="174"/>
      <c r="O31" s="226" t="s">
        <v>30</v>
      </c>
      <c r="P31" s="226"/>
    </row>
    <row r="32" spans="1:18" ht="20.25" customHeight="1">
      <c r="B32" s="167" t="s">
        <v>393</v>
      </c>
      <c r="C32" s="52" t="s">
        <v>57</v>
      </c>
      <c r="D32" s="219" t="s">
        <v>1</v>
      </c>
      <c r="E32" s="225"/>
      <c r="F32" s="220"/>
      <c r="G32" s="219" t="s">
        <v>58</v>
      </c>
      <c r="H32" s="220"/>
      <c r="I32" s="221" t="s">
        <v>59</v>
      </c>
      <c r="J32" s="222"/>
      <c r="K32" s="219" t="s">
        <v>60</v>
      </c>
      <c r="L32" s="220"/>
      <c r="M32" s="219" t="s">
        <v>61</v>
      </c>
      <c r="N32" s="220"/>
      <c r="O32" s="219" t="s">
        <v>62</v>
      </c>
      <c r="P32" s="225"/>
    </row>
    <row r="33" spans="2:16" ht="17.25" customHeight="1">
      <c r="B33" s="239" t="s">
        <v>15</v>
      </c>
      <c r="C33" s="53" t="s">
        <v>391</v>
      </c>
      <c r="D33" s="236">
        <f>SUM(G33:P33)</f>
        <v>0</v>
      </c>
      <c r="E33" s="223"/>
      <c r="F33" s="223"/>
      <c r="G33" s="223">
        <v>0</v>
      </c>
      <c r="H33" s="223"/>
      <c r="I33" s="223">
        <v>0</v>
      </c>
      <c r="J33" s="223"/>
      <c r="K33" s="227">
        <v>0</v>
      </c>
      <c r="L33" s="227"/>
      <c r="M33" s="227">
        <v>0</v>
      </c>
      <c r="N33" s="227"/>
      <c r="O33" s="223">
        <v>0</v>
      </c>
      <c r="P33" s="223"/>
    </row>
    <row r="34" spans="2:16" ht="17.25" customHeight="1">
      <c r="B34" s="239"/>
      <c r="C34" s="53" t="s">
        <v>390</v>
      </c>
      <c r="D34" s="236">
        <f>SUM(G34:P34)</f>
        <v>4165</v>
      </c>
      <c r="E34" s="223"/>
      <c r="F34" s="223"/>
      <c r="G34" s="223">
        <v>1080</v>
      </c>
      <c r="H34" s="223"/>
      <c r="I34" s="223">
        <v>0</v>
      </c>
      <c r="J34" s="223"/>
      <c r="K34" s="223">
        <v>1360</v>
      </c>
      <c r="L34" s="223"/>
      <c r="M34" s="223">
        <v>1725</v>
      </c>
      <c r="N34" s="223"/>
      <c r="O34" s="223">
        <v>0</v>
      </c>
      <c r="P34" s="223"/>
    </row>
    <row r="35" spans="2:16" ht="17.25" customHeight="1">
      <c r="B35" s="239"/>
      <c r="C35" s="53" t="s">
        <v>35</v>
      </c>
      <c r="D35" s="236">
        <f>SUM(G35:P35)</f>
        <v>0</v>
      </c>
      <c r="E35" s="223"/>
      <c r="F35" s="223"/>
      <c r="G35" s="223">
        <v>0</v>
      </c>
      <c r="H35" s="223"/>
      <c r="I35" s="223">
        <v>0</v>
      </c>
      <c r="J35" s="223"/>
      <c r="K35" s="223">
        <v>0</v>
      </c>
      <c r="L35" s="223"/>
      <c r="M35" s="223">
        <v>0</v>
      </c>
      <c r="N35" s="223"/>
      <c r="O35" s="223">
        <v>0</v>
      </c>
      <c r="P35" s="223"/>
    </row>
    <row r="36" spans="2:16" ht="17.25" customHeight="1">
      <c r="B36" s="240"/>
      <c r="C36" s="54" t="s">
        <v>36</v>
      </c>
      <c r="D36" s="236">
        <f>SUM(G36:N36)</f>
        <v>4165</v>
      </c>
      <c r="E36" s="223"/>
      <c r="F36" s="223"/>
      <c r="G36" s="223">
        <f>SUM(G33:H35)</f>
        <v>1080</v>
      </c>
      <c r="H36" s="223"/>
      <c r="I36" s="223">
        <v>0</v>
      </c>
      <c r="J36" s="223"/>
      <c r="K36" s="223">
        <f>SUM(K33:L35)</f>
        <v>1360</v>
      </c>
      <c r="L36" s="223"/>
      <c r="M36" s="223">
        <f>SUM(M33:N35)</f>
        <v>1725</v>
      </c>
      <c r="N36" s="223"/>
      <c r="O36" s="223">
        <v>0</v>
      </c>
      <c r="P36" s="223"/>
    </row>
    <row r="37" spans="2:16" ht="17.25" customHeight="1">
      <c r="B37" s="238" t="s">
        <v>16</v>
      </c>
      <c r="C37" s="55" t="s">
        <v>391</v>
      </c>
      <c r="D37" s="236">
        <f>SUM(G37:P37)</f>
        <v>0</v>
      </c>
      <c r="E37" s="223"/>
      <c r="F37" s="223"/>
      <c r="G37" s="223">
        <v>0</v>
      </c>
      <c r="H37" s="223"/>
      <c r="I37" s="223">
        <v>0</v>
      </c>
      <c r="J37" s="223"/>
      <c r="K37" s="223">
        <v>0</v>
      </c>
      <c r="L37" s="223"/>
      <c r="M37" s="223">
        <v>0</v>
      </c>
      <c r="N37" s="223"/>
      <c r="O37" s="223">
        <v>0</v>
      </c>
      <c r="P37" s="223"/>
    </row>
    <row r="38" spans="2:16" ht="17.25" customHeight="1">
      <c r="B38" s="239"/>
      <c r="C38" s="53" t="s">
        <v>390</v>
      </c>
      <c r="D38" s="236">
        <f>SUM(G38:P38)</f>
        <v>7205</v>
      </c>
      <c r="E38" s="223"/>
      <c r="F38" s="223"/>
      <c r="G38" s="223">
        <v>886</v>
      </c>
      <c r="H38" s="223"/>
      <c r="I38" s="223">
        <v>73</v>
      </c>
      <c r="J38" s="223"/>
      <c r="K38" s="223">
        <v>5584</v>
      </c>
      <c r="L38" s="223"/>
      <c r="M38" s="223">
        <v>662</v>
      </c>
      <c r="N38" s="223"/>
      <c r="O38" s="223" t="s">
        <v>382</v>
      </c>
      <c r="P38" s="223"/>
    </row>
    <row r="39" spans="2:16" ht="17.25" customHeight="1">
      <c r="B39" s="239"/>
      <c r="C39" s="53" t="s">
        <v>35</v>
      </c>
      <c r="D39" s="236">
        <f>SUM(G39:P39)</f>
        <v>4</v>
      </c>
      <c r="E39" s="223"/>
      <c r="F39" s="223"/>
      <c r="G39" s="223">
        <v>4</v>
      </c>
      <c r="H39" s="223"/>
      <c r="I39" s="223">
        <v>0</v>
      </c>
      <c r="J39" s="223"/>
      <c r="K39" s="223">
        <v>0</v>
      </c>
      <c r="L39" s="223"/>
      <c r="M39" s="223">
        <v>0</v>
      </c>
      <c r="N39" s="223"/>
      <c r="O39" s="223">
        <v>0</v>
      </c>
      <c r="P39" s="223"/>
    </row>
    <row r="40" spans="2:16" ht="17.25" customHeight="1">
      <c r="B40" s="240"/>
      <c r="C40" s="54" t="s">
        <v>36</v>
      </c>
      <c r="D40" s="236">
        <f>SUM(D38:F39)</f>
        <v>7209</v>
      </c>
      <c r="E40" s="223"/>
      <c r="F40" s="223"/>
      <c r="G40" s="223">
        <f>SUM(G38:H39)</f>
        <v>890</v>
      </c>
      <c r="H40" s="223"/>
      <c r="I40" s="223">
        <f>SUM(I38:J39)</f>
        <v>73</v>
      </c>
      <c r="J40" s="223"/>
      <c r="K40" s="223">
        <f>SUM(K37:L39)</f>
        <v>5584</v>
      </c>
      <c r="L40" s="223"/>
      <c r="M40" s="223">
        <f>SUM(M38:N39)</f>
        <v>662</v>
      </c>
      <c r="N40" s="223"/>
      <c r="O40" s="223">
        <f>SUM(O38:P39)</f>
        <v>0</v>
      </c>
      <c r="P40" s="223"/>
    </row>
    <row r="41" spans="2:16" ht="17.25" customHeight="1">
      <c r="B41" s="238" t="s">
        <v>17</v>
      </c>
      <c r="C41" s="55" t="s">
        <v>391</v>
      </c>
      <c r="D41" s="236">
        <f>SUM(G41:P41)</f>
        <v>0</v>
      </c>
      <c r="E41" s="223"/>
      <c r="F41" s="223"/>
      <c r="G41" s="223">
        <v>0</v>
      </c>
      <c r="H41" s="223"/>
      <c r="I41" s="223">
        <v>0</v>
      </c>
      <c r="J41" s="223"/>
      <c r="K41" s="223">
        <v>0</v>
      </c>
      <c r="L41" s="223"/>
      <c r="M41" s="223">
        <v>0</v>
      </c>
      <c r="N41" s="223"/>
      <c r="O41" s="223">
        <v>0</v>
      </c>
      <c r="P41" s="223"/>
    </row>
    <row r="42" spans="2:16" ht="17.25" customHeight="1">
      <c r="B42" s="239"/>
      <c r="C42" s="53" t="s">
        <v>390</v>
      </c>
      <c r="D42" s="236">
        <f>SUM(G42:P42)</f>
        <v>5274</v>
      </c>
      <c r="E42" s="223"/>
      <c r="F42" s="223"/>
      <c r="G42" s="223">
        <v>741</v>
      </c>
      <c r="H42" s="223"/>
      <c r="I42" s="223" t="s">
        <v>392</v>
      </c>
      <c r="J42" s="223"/>
      <c r="K42" s="223">
        <v>2695</v>
      </c>
      <c r="L42" s="223"/>
      <c r="M42" s="223">
        <v>415</v>
      </c>
      <c r="N42" s="223"/>
      <c r="O42" s="223">
        <v>1423</v>
      </c>
      <c r="P42" s="223"/>
    </row>
    <row r="43" spans="2:16" ht="17.25" customHeight="1">
      <c r="B43" s="239"/>
      <c r="C43" s="53" t="s">
        <v>35</v>
      </c>
      <c r="D43" s="236">
        <f>SUM(G43:P43)</f>
        <v>0</v>
      </c>
      <c r="E43" s="223"/>
      <c r="F43" s="223"/>
      <c r="G43" s="223">
        <v>0</v>
      </c>
      <c r="H43" s="223"/>
      <c r="I43" s="223">
        <v>0</v>
      </c>
      <c r="J43" s="223"/>
      <c r="K43" s="223">
        <v>0</v>
      </c>
      <c r="L43" s="223"/>
      <c r="M43" s="223">
        <v>0</v>
      </c>
      <c r="N43" s="223"/>
      <c r="O43" s="223">
        <v>0</v>
      </c>
      <c r="P43" s="223"/>
    </row>
    <row r="44" spans="2:16" ht="17.25" customHeight="1">
      <c r="B44" s="240"/>
      <c r="C44" s="54" t="s">
        <v>36</v>
      </c>
      <c r="D44" s="236">
        <f>SUM(D41:F43)</f>
        <v>5274</v>
      </c>
      <c r="E44" s="223"/>
      <c r="F44" s="223"/>
      <c r="G44" s="223">
        <f>SUM(G41:H43)</f>
        <v>741</v>
      </c>
      <c r="H44" s="223"/>
      <c r="I44" s="223">
        <f>SUM(I41:I43)</f>
        <v>0</v>
      </c>
      <c r="J44" s="223"/>
      <c r="K44" s="223">
        <f>SUM(K41:L43)</f>
        <v>2695</v>
      </c>
      <c r="L44" s="223"/>
      <c r="M44" s="223">
        <f>SUM(M41:N43)</f>
        <v>415</v>
      </c>
      <c r="N44" s="223"/>
      <c r="O44" s="223">
        <f>SUM(O41:P43)</f>
        <v>1423</v>
      </c>
      <c r="P44" s="223"/>
    </row>
    <row r="45" spans="2:16" ht="17.25" customHeight="1">
      <c r="B45" s="238" t="s">
        <v>18</v>
      </c>
      <c r="C45" s="55" t="s">
        <v>391</v>
      </c>
      <c r="D45" s="236">
        <f>SUM(G45:P45)</f>
        <v>0</v>
      </c>
      <c r="E45" s="223"/>
      <c r="F45" s="223"/>
      <c r="G45" s="223">
        <v>0</v>
      </c>
      <c r="H45" s="223"/>
      <c r="I45" s="223">
        <v>0</v>
      </c>
      <c r="J45" s="223"/>
      <c r="K45" s="223">
        <v>0</v>
      </c>
      <c r="L45" s="223"/>
      <c r="M45" s="223">
        <v>0</v>
      </c>
      <c r="N45" s="223"/>
      <c r="O45" s="223">
        <v>0</v>
      </c>
      <c r="P45" s="223"/>
    </row>
    <row r="46" spans="2:16" ht="17.25" customHeight="1">
      <c r="B46" s="239"/>
      <c r="C46" s="53" t="s">
        <v>390</v>
      </c>
      <c r="D46" s="236">
        <f>SUM(G46:P46)</f>
        <v>2205</v>
      </c>
      <c r="E46" s="223"/>
      <c r="F46" s="223"/>
      <c r="G46" s="223">
        <v>1055</v>
      </c>
      <c r="H46" s="223"/>
      <c r="I46" s="223">
        <v>0</v>
      </c>
      <c r="J46" s="223"/>
      <c r="K46" s="223">
        <v>926</v>
      </c>
      <c r="L46" s="223"/>
      <c r="M46" s="223">
        <v>224</v>
      </c>
      <c r="N46" s="223"/>
      <c r="O46" s="223">
        <v>0</v>
      </c>
      <c r="P46" s="223"/>
    </row>
    <row r="47" spans="2:16" ht="17.25" customHeight="1">
      <c r="B47" s="239"/>
      <c r="C47" s="53" t="s">
        <v>35</v>
      </c>
      <c r="D47" s="236">
        <f>SUM(G47:P47)</f>
        <v>0</v>
      </c>
      <c r="E47" s="223"/>
      <c r="F47" s="223"/>
      <c r="G47" s="223">
        <v>0</v>
      </c>
      <c r="H47" s="223"/>
      <c r="I47" s="223">
        <v>0</v>
      </c>
      <c r="J47" s="223"/>
      <c r="K47" s="223">
        <v>0</v>
      </c>
      <c r="L47" s="223"/>
      <c r="M47" s="223">
        <v>0</v>
      </c>
      <c r="N47" s="223"/>
      <c r="O47" s="223">
        <v>0</v>
      </c>
      <c r="P47" s="223"/>
    </row>
    <row r="48" spans="2:16" ht="17.25" customHeight="1">
      <c r="B48" s="240"/>
      <c r="C48" s="54" t="s">
        <v>36</v>
      </c>
      <c r="D48" s="236">
        <f>SUM(D45:F47)</f>
        <v>2205</v>
      </c>
      <c r="E48" s="223"/>
      <c r="F48" s="223"/>
      <c r="G48" s="223">
        <f>SUM(G45:H47)</f>
        <v>1055</v>
      </c>
      <c r="H48" s="223"/>
      <c r="I48" s="223">
        <f>SUM(I45:I47)</f>
        <v>0</v>
      </c>
      <c r="J48" s="223"/>
      <c r="K48" s="223">
        <f>SUM(K45:L47)</f>
        <v>926</v>
      </c>
      <c r="L48" s="223"/>
      <c r="M48" s="223">
        <f>SUM(M45:N47)</f>
        <v>224</v>
      </c>
      <c r="N48" s="223"/>
      <c r="O48" s="223">
        <f>SUM(O45:O47)</f>
        <v>0</v>
      </c>
      <c r="P48" s="223"/>
    </row>
    <row r="49" spans="2:16" ht="17.25" customHeight="1">
      <c r="B49" s="238" t="s">
        <v>19</v>
      </c>
      <c r="C49" s="55" t="s">
        <v>391</v>
      </c>
      <c r="D49" s="236">
        <f>SUM(G49:P49)</f>
        <v>0</v>
      </c>
      <c r="E49" s="223"/>
      <c r="F49" s="223"/>
      <c r="G49" s="223">
        <v>0</v>
      </c>
      <c r="H49" s="223"/>
      <c r="I49" s="223">
        <v>0</v>
      </c>
      <c r="J49" s="223"/>
      <c r="K49" s="223">
        <v>0</v>
      </c>
      <c r="L49" s="223"/>
      <c r="M49" s="223">
        <v>0</v>
      </c>
      <c r="N49" s="223"/>
      <c r="O49" s="223">
        <v>0</v>
      </c>
      <c r="P49" s="223"/>
    </row>
    <row r="50" spans="2:16" ht="17.25" customHeight="1">
      <c r="B50" s="239"/>
      <c r="C50" s="53" t="s">
        <v>390</v>
      </c>
      <c r="D50" s="236">
        <f>SUM(G50:P50)</f>
        <v>2497</v>
      </c>
      <c r="E50" s="223"/>
      <c r="F50" s="223"/>
      <c r="G50" s="223">
        <v>607</v>
      </c>
      <c r="H50" s="223"/>
      <c r="I50" s="223">
        <v>0</v>
      </c>
      <c r="J50" s="223"/>
      <c r="K50" s="223">
        <v>84</v>
      </c>
      <c r="L50" s="223"/>
      <c r="M50" s="223">
        <v>1806</v>
      </c>
      <c r="N50" s="223"/>
      <c r="O50" s="223">
        <v>0</v>
      </c>
      <c r="P50" s="223"/>
    </row>
    <row r="51" spans="2:16" ht="17.25" customHeight="1">
      <c r="B51" s="239"/>
      <c r="C51" s="53" t="s">
        <v>35</v>
      </c>
      <c r="D51" s="236">
        <f>SUM(G51:P51)</f>
        <v>0</v>
      </c>
      <c r="E51" s="223"/>
      <c r="F51" s="223"/>
      <c r="G51" s="223">
        <v>0</v>
      </c>
      <c r="H51" s="223"/>
      <c r="I51" s="223">
        <v>0</v>
      </c>
      <c r="J51" s="223"/>
      <c r="K51" s="223">
        <v>0</v>
      </c>
      <c r="L51" s="223"/>
      <c r="M51" s="223">
        <v>0</v>
      </c>
      <c r="N51" s="223"/>
      <c r="O51" s="223">
        <v>0</v>
      </c>
      <c r="P51" s="223"/>
    </row>
    <row r="52" spans="2:16" ht="17.25" customHeight="1">
      <c r="B52" s="240"/>
      <c r="C52" s="54" t="s">
        <v>36</v>
      </c>
      <c r="D52" s="236">
        <f>SUM(D49:F51)</f>
        <v>2497</v>
      </c>
      <c r="E52" s="223"/>
      <c r="F52" s="223"/>
      <c r="G52" s="223">
        <f>SUM(G49:H51)</f>
        <v>607</v>
      </c>
      <c r="H52" s="223"/>
      <c r="I52" s="223">
        <f>SUM(I49:I51)</f>
        <v>0</v>
      </c>
      <c r="J52" s="223"/>
      <c r="K52" s="223">
        <f>SUM(K49:L51)</f>
        <v>84</v>
      </c>
      <c r="L52" s="223"/>
      <c r="M52" s="223">
        <f>SUM(M49:N51)</f>
        <v>1806</v>
      </c>
      <c r="N52" s="223"/>
      <c r="O52" s="223">
        <f>SUM(O49:O51)</f>
        <v>0</v>
      </c>
      <c r="P52" s="223"/>
    </row>
    <row r="53" spans="2:16" ht="17.25" customHeight="1">
      <c r="B53" s="238" t="s">
        <v>20</v>
      </c>
      <c r="C53" s="55" t="s">
        <v>391</v>
      </c>
      <c r="D53" s="236">
        <f>SUM(G53:P53)</f>
        <v>0</v>
      </c>
      <c r="E53" s="223"/>
      <c r="F53" s="223"/>
      <c r="G53" s="223"/>
      <c r="H53" s="223"/>
      <c r="I53" s="223">
        <v>0</v>
      </c>
      <c r="J53" s="223"/>
      <c r="K53" s="223">
        <v>0</v>
      </c>
      <c r="L53" s="223"/>
      <c r="M53" s="223">
        <v>0</v>
      </c>
      <c r="N53" s="223"/>
      <c r="O53" s="223">
        <v>0</v>
      </c>
      <c r="P53" s="223"/>
    </row>
    <row r="54" spans="2:16" ht="17.25" customHeight="1">
      <c r="B54" s="239"/>
      <c r="C54" s="53" t="s">
        <v>390</v>
      </c>
      <c r="D54" s="236">
        <f>SUM(G54:P54)</f>
        <v>2494</v>
      </c>
      <c r="E54" s="223"/>
      <c r="F54" s="223"/>
      <c r="G54" s="223">
        <v>779</v>
      </c>
      <c r="H54" s="223"/>
      <c r="I54" s="223">
        <v>0</v>
      </c>
      <c r="J54" s="223"/>
      <c r="K54" s="223">
        <v>919</v>
      </c>
      <c r="L54" s="223"/>
      <c r="M54" s="223">
        <v>796</v>
      </c>
      <c r="N54" s="223"/>
      <c r="O54" s="223"/>
      <c r="P54" s="223"/>
    </row>
    <row r="55" spans="2:16" ht="17.25" customHeight="1">
      <c r="B55" s="239"/>
      <c r="C55" s="53" t="s">
        <v>35</v>
      </c>
      <c r="D55" s="236">
        <f>SUM(G55:P55)</f>
        <v>0</v>
      </c>
      <c r="E55" s="223"/>
      <c r="F55" s="223"/>
      <c r="G55" s="223">
        <v>0</v>
      </c>
      <c r="H55" s="223"/>
      <c r="I55" s="223">
        <v>0</v>
      </c>
      <c r="J55" s="223"/>
      <c r="K55" s="223">
        <v>0</v>
      </c>
      <c r="L55" s="223"/>
      <c r="M55" s="223">
        <v>0</v>
      </c>
      <c r="N55" s="223"/>
      <c r="O55" s="223">
        <v>0</v>
      </c>
      <c r="P55" s="223"/>
    </row>
    <row r="56" spans="2:16" ht="17.25" customHeight="1">
      <c r="B56" s="240"/>
      <c r="C56" s="54" t="s">
        <v>36</v>
      </c>
      <c r="D56" s="236">
        <f>SUM(D53:F55)</f>
        <v>2494</v>
      </c>
      <c r="E56" s="223"/>
      <c r="F56" s="223"/>
      <c r="G56" s="223">
        <f>SUM(G53:H55)</f>
        <v>779</v>
      </c>
      <c r="H56" s="223"/>
      <c r="I56" s="223">
        <f>SUM(I53:I55)</f>
        <v>0</v>
      </c>
      <c r="J56" s="223"/>
      <c r="K56" s="223">
        <f>SUM(K53:L55)</f>
        <v>919</v>
      </c>
      <c r="L56" s="223"/>
      <c r="M56" s="223">
        <f>SUM(M53:N55)</f>
        <v>796</v>
      </c>
      <c r="N56" s="223"/>
      <c r="O56" s="223">
        <f>SUM(O53:O55)</f>
        <v>0</v>
      </c>
      <c r="P56" s="223"/>
    </row>
    <row r="57" spans="2:16" ht="17.25" customHeight="1">
      <c r="B57" s="238" t="s">
        <v>21</v>
      </c>
      <c r="C57" s="55" t="s">
        <v>391</v>
      </c>
      <c r="D57" s="236">
        <f>SUM(G57:P57)</f>
        <v>0</v>
      </c>
      <c r="E57" s="223"/>
      <c r="F57" s="223"/>
      <c r="G57" s="223" t="s">
        <v>382</v>
      </c>
      <c r="H57" s="223"/>
      <c r="I57" s="223">
        <v>0</v>
      </c>
      <c r="J57" s="223"/>
      <c r="K57" s="223">
        <v>0</v>
      </c>
      <c r="L57" s="223"/>
      <c r="M57" s="223">
        <v>0</v>
      </c>
      <c r="N57" s="223"/>
      <c r="O57" s="223">
        <v>0</v>
      </c>
      <c r="P57" s="223"/>
    </row>
    <row r="58" spans="2:16" ht="17.25" customHeight="1">
      <c r="B58" s="239"/>
      <c r="C58" s="53" t="s">
        <v>390</v>
      </c>
      <c r="D58" s="236">
        <f>SUM(G58:P58)</f>
        <v>3708</v>
      </c>
      <c r="E58" s="223"/>
      <c r="F58" s="223"/>
      <c r="G58" s="223">
        <v>867</v>
      </c>
      <c r="H58" s="223"/>
      <c r="I58" s="223">
        <v>1011</v>
      </c>
      <c r="J58" s="223"/>
      <c r="K58" s="223">
        <v>849</v>
      </c>
      <c r="L58" s="223"/>
      <c r="M58" s="223">
        <v>981</v>
      </c>
      <c r="N58" s="223"/>
      <c r="O58" s="223">
        <v>0</v>
      </c>
      <c r="P58" s="223"/>
    </row>
    <row r="59" spans="2:16" ht="17.25" customHeight="1">
      <c r="B59" s="239"/>
      <c r="C59" s="53" t="s">
        <v>35</v>
      </c>
      <c r="D59" s="236">
        <f>SUM(G59:P59)</f>
        <v>4</v>
      </c>
      <c r="E59" s="223"/>
      <c r="F59" s="223"/>
      <c r="G59" s="223">
        <v>4</v>
      </c>
      <c r="H59" s="223"/>
      <c r="I59" s="223">
        <v>0</v>
      </c>
      <c r="J59" s="223"/>
      <c r="K59" s="223">
        <v>0</v>
      </c>
      <c r="L59" s="223"/>
      <c r="M59" s="223">
        <v>0</v>
      </c>
      <c r="N59" s="223"/>
      <c r="O59" s="223">
        <v>0</v>
      </c>
      <c r="P59" s="223"/>
    </row>
    <row r="60" spans="2:16" ht="17.25" customHeight="1">
      <c r="B60" s="240"/>
      <c r="C60" s="54" t="s">
        <v>36</v>
      </c>
      <c r="D60" s="236">
        <f>SUM(D57:F59)</f>
        <v>3712</v>
      </c>
      <c r="E60" s="223"/>
      <c r="F60" s="223"/>
      <c r="G60" s="223">
        <f>SUM(G57:H59)</f>
        <v>871</v>
      </c>
      <c r="H60" s="223"/>
      <c r="I60" s="223">
        <f>SUM(I57:J59)</f>
        <v>1011</v>
      </c>
      <c r="J60" s="223"/>
      <c r="K60" s="223">
        <f>SUM(K57:L59)</f>
        <v>849</v>
      </c>
      <c r="L60" s="223"/>
      <c r="M60" s="223">
        <f>SUM(M57:N59)</f>
        <v>981</v>
      </c>
      <c r="N60" s="223"/>
      <c r="O60" s="223">
        <f>SUM(O57:P59)</f>
        <v>0</v>
      </c>
      <c r="P60" s="223"/>
    </row>
    <row r="61" spans="2:16" ht="17.25" customHeight="1">
      <c r="B61" s="238" t="s">
        <v>63</v>
      </c>
      <c r="C61" s="55" t="s">
        <v>391</v>
      </c>
      <c r="D61" s="236">
        <f>SUM(D33+D37+D41+D45+D49+D53+D57)</f>
        <v>0</v>
      </c>
      <c r="E61" s="223"/>
      <c r="F61" s="223"/>
      <c r="G61" s="223">
        <f>SUM(G33+G37+G41+G45+G49+G53+G57)</f>
        <v>0</v>
      </c>
      <c r="H61" s="223"/>
      <c r="I61" s="223">
        <f>SUM(I33+I37+I41+I45+I49+I53+I57)</f>
        <v>0</v>
      </c>
      <c r="J61" s="223"/>
      <c r="K61" s="223">
        <f>SUM(K33+K37+K41+K45+K49+K53+K57)</f>
        <v>0</v>
      </c>
      <c r="L61" s="223"/>
      <c r="M61" s="223">
        <f>SUM(M33+M37+M41+M45+M49+M53+M57)</f>
        <v>0</v>
      </c>
      <c r="N61" s="223"/>
      <c r="O61" s="223">
        <f>SUM(O33+O37+O41+O45+O49+O53+O57)</f>
        <v>0</v>
      </c>
      <c r="P61" s="223"/>
    </row>
    <row r="62" spans="2:16" ht="17.25" customHeight="1">
      <c r="B62" s="239"/>
      <c r="C62" s="53" t="s">
        <v>390</v>
      </c>
      <c r="D62" s="236">
        <f>SUM(D34+D38+D42+D46+D50+D54+D58)</f>
        <v>27548</v>
      </c>
      <c r="E62" s="223"/>
      <c r="F62" s="223"/>
      <c r="G62" s="223">
        <f>SUM(G34+G38+G42+G46+G50+G54+G58)</f>
        <v>6015</v>
      </c>
      <c r="H62" s="223"/>
      <c r="I62" s="223">
        <f>SUM(I34+I38+I42+I46+I50+I54+I58)</f>
        <v>1084</v>
      </c>
      <c r="J62" s="223"/>
      <c r="K62" s="223">
        <f>SUM(K34+K38+K42+K46+K50+K54+K58)</f>
        <v>12417</v>
      </c>
      <c r="L62" s="223"/>
      <c r="M62" s="223">
        <f>SUM(M34+M38+M42+M46+M50+M54+M58)</f>
        <v>6609</v>
      </c>
      <c r="N62" s="223"/>
      <c r="O62" s="223">
        <f>SUM(O34+O38+O42+O46+O50+O54+O58)</f>
        <v>1423</v>
      </c>
      <c r="P62" s="223"/>
    </row>
    <row r="63" spans="2:16" ht="17.25" customHeight="1">
      <c r="B63" s="239"/>
      <c r="C63" s="53" t="s">
        <v>35</v>
      </c>
      <c r="D63" s="236">
        <f>SUM(D35+D39+D43+D47+D51+D55+D59)</f>
        <v>8</v>
      </c>
      <c r="E63" s="223"/>
      <c r="F63" s="223"/>
      <c r="G63" s="223">
        <f>SUM(G35+G39+G43+G47+G51+G55+G59)</f>
        <v>8</v>
      </c>
      <c r="H63" s="223"/>
      <c r="I63" s="223">
        <f>SUM(I35+I39+I43+I47+I51+I55+I59)</f>
        <v>0</v>
      </c>
      <c r="J63" s="223"/>
      <c r="K63" s="223">
        <f>SUM(K35+K39+K43+K47+K51+K55+K59)</f>
        <v>0</v>
      </c>
      <c r="L63" s="223"/>
      <c r="M63" s="223">
        <f>SUM(M35+M39+M43+M47+M51+M55+M59)</f>
        <v>0</v>
      </c>
      <c r="N63" s="223"/>
      <c r="O63" s="223">
        <f>SUM(O35+O39+O43+O47+O51+O55+O59)</f>
        <v>0</v>
      </c>
      <c r="P63" s="223"/>
    </row>
    <row r="64" spans="2:16" ht="17.25" customHeight="1">
      <c r="B64" s="240"/>
      <c r="C64" s="54" t="s">
        <v>36</v>
      </c>
      <c r="D64" s="236">
        <f>SUM(D61:F63)</f>
        <v>27556</v>
      </c>
      <c r="E64" s="223"/>
      <c r="F64" s="223"/>
      <c r="G64" s="223">
        <f>SUM(G61:H63)</f>
        <v>6023</v>
      </c>
      <c r="H64" s="223"/>
      <c r="I64" s="223">
        <f>SUM(I61:J63)</f>
        <v>1084</v>
      </c>
      <c r="J64" s="223"/>
      <c r="K64" s="223">
        <f>SUM(K61:L63)</f>
        <v>12417</v>
      </c>
      <c r="L64" s="223"/>
      <c r="M64" s="223">
        <f>SUM(M61:N63)</f>
        <v>6609</v>
      </c>
      <c r="N64" s="223"/>
      <c r="O64" s="223">
        <f>SUM(O61:P63)</f>
        <v>1423</v>
      </c>
      <c r="P64" s="223"/>
    </row>
    <row r="65" spans="2:16" ht="17.25" customHeight="1">
      <c r="B65" s="230" t="s">
        <v>64</v>
      </c>
      <c r="C65" s="231"/>
      <c r="D65" s="236">
        <f>SUM(G65:P65)</f>
        <v>2297</v>
      </c>
      <c r="E65" s="223"/>
      <c r="F65" s="223"/>
      <c r="G65" s="223">
        <f>ROUND(G64/12,-0.1)</f>
        <v>502</v>
      </c>
      <c r="H65" s="223"/>
      <c r="I65" s="223">
        <f>ROUNDDOWN(I64/12,-0.1)</f>
        <v>90</v>
      </c>
      <c r="J65" s="223"/>
      <c r="K65" s="223">
        <f>ROUND(K64/12,-0.1)</f>
        <v>1035</v>
      </c>
      <c r="L65" s="223"/>
      <c r="M65" s="223">
        <f>ROUND(M64/12,-0.1)</f>
        <v>551</v>
      </c>
      <c r="N65" s="223"/>
      <c r="O65" s="223">
        <f>ROUND(O64/12,-0.1)</f>
        <v>119</v>
      </c>
      <c r="P65" s="223"/>
    </row>
    <row r="66" spans="2:16" ht="17.25" customHeight="1">
      <c r="B66" s="232" t="s">
        <v>65</v>
      </c>
      <c r="C66" s="233"/>
      <c r="D66" s="236">
        <f>SUM(G66:P66)</f>
        <v>576</v>
      </c>
      <c r="E66" s="223"/>
      <c r="F66" s="223"/>
      <c r="G66" s="223">
        <v>144</v>
      </c>
      <c r="H66" s="223"/>
      <c r="I66" s="223">
        <v>3</v>
      </c>
      <c r="J66" s="223"/>
      <c r="K66" s="223">
        <v>291</v>
      </c>
      <c r="L66" s="223"/>
      <c r="M66" s="223">
        <v>106</v>
      </c>
      <c r="N66" s="223"/>
      <c r="O66" s="223">
        <v>32</v>
      </c>
      <c r="P66" s="223"/>
    </row>
    <row r="67" spans="2:16" ht="17.25" customHeight="1">
      <c r="B67" s="232" t="s">
        <v>66</v>
      </c>
      <c r="C67" s="233"/>
      <c r="D67" s="370">
        <f>ROUND(D64/D66,-0.1)</f>
        <v>48</v>
      </c>
      <c r="E67" s="369"/>
      <c r="F67" s="369"/>
      <c r="G67" s="223">
        <f>ROUND(G64/G66,-0.1)</f>
        <v>42</v>
      </c>
      <c r="H67" s="223"/>
      <c r="I67" s="223">
        <f>ROUND(I64/I66,-0.1)</f>
        <v>361</v>
      </c>
      <c r="J67" s="223"/>
      <c r="K67" s="223">
        <f>ROUND(K64/K66,-0.1)</f>
        <v>43</v>
      </c>
      <c r="L67" s="223"/>
      <c r="M67" s="223">
        <f>ROUND(M64/M66,-0.1)</f>
        <v>62</v>
      </c>
      <c r="N67" s="223"/>
      <c r="O67" s="223">
        <f>ROUND(O64/O66,-0.1)</f>
        <v>44</v>
      </c>
      <c r="P67" s="223"/>
    </row>
    <row r="68" spans="2:16" ht="17.25" customHeight="1" thickBot="1">
      <c r="B68" s="234" t="s">
        <v>67</v>
      </c>
      <c r="C68" s="235"/>
      <c r="D68" s="237">
        <f>SUM(G68:P68)</f>
        <v>1</v>
      </c>
      <c r="E68" s="228"/>
      <c r="F68" s="228"/>
      <c r="G68" s="228">
        <f>ROUND(G64/D64,3)</f>
        <v>0.219</v>
      </c>
      <c r="H68" s="228"/>
      <c r="I68" s="228">
        <f>ROUND(I64/D64,3)</f>
        <v>3.9E-2</v>
      </c>
      <c r="J68" s="228"/>
      <c r="K68" s="228">
        <f>ROUNDDOWN(K64/D64,3)</f>
        <v>0.45</v>
      </c>
      <c r="L68" s="228"/>
      <c r="M68" s="228">
        <f>ROUND(M64/D64,3)</f>
        <v>0.24</v>
      </c>
      <c r="N68" s="228"/>
      <c r="O68" s="228">
        <f>ROUND(O64/D64,3)</f>
        <v>5.1999999999999998E-2</v>
      </c>
      <c r="P68" s="228"/>
    </row>
    <row r="69" spans="2:16" ht="15.95" customHeight="1">
      <c r="B69" s="218" t="s">
        <v>389</v>
      </c>
      <c r="C69" s="218"/>
      <c r="D69" s="218"/>
      <c r="E69" s="218"/>
      <c r="F69" s="218"/>
      <c r="G69" s="218"/>
      <c r="H69" s="218"/>
      <c r="I69" s="218"/>
      <c r="J69" s="218"/>
      <c r="K69" s="218"/>
      <c r="L69" s="218"/>
      <c r="M69" s="218"/>
      <c r="N69" s="218"/>
      <c r="O69" s="218"/>
      <c r="P69" s="218"/>
    </row>
    <row r="70" spans="2:16" ht="15.95" customHeight="1">
      <c r="B70" s="217" t="s">
        <v>388</v>
      </c>
      <c r="C70" s="217"/>
      <c r="D70" s="217"/>
      <c r="E70" s="217"/>
      <c r="F70" s="217"/>
      <c r="G70" s="217"/>
      <c r="H70" s="217"/>
      <c r="I70" s="217"/>
      <c r="J70" s="217"/>
      <c r="K70" s="217"/>
      <c r="L70" s="217"/>
      <c r="M70" s="217"/>
      <c r="N70" s="217"/>
      <c r="O70" s="217"/>
      <c r="P70" s="217"/>
    </row>
    <row r="71" spans="2:16">
      <c r="B71" s="368" t="s">
        <v>387</v>
      </c>
      <c r="O71" s="56"/>
      <c r="P71" s="57" t="s">
        <v>68</v>
      </c>
    </row>
  </sheetData>
  <mergeCells count="310">
    <mergeCell ref="A25:B25"/>
    <mergeCell ref="D25:E25"/>
    <mergeCell ref="N25:O25"/>
    <mergeCell ref="N24:O24"/>
    <mergeCell ref="D12:E12"/>
    <mergeCell ref="N20:O20"/>
    <mergeCell ref="N17:O17"/>
    <mergeCell ref="A13:B13"/>
    <mergeCell ref="A14:B14"/>
    <mergeCell ref="A16:B16"/>
    <mergeCell ref="A19:B19"/>
    <mergeCell ref="D22:E22"/>
    <mergeCell ref="A21:B21"/>
    <mergeCell ref="D21:E21"/>
    <mergeCell ref="N19:O19"/>
    <mergeCell ref="D20:E20"/>
    <mergeCell ref="D19:E19"/>
    <mergeCell ref="A17:B17"/>
    <mergeCell ref="D17:E17"/>
    <mergeCell ref="D13:E13"/>
    <mergeCell ref="D14:E14"/>
    <mergeCell ref="D16:E16"/>
    <mergeCell ref="A18:B18"/>
    <mergeCell ref="D18:E18"/>
    <mergeCell ref="Q7:Q8"/>
    <mergeCell ref="N13:O13"/>
    <mergeCell ref="N14:O14"/>
    <mergeCell ref="N16:O16"/>
    <mergeCell ref="H7:H8"/>
    <mergeCell ref="G7:G8"/>
    <mergeCell ref="J7:J8"/>
    <mergeCell ref="N12:O12"/>
    <mergeCell ref="G47:H47"/>
    <mergeCell ref="G48:H48"/>
    <mergeCell ref="B41:B44"/>
    <mergeCell ref="D44:F44"/>
    <mergeCell ref="G45:H45"/>
    <mergeCell ref="G46:H46"/>
    <mergeCell ref="D45:F45"/>
    <mergeCell ref="D46:F46"/>
    <mergeCell ref="D43:F43"/>
    <mergeCell ref="A20:B20"/>
    <mergeCell ref="D39:F39"/>
    <mergeCell ref="D40:F40"/>
    <mergeCell ref="D32:F32"/>
    <mergeCell ref="B45:B48"/>
    <mergeCell ref="D37:F37"/>
    <mergeCell ref="D42:F42"/>
    <mergeCell ref="B33:B36"/>
    <mergeCell ref="D47:F47"/>
    <mergeCell ref="B37:B40"/>
    <mergeCell ref="A1:O1"/>
    <mergeCell ref="C8:E8"/>
    <mergeCell ref="A9:B9"/>
    <mergeCell ref="A11:B11"/>
    <mergeCell ref="K5:M5"/>
    <mergeCell ref="K7:K8"/>
    <mergeCell ref="L7:L8"/>
    <mergeCell ref="M7:M8"/>
    <mergeCell ref="B3:O3"/>
    <mergeCell ref="D9:E9"/>
    <mergeCell ref="G51:H51"/>
    <mergeCell ref="G52:H52"/>
    <mergeCell ref="D50:F50"/>
    <mergeCell ref="D51:F51"/>
    <mergeCell ref="G49:H49"/>
    <mergeCell ref="G50:H50"/>
    <mergeCell ref="G43:H43"/>
    <mergeCell ref="G44:H44"/>
    <mergeCell ref="G36:H36"/>
    <mergeCell ref="G37:H37"/>
    <mergeCell ref="G38:H38"/>
    <mergeCell ref="N5:O5"/>
    <mergeCell ref="G39:H39"/>
    <mergeCell ref="G40:H40"/>
    <mergeCell ref="G41:H41"/>
    <mergeCell ref="B29:O29"/>
    <mergeCell ref="N6:O8"/>
    <mergeCell ref="N9:O9"/>
    <mergeCell ref="N11:O11"/>
    <mergeCell ref="J6:M6"/>
    <mergeCell ref="C7:E7"/>
    <mergeCell ref="G42:H42"/>
    <mergeCell ref="N18:O18"/>
    <mergeCell ref="A5:E5"/>
    <mergeCell ref="D41:F41"/>
    <mergeCell ref="I39:J39"/>
    <mergeCell ref="I41:J41"/>
    <mergeCell ref="I33:J33"/>
    <mergeCell ref="I34:J34"/>
    <mergeCell ref="G32:H32"/>
    <mergeCell ref="G33:H33"/>
    <mergeCell ref="G34:H34"/>
    <mergeCell ref="G35:H35"/>
    <mergeCell ref="B61:B64"/>
    <mergeCell ref="B57:B60"/>
    <mergeCell ref="B49:B52"/>
    <mergeCell ref="B53:B56"/>
    <mergeCell ref="D59:F59"/>
    <mergeCell ref="C6:I6"/>
    <mergeCell ref="F7:F8"/>
    <mergeCell ref="I7:I8"/>
    <mergeCell ref="A12:B12"/>
    <mergeCell ref="D11:E11"/>
    <mergeCell ref="D49:F49"/>
    <mergeCell ref="D53:F53"/>
    <mergeCell ref="D33:F33"/>
    <mergeCell ref="D34:F34"/>
    <mergeCell ref="D35:F35"/>
    <mergeCell ref="D36:F36"/>
    <mergeCell ref="D38:F38"/>
    <mergeCell ref="D48:F48"/>
    <mergeCell ref="D54:F54"/>
    <mergeCell ref="D55:F55"/>
    <mergeCell ref="D60:F60"/>
    <mergeCell ref="D57:F57"/>
    <mergeCell ref="D58:F58"/>
    <mergeCell ref="D52:F52"/>
    <mergeCell ref="G65:H65"/>
    <mergeCell ref="D61:F61"/>
    <mergeCell ref="D62:F62"/>
    <mergeCell ref="D63:F63"/>
    <mergeCell ref="D64:F64"/>
    <mergeCell ref="G53:H53"/>
    <mergeCell ref="G54:H54"/>
    <mergeCell ref="G55:H55"/>
    <mergeCell ref="G56:H56"/>
    <mergeCell ref="D56:F56"/>
    <mergeCell ref="I46:J46"/>
    <mergeCell ref="I47:J47"/>
    <mergeCell ref="I48:J48"/>
    <mergeCell ref="D67:F67"/>
    <mergeCell ref="I50:J50"/>
    <mergeCell ref="I51:J51"/>
    <mergeCell ref="I52:J52"/>
    <mergeCell ref="I53:J53"/>
    <mergeCell ref="G57:H57"/>
    <mergeCell ref="G58:H58"/>
    <mergeCell ref="D68:F68"/>
    <mergeCell ref="G66:H66"/>
    <mergeCell ref="G59:H59"/>
    <mergeCell ref="G60:H60"/>
    <mergeCell ref="G61:H61"/>
    <mergeCell ref="G62:H62"/>
    <mergeCell ref="D65:F65"/>
    <mergeCell ref="D66:F66"/>
    <mergeCell ref="G63:H63"/>
    <mergeCell ref="G64:H64"/>
    <mergeCell ref="I35:J35"/>
    <mergeCell ref="I36:J36"/>
    <mergeCell ref="I40:J40"/>
    <mergeCell ref="I37:J37"/>
    <mergeCell ref="I38:J38"/>
    <mergeCell ref="I49:J49"/>
    <mergeCell ref="I42:J42"/>
    <mergeCell ref="I43:J43"/>
    <mergeCell ref="I44:J44"/>
    <mergeCell ref="I45:J45"/>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G68:H68"/>
    <mergeCell ref="K68:L68"/>
    <mergeCell ref="G67:H67"/>
    <mergeCell ref="M68:N68"/>
    <mergeCell ref="M67:N67"/>
    <mergeCell ref="O68:P68"/>
    <mergeCell ref="B65:C65"/>
    <mergeCell ref="B66:C66"/>
    <mergeCell ref="B67:C67"/>
    <mergeCell ref="B68:C68"/>
    <mergeCell ref="K65:L65"/>
    <mergeCell ref="K66:L66"/>
    <mergeCell ref="K67:L67"/>
    <mergeCell ref="M65:N65"/>
    <mergeCell ref="M66:N66"/>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61:L61"/>
    <mergeCell ref="K62:L62"/>
    <mergeCell ref="K51:L51"/>
    <mergeCell ref="K52:L52"/>
    <mergeCell ref="K53:L53"/>
    <mergeCell ref="K54:L54"/>
    <mergeCell ref="K55:L55"/>
    <mergeCell ref="K56:L56"/>
    <mergeCell ref="M33:N33"/>
    <mergeCell ref="M34:N34"/>
    <mergeCell ref="M35:N35"/>
    <mergeCell ref="M36:N36"/>
    <mergeCell ref="M43:N43"/>
    <mergeCell ref="M44:N44"/>
    <mergeCell ref="M37:N37"/>
    <mergeCell ref="M38:N38"/>
    <mergeCell ref="M41:N41"/>
    <mergeCell ref="M42:N42"/>
    <mergeCell ref="M45:N45"/>
    <mergeCell ref="M46:N46"/>
    <mergeCell ref="M47:N47"/>
    <mergeCell ref="M48:N48"/>
    <mergeCell ref="K63:L63"/>
    <mergeCell ref="K64:L64"/>
    <mergeCell ref="K57:L57"/>
    <mergeCell ref="K58:L58"/>
    <mergeCell ref="K59:L59"/>
    <mergeCell ref="K60:L60"/>
    <mergeCell ref="M49:N49"/>
    <mergeCell ref="M50:N50"/>
    <mergeCell ref="M51:N51"/>
    <mergeCell ref="M52:N52"/>
    <mergeCell ref="M53:N53"/>
    <mergeCell ref="M54:N54"/>
    <mergeCell ref="M55:N55"/>
    <mergeCell ref="M56:N56"/>
    <mergeCell ref="M57:N57"/>
    <mergeCell ref="M58:N58"/>
    <mergeCell ref="M59:N59"/>
    <mergeCell ref="M60:N60"/>
    <mergeCell ref="M61:N61"/>
    <mergeCell ref="M62:N62"/>
    <mergeCell ref="M63:N63"/>
    <mergeCell ref="M64:N64"/>
    <mergeCell ref="O59:P59"/>
    <mergeCell ref="O60:P60"/>
    <mergeCell ref="O61:P61"/>
    <mergeCell ref="O45:P45"/>
    <mergeCell ref="O52:P52"/>
    <mergeCell ref="O53:P53"/>
    <mergeCell ref="O46:P46"/>
    <mergeCell ref="O47:P47"/>
    <mergeCell ref="O48:P48"/>
    <mergeCell ref="O49:P49"/>
    <mergeCell ref="A31:J31"/>
    <mergeCell ref="O66:P66"/>
    <mergeCell ref="O32:P32"/>
    <mergeCell ref="M32:N32"/>
    <mergeCell ref="O62:P62"/>
    <mergeCell ref="O63:P63"/>
    <mergeCell ref="O64:P64"/>
    <mergeCell ref="O54:P54"/>
    <mergeCell ref="O65:P65"/>
    <mergeCell ref="O58:P58"/>
    <mergeCell ref="O41:P41"/>
    <mergeCell ref="O42:P42"/>
    <mergeCell ref="O33:P33"/>
    <mergeCell ref="O34:P34"/>
    <mergeCell ref="O43:P43"/>
    <mergeCell ref="O44:P44"/>
    <mergeCell ref="O37:P37"/>
    <mergeCell ref="O38:P38"/>
    <mergeCell ref="O39:P39"/>
    <mergeCell ref="O40:P40"/>
    <mergeCell ref="B70:P70"/>
    <mergeCell ref="B69:P69"/>
    <mergeCell ref="K32:L32"/>
    <mergeCell ref="I32:J32"/>
    <mergeCell ref="O67:P67"/>
    <mergeCell ref="O55:P55"/>
    <mergeCell ref="M39:N39"/>
    <mergeCell ref="M40:N40"/>
    <mergeCell ref="O50:P50"/>
    <mergeCell ref="O51:P51"/>
    <mergeCell ref="N21:O21"/>
    <mergeCell ref="B28:N28"/>
    <mergeCell ref="N22:O22"/>
    <mergeCell ref="B27:K27"/>
    <mergeCell ref="L27:O27"/>
    <mergeCell ref="A22:B22"/>
    <mergeCell ref="N26:O26"/>
    <mergeCell ref="A23:B23"/>
    <mergeCell ref="A24:B24"/>
    <mergeCell ref="D24:E24"/>
    <mergeCell ref="A26:B26"/>
    <mergeCell ref="D26:E26"/>
    <mergeCell ref="O56:P56"/>
    <mergeCell ref="O57:P57"/>
    <mergeCell ref="D23:E23"/>
    <mergeCell ref="N23:O23"/>
    <mergeCell ref="O35:P35"/>
    <mergeCell ref="O36:P36"/>
    <mergeCell ref="O31:P31"/>
    <mergeCell ref="M31:N31"/>
  </mergeCells>
  <phoneticPr fontId="2"/>
  <printOptions horizontalCentered="1"/>
  <pageMargins left="0.39370078740157483" right="0.39370078740157483" top="0.59055118110236227" bottom="0.78740157480314965" header="0.51181102362204722" footer="0.39370078740157483"/>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N164"/>
  <sheetViews>
    <sheetView showGridLines="0" view="pageBreakPreview" zoomScale="85" zoomScaleNormal="100" zoomScaleSheetLayoutView="85" workbookViewId="0">
      <selection activeCell="R44" sqref="R44"/>
    </sheetView>
  </sheetViews>
  <sheetFormatPr defaultRowHeight="17.25"/>
  <cols>
    <col min="1" max="1" width="8.5" style="29" customWidth="1"/>
    <col min="2" max="2" width="9" style="29" customWidth="1"/>
    <col min="3" max="3" width="9.5" style="124" customWidth="1"/>
    <col min="4" max="4" width="10.5" style="29" customWidth="1"/>
    <col min="5" max="5" width="6.3984375" style="29" customWidth="1"/>
    <col min="6" max="6" width="8.8984375" style="29" bestFit="1" customWidth="1"/>
    <col min="7" max="7" width="7.09765625" style="29" customWidth="1"/>
    <col min="8" max="8" width="9" style="29" customWidth="1"/>
    <col min="9" max="9" width="9.5" style="29" customWidth="1"/>
    <col min="10" max="10" width="10.5" style="29" customWidth="1"/>
    <col min="11" max="11" width="6.59765625" style="29" bestFit="1" customWidth="1"/>
    <col min="12" max="12" width="8.8984375" style="29" customWidth="1"/>
    <col min="13" max="14" width="7.09765625" style="29" customWidth="1"/>
    <col min="15" max="16384" width="8.796875" style="29"/>
  </cols>
  <sheetData>
    <row r="1" spans="2:14" s="29" customFormat="1" ht="19.7" customHeight="1" thickBot="1">
      <c r="B1" s="224" t="s">
        <v>69</v>
      </c>
      <c r="C1" s="224"/>
      <c r="D1" s="224"/>
      <c r="E1" s="224"/>
      <c r="F1" s="224"/>
      <c r="G1" s="224"/>
      <c r="H1" s="8"/>
      <c r="I1" s="8"/>
      <c r="J1" s="8"/>
      <c r="K1" s="32"/>
      <c r="L1" s="263" t="s">
        <v>422</v>
      </c>
      <c r="M1" s="263"/>
      <c r="N1" s="168"/>
    </row>
    <row r="2" spans="2:14" s="29" customFormat="1" ht="15" customHeight="1">
      <c r="B2" s="270" t="s">
        <v>70</v>
      </c>
      <c r="C2" s="268" t="s">
        <v>421</v>
      </c>
      <c r="D2" s="272" t="s">
        <v>420</v>
      </c>
      <c r="E2" s="264" t="s">
        <v>419</v>
      </c>
      <c r="F2" s="265"/>
      <c r="G2" s="275"/>
      <c r="H2" s="266" t="s">
        <v>70</v>
      </c>
      <c r="I2" s="259" t="s">
        <v>421</v>
      </c>
      <c r="J2" s="261" t="s">
        <v>420</v>
      </c>
      <c r="K2" s="264" t="s">
        <v>419</v>
      </c>
      <c r="L2" s="265"/>
      <c r="M2" s="265"/>
      <c r="N2" s="58"/>
    </row>
    <row r="3" spans="2:14" s="29" customFormat="1" ht="15" customHeight="1">
      <c r="B3" s="271"/>
      <c r="C3" s="269"/>
      <c r="D3" s="273"/>
      <c r="E3" s="59" t="s">
        <v>33</v>
      </c>
      <c r="F3" s="59" t="s">
        <v>71</v>
      </c>
      <c r="G3" s="60" t="s">
        <v>35</v>
      </c>
      <c r="H3" s="267"/>
      <c r="I3" s="260"/>
      <c r="J3" s="262"/>
      <c r="K3" s="59" t="s">
        <v>33</v>
      </c>
      <c r="L3" s="59" t="s">
        <v>71</v>
      </c>
      <c r="M3" s="59" t="s">
        <v>35</v>
      </c>
      <c r="N3" s="61"/>
    </row>
    <row r="4" spans="2:14" s="29" customFormat="1" ht="14.25" customHeight="1">
      <c r="B4" s="62" t="s">
        <v>1</v>
      </c>
      <c r="C4" s="63">
        <v>145</v>
      </c>
      <c r="D4" s="63">
        <v>706968</v>
      </c>
      <c r="E4" s="64">
        <v>0</v>
      </c>
      <c r="F4" s="64">
        <v>6015</v>
      </c>
      <c r="G4" s="65">
        <v>8</v>
      </c>
      <c r="H4" s="66" t="s">
        <v>72</v>
      </c>
      <c r="I4" s="67" t="s">
        <v>73</v>
      </c>
      <c r="J4" s="149">
        <v>6692</v>
      </c>
      <c r="K4" s="69">
        <v>0</v>
      </c>
      <c r="L4" s="148">
        <v>75</v>
      </c>
      <c r="M4" s="71">
        <v>0</v>
      </c>
      <c r="N4" s="71"/>
    </row>
    <row r="5" spans="2:14" s="29" customFormat="1" ht="14.25" customHeight="1">
      <c r="B5" s="72" t="s">
        <v>74</v>
      </c>
      <c r="C5" s="73">
        <v>26</v>
      </c>
      <c r="D5" s="74">
        <v>129689</v>
      </c>
      <c r="E5" s="74">
        <v>0</v>
      </c>
      <c r="F5" s="74">
        <v>1080</v>
      </c>
      <c r="G5" s="75">
        <v>0</v>
      </c>
      <c r="H5" s="66" t="s">
        <v>75</v>
      </c>
      <c r="I5" s="67" t="s">
        <v>76</v>
      </c>
      <c r="J5" s="130">
        <v>3665</v>
      </c>
      <c r="K5" s="69">
        <v>0</v>
      </c>
      <c r="L5" s="131">
        <v>50</v>
      </c>
      <c r="M5" s="71">
        <v>0</v>
      </c>
      <c r="N5" s="71"/>
    </row>
    <row r="6" spans="2:14" s="29" customFormat="1" ht="14.25" customHeight="1">
      <c r="B6" s="76" t="s">
        <v>77</v>
      </c>
      <c r="C6" s="67" t="s">
        <v>78</v>
      </c>
      <c r="D6" s="70">
        <v>4597</v>
      </c>
      <c r="E6" s="70">
        <v>0</v>
      </c>
      <c r="F6" s="129">
        <v>33</v>
      </c>
      <c r="G6" s="77">
        <v>0</v>
      </c>
      <c r="H6" s="66" t="s">
        <v>79</v>
      </c>
      <c r="I6" s="67" t="s">
        <v>76</v>
      </c>
      <c r="J6" s="130">
        <v>1708</v>
      </c>
      <c r="K6" s="69">
        <v>0</v>
      </c>
      <c r="L6" s="131">
        <v>41</v>
      </c>
      <c r="M6" s="71">
        <v>0</v>
      </c>
      <c r="N6" s="71"/>
    </row>
    <row r="7" spans="2:14" s="29" customFormat="1" ht="14.25" customHeight="1">
      <c r="B7" s="76" t="s">
        <v>82</v>
      </c>
      <c r="C7" s="67" t="s">
        <v>83</v>
      </c>
      <c r="D7" s="70">
        <v>5026</v>
      </c>
      <c r="E7" s="70">
        <v>0</v>
      </c>
      <c r="F7" s="129">
        <v>41</v>
      </c>
      <c r="G7" s="77">
        <v>0</v>
      </c>
      <c r="H7" s="66" t="s">
        <v>84</v>
      </c>
      <c r="I7" s="67" t="s">
        <v>85</v>
      </c>
      <c r="J7" s="130">
        <v>3656</v>
      </c>
      <c r="K7" s="69">
        <v>0</v>
      </c>
      <c r="L7" s="131">
        <v>28</v>
      </c>
      <c r="M7" s="71">
        <v>0</v>
      </c>
      <c r="N7" s="71"/>
    </row>
    <row r="8" spans="2:14" s="29" customFormat="1" ht="14.25" customHeight="1">
      <c r="B8" s="78" t="s">
        <v>88</v>
      </c>
      <c r="C8" s="67" t="s">
        <v>89</v>
      </c>
      <c r="D8" s="70">
        <v>833</v>
      </c>
      <c r="E8" s="70">
        <v>0</v>
      </c>
      <c r="F8" s="129">
        <v>34</v>
      </c>
      <c r="G8" s="77">
        <v>0</v>
      </c>
      <c r="H8" s="66" t="s">
        <v>90</v>
      </c>
      <c r="I8" s="67" t="s">
        <v>85</v>
      </c>
      <c r="J8" s="130">
        <v>3375</v>
      </c>
      <c r="K8" s="69">
        <v>0</v>
      </c>
      <c r="L8" s="131">
        <v>25</v>
      </c>
      <c r="M8" s="71">
        <v>0</v>
      </c>
      <c r="N8" s="71"/>
    </row>
    <row r="9" spans="2:14" s="29" customFormat="1" ht="14.25" customHeight="1">
      <c r="B9" s="76" t="s">
        <v>93</v>
      </c>
      <c r="C9" s="67" t="s">
        <v>94</v>
      </c>
      <c r="D9" s="70">
        <v>6651</v>
      </c>
      <c r="E9" s="70">
        <v>0</v>
      </c>
      <c r="F9" s="129">
        <v>51</v>
      </c>
      <c r="G9" s="77">
        <v>0</v>
      </c>
      <c r="H9" s="66" t="s">
        <v>95</v>
      </c>
      <c r="I9" s="67" t="s">
        <v>96</v>
      </c>
      <c r="J9" s="130">
        <v>3076</v>
      </c>
      <c r="K9" s="69">
        <v>0</v>
      </c>
      <c r="L9" s="131">
        <v>26</v>
      </c>
      <c r="M9" s="71">
        <v>0</v>
      </c>
      <c r="N9" s="71"/>
    </row>
    <row r="10" spans="2:14" s="29" customFormat="1" ht="14.25" customHeight="1">
      <c r="B10" s="76" t="s">
        <v>99</v>
      </c>
      <c r="C10" s="67" t="s">
        <v>94</v>
      </c>
      <c r="D10" s="70">
        <v>4602</v>
      </c>
      <c r="E10" s="70">
        <v>0</v>
      </c>
      <c r="F10" s="129">
        <v>26</v>
      </c>
      <c r="G10" s="77">
        <v>0</v>
      </c>
      <c r="H10" s="66" t="s">
        <v>100</v>
      </c>
      <c r="I10" s="67" t="s">
        <v>101</v>
      </c>
      <c r="J10" s="130">
        <v>3838</v>
      </c>
      <c r="K10" s="69">
        <v>0</v>
      </c>
      <c r="L10" s="131">
        <v>14</v>
      </c>
      <c r="M10" s="71">
        <v>0</v>
      </c>
      <c r="N10" s="71"/>
    </row>
    <row r="11" spans="2:14" s="29" customFormat="1" ht="14.25" customHeight="1">
      <c r="B11" s="76" t="s">
        <v>104</v>
      </c>
      <c r="C11" s="67" t="s">
        <v>105</v>
      </c>
      <c r="D11" s="70">
        <v>3162</v>
      </c>
      <c r="E11" s="70">
        <v>0</v>
      </c>
      <c r="F11" s="129">
        <v>27</v>
      </c>
      <c r="G11" s="77">
        <v>0</v>
      </c>
      <c r="H11" s="66" t="s">
        <v>106</v>
      </c>
      <c r="I11" s="67" t="s">
        <v>107</v>
      </c>
      <c r="J11" s="130">
        <v>4838</v>
      </c>
      <c r="K11" s="69">
        <v>0</v>
      </c>
      <c r="L11" s="131">
        <v>36</v>
      </c>
      <c r="M11" s="71">
        <v>0</v>
      </c>
      <c r="N11" s="71"/>
    </row>
    <row r="12" spans="2:14" s="29" customFormat="1" ht="14.25" customHeight="1">
      <c r="B12" s="76" t="s">
        <v>110</v>
      </c>
      <c r="C12" s="67" t="s">
        <v>111</v>
      </c>
      <c r="D12" s="70">
        <v>5271</v>
      </c>
      <c r="E12" s="70">
        <v>0</v>
      </c>
      <c r="F12" s="129">
        <v>33</v>
      </c>
      <c r="G12" s="77">
        <v>0</v>
      </c>
      <c r="H12" s="66" t="s">
        <v>112</v>
      </c>
      <c r="I12" s="67" t="s">
        <v>113</v>
      </c>
      <c r="J12" s="130">
        <v>4787</v>
      </c>
      <c r="K12" s="383" t="s">
        <v>418</v>
      </c>
      <c r="L12" s="383"/>
      <c r="M12" s="383"/>
      <c r="N12" s="71"/>
    </row>
    <row r="13" spans="2:14" s="29" customFormat="1" ht="14.25" customHeight="1">
      <c r="B13" s="76" t="s">
        <v>115</v>
      </c>
      <c r="C13" s="67" t="s">
        <v>116</v>
      </c>
      <c r="D13" s="70">
        <v>7749</v>
      </c>
      <c r="E13" s="70">
        <v>0</v>
      </c>
      <c r="F13" s="129">
        <v>73</v>
      </c>
      <c r="G13" s="77">
        <v>0</v>
      </c>
      <c r="H13" s="66" t="s">
        <v>117</v>
      </c>
      <c r="I13" s="67" t="s">
        <v>118</v>
      </c>
      <c r="J13" s="130">
        <v>8815</v>
      </c>
      <c r="K13" s="69">
        <v>0</v>
      </c>
      <c r="L13" s="131">
        <v>72</v>
      </c>
      <c r="M13" s="71">
        <v>0</v>
      </c>
      <c r="N13" s="71"/>
    </row>
    <row r="14" spans="2:14" s="29" customFormat="1" ht="14.25" customHeight="1">
      <c r="B14" s="76" t="s">
        <v>121</v>
      </c>
      <c r="C14" s="67" t="s">
        <v>122</v>
      </c>
      <c r="D14" s="70">
        <v>8564</v>
      </c>
      <c r="E14" s="70">
        <v>0</v>
      </c>
      <c r="F14" s="129">
        <v>19</v>
      </c>
      <c r="G14" s="77">
        <v>0</v>
      </c>
      <c r="H14" s="79" t="s">
        <v>123</v>
      </c>
      <c r="I14" s="67" t="s">
        <v>124</v>
      </c>
      <c r="J14" s="130">
        <v>3795</v>
      </c>
      <c r="K14" s="69">
        <v>0</v>
      </c>
      <c r="L14" s="131">
        <v>132</v>
      </c>
      <c r="M14" s="71">
        <v>0</v>
      </c>
      <c r="N14" s="71"/>
    </row>
    <row r="15" spans="2:14" s="29" customFormat="1" ht="14.25" customHeight="1">
      <c r="B15" s="76" t="s">
        <v>127</v>
      </c>
      <c r="C15" s="67" t="s">
        <v>128</v>
      </c>
      <c r="D15" s="70">
        <v>7600</v>
      </c>
      <c r="E15" s="70">
        <v>0</v>
      </c>
      <c r="F15" s="129">
        <v>50</v>
      </c>
      <c r="G15" s="77">
        <v>0</v>
      </c>
      <c r="H15" s="79" t="s">
        <v>129</v>
      </c>
      <c r="I15" s="67" t="s">
        <v>130</v>
      </c>
      <c r="J15" s="130">
        <v>6939</v>
      </c>
      <c r="K15" s="69">
        <v>0</v>
      </c>
      <c r="L15" s="131">
        <v>26</v>
      </c>
      <c r="M15" s="71">
        <v>0</v>
      </c>
      <c r="N15" s="71"/>
    </row>
    <row r="16" spans="2:14" s="29" customFormat="1" ht="14.25" customHeight="1">
      <c r="B16" s="76" t="s">
        <v>133</v>
      </c>
      <c r="C16" s="67" t="s">
        <v>134</v>
      </c>
      <c r="D16" s="70">
        <v>6907</v>
      </c>
      <c r="E16" s="70">
        <v>0</v>
      </c>
      <c r="F16" s="129">
        <v>54</v>
      </c>
      <c r="G16" s="77">
        <v>0</v>
      </c>
      <c r="H16" s="79" t="s">
        <v>135</v>
      </c>
      <c r="I16" s="80" t="s">
        <v>130</v>
      </c>
      <c r="J16" s="130">
        <v>8178</v>
      </c>
      <c r="K16" s="69">
        <v>0</v>
      </c>
      <c r="L16" s="131">
        <v>29</v>
      </c>
      <c r="M16" s="71">
        <v>0</v>
      </c>
      <c r="N16" s="71"/>
    </row>
    <row r="17" spans="2:14" s="29" customFormat="1" ht="14.25" customHeight="1">
      <c r="B17" s="76" t="s">
        <v>138</v>
      </c>
      <c r="C17" s="67" t="s">
        <v>139</v>
      </c>
      <c r="D17" s="70">
        <v>2718</v>
      </c>
      <c r="E17" s="70">
        <v>0</v>
      </c>
      <c r="F17" s="129">
        <v>43</v>
      </c>
      <c r="G17" s="77">
        <v>0</v>
      </c>
      <c r="H17" s="79" t="s">
        <v>140</v>
      </c>
      <c r="I17" s="80" t="s">
        <v>141</v>
      </c>
      <c r="J17" s="130">
        <v>4286</v>
      </c>
      <c r="K17" s="69">
        <v>0</v>
      </c>
      <c r="L17" s="131">
        <v>71</v>
      </c>
      <c r="M17" s="69">
        <v>0</v>
      </c>
      <c r="N17" s="71"/>
    </row>
    <row r="18" spans="2:14" s="29" customFormat="1" ht="14.25" customHeight="1">
      <c r="B18" s="76" t="s">
        <v>143</v>
      </c>
      <c r="C18" s="67" t="s">
        <v>144</v>
      </c>
      <c r="D18" s="70">
        <v>6431</v>
      </c>
      <c r="E18" s="71">
        <v>0</v>
      </c>
      <c r="F18" s="129">
        <v>25</v>
      </c>
      <c r="G18" s="77">
        <v>0</v>
      </c>
      <c r="H18" s="79" t="s">
        <v>145</v>
      </c>
      <c r="I18" s="80" t="s">
        <v>146</v>
      </c>
      <c r="J18" s="138">
        <v>3795</v>
      </c>
      <c r="K18" s="69">
        <v>0</v>
      </c>
      <c r="L18" s="147">
        <v>23</v>
      </c>
      <c r="M18" s="71">
        <v>0</v>
      </c>
      <c r="N18" s="71"/>
    </row>
    <row r="19" spans="2:14" s="29" customFormat="1" ht="14.25" customHeight="1">
      <c r="B19" s="76" t="s">
        <v>149</v>
      </c>
      <c r="C19" s="67" t="s">
        <v>150</v>
      </c>
      <c r="D19" s="70">
        <v>6644</v>
      </c>
      <c r="E19" s="70">
        <v>0</v>
      </c>
      <c r="F19" s="146">
        <v>90</v>
      </c>
      <c r="G19" s="77">
        <v>0</v>
      </c>
      <c r="H19" s="81" t="s">
        <v>151</v>
      </c>
      <c r="I19" s="73">
        <v>11</v>
      </c>
      <c r="J19" s="82">
        <v>57430</v>
      </c>
      <c r="K19" s="83">
        <v>0</v>
      </c>
      <c r="L19" s="74">
        <v>607</v>
      </c>
      <c r="M19" s="74">
        <v>0</v>
      </c>
      <c r="N19" s="71"/>
    </row>
    <row r="20" spans="2:14" s="29" customFormat="1" ht="14.25" customHeight="1">
      <c r="B20" s="76" t="s">
        <v>154</v>
      </c>
      <c r="C20" s="67" t="s">
        <v>85</v>
      </c>
      <c r="D20" s="70">
        <v>4249</v>
      </c>
      <c r="E20" s="70">
        <v>0</v>
      </c>
      <c r="F20" s="146">
        <v>13</v>
      </c>
      <c r="G20" s="77">
        <v>0</v>
      </c>
      <c r="H20" s="66" t="s">
        <v>155</v>
      </c>
      <c r="I20" s="67" t="s">
        <v>156</v>
      </c>
      <c r="J20" s="68">
        <v>4815</v>
      </c>
      <c r="K20" s="69">
        <v>0</v>
      </c>
      <c r="L20" s="70">
        <v>31</v>
      </c>
      <c r="M20" s="71">
        <v>0</v>
      </c>
      <c r="N20" s="84"/>
    </row>
    <row r="21" spans="2:14" s="29" customFormat="1" ht="14.25" customHeight="1">
      <c r="B21" s="76" t="s">
        <v>159</v>
      </c>
      <c r="C21" s="67" t="s">
        <v>85</v>
      </c>
      <c r="D21" s="70">
        <v>5831</v>
      </c>
      <c r="E21" s="70">
        <v>0</v>
      </c>
      <c r="F21" s="146">
        <v>14</v>
      </c>
      <c r="G21" s="77">
        <v>0</v>
      </c>
      <c r="H21" s="66" t="s">
        <v>160</v>
      </c>
      <c r="I21" s="67" t="s">
        <v>161</v>
      </c>
      <c r="J21" s="68">
        <v>6384</v>
      </c>
      <c r="K21" s="69">
        <v>0</v>
      </c>
      <c r="L21" s="70">
        <v>49</v>
      </c>
      <c r="M21" s="71">
        <v>0</v>
      </c>
      <c r="N21" s="71"/>
    </row>
    <row r="22" spans="2:14" s="29" customFormat="1" ht="14.25" customHeight="1">
      <c r="B22" s="76" t="s">
        <v>164</v>
      </c>
      <c r="C22" s="67" t="s">
        <v>165</v>
      </c>
      <c r="D22" s="70">
        <v>5394</v>
      </c>
      <c r="E22" s="70">
        <v>0</v>
      </c>
      <c r="F22" s="146">
        <v>26</v>
      </c>
      <c r="G22" s="77">
        <v>0</v>
      </c>
      <c r="H22" s="66" t="s">
        <v>19</v>
      </c>
      <c r="I22" s="67" t="s">
        <v>166</v>
      </c>
      <c r="J22" s="68">
        <v>6552</v>
      </c>
      <c r="K22" s="69">
        <v>0</v>
      </c>
      <c r="L22" s="70">
        <v>30</v>
      </c>
      <c r="M22" s="71">
        <v>0</v>
      </c>
      <c r="N22" s="71"/>
    </row>
    <row r="23" spans="2:14" s="29" customFormat="1" ht="14.25" customHeight="1">
      <c r="B23" s="76" t="s">
        <v>169</v>
      </c>
      <c r="C23" s="67" t="s">
        <v>170</v>
      </c>
      <c r="D23" s="70">
        <v>4063</v>
      </c>
      <c r="E23" s="70">
        <v>0</v>
      </c>
      <c r="F23" s="146">
        <v>39</v>
      </c>
      <c r="G23" s="77">
        <v>0</v>
      </c>
      <c r="H23" s="66" t="s">
        <v>171</v>
      </c>
      <c r="I23" s="67" t="s">
        <v>172</v>
      </c>
      <c r="J23" s="68">
        <v>7959</v>
      </c>
      <c r="K23" s="69">
        <v>0</v>
      </c>
      <c r="L23" s="70">
        <v>141</v>
      </c>
      <c r="M23" s="71">
        <v>0</v>
      </c>
      <c r="N23" s="71"/>
    </row>
    <row r="24" spans="2:14" s="29" customFormat="1" ht="14.25" customHeight="1">
      <c r="B24" s="76" t="s">
        <v>174</v>
      </c>
      <c r="C24" s="67" t="s">
        <v>175</v>
      </c>
      <c r="D24" s="70">
        <v>4733</v>
      </c>
      <c r="E24" s="70">
        <v>0</v>
      </c>
      <c r="F24" s="146">
        <v>42</v>
      </c>
      <c r="G24" s="77">
        <v>0</v>
      </c>
      <c r="H24" s="66" t="s">
        <v>176</v>
      </c>
      <c r="I24" s="67" t="s">
        <v>177</v>
      </c>
      <c r="J24" s="68">
        <v>4431</v>
      </c>
      <c r="K24" s="69">
        <v>0</v>
      </c>
      <c r="L24" s="70">
        <v>47</v>
      </c>
      <c r="M24" s="71">
        <v>0</v>
      </c>
      <c r="N24" s="71"/>
    </row>
    <row r="25" spans="2:14" s="29" customFormat="1" ht="14.25" customHeight="1">
      <c r="B25" s="76" t="s">
        <v>179</v>
      </c>
      <c r="C25" s="67" t="s">
        <v>180</v>
      </c>
      <c r="D25" s="70">
        <v>6463</v>
      </c>
      <c r="E25" s="70">
        <v>0</v>
      </c>
      <c r="F25" s="146">
        <v>52</v>
      </c>
      <c r="G25" s="77">
        <v>0</v>
      </c>
      <c r="H25" s="66" t="s">
        <v>181</v>
      </c>
      <c r="I25" s="67" t="s">
        <v>182</v>
      </c>
      <c r="J25" s="68">
        <v>5963</v>
      </c>
      <c r="K25" s="69">
        <v>0</v>
      </c>
      <c r="L25" s="70">
        <v>136</v>
      </c>
      <c r="M25" s="71">
        <v>0</v>
      </c>
      <c r="N25" s="71"/>
    </row>
    <row r="26" spans="2:14" s="29" customFormat="1" ht="14.25" customHeight="1">
      <c r="B26" s="76" t="s">
        <v>184</v>
      </c>
      <c r="C26" s="67" t="s">
        <v>185</v>
      </c>
      <c r="D26" s="70">
        <v>2182</v>
      </c>
      <c r="E26" s="70">
        <v>0</v>
      </c>
      <c r="F26" s="146">
        <v>42</v>
      </c>
      <c r="G26" s="77">
        <v>0</v>
      </c>
      <c r="H26" s="66" t="s">
        <v>186</v>
      </c>
      <c r="I26" s="67" t="s">
        <v>187</v>
      </c>
      <c r="J26" s="68">
        <v>3996</v>
      </c>
      <c r="K26" s="69">
        <v>0</v>
      </c>
      <c r="L26" s="70">
        <v>54</v>
      </c>
      <c r="M26" s="71">
        <v>0</v>
      </c>
      <c r="N26" s="71"/>
    </row>
    <row r="27" spans="2:14" s="29" customFormat="1" ht="14.25" customHeight="1">
      <c r="B27" s="76" t="s">
        <v>189</v>
      </c>
      <c r="C27" s="67" t="s">
        <v>190</v>
      </c>
      <c r="D27" s="70">
        <v>3050</v>
      </c>
      <c r="E27" s="70">
        <v>0</v>
      </c>
      <c r="F27" s="146">
        <v>12</v>
      </c>
      <c r="G27" s="77">
        <v>0</v>
      </c>
      <c r="H27" s="66" t="s">
        <v>191</v>
      </c>
      <c r="I27" s="67" t="s">
        <v>192</v>
      </c>
      <c r="J27" s="68">
        <v>4490</v>
      </c>
      <c r="K27" s="69">
        <v>0</v>
      </c>
      <c r="L27" s="70">
        <v>38</v>
      </c>
      <c r="M27" s="71">
        <v>0</v>
      </c>
      <c r="N27" s="71"/>
    </row>
    <row r="28" spans="2:14" s="29" customFormat="1" ht="14.25" customHeight="1">
      <c r="B28" s="76" t="s">
        <v>194</v>
      </c>
      <c r="C28" s="67" t="s">
        <v>195</v>
      </c>
      <c r="D28" s="70">
        <v>2519</v>
      </c>
      <c r="E28" s="71">
        <v>0</v>
      </c>
      <c r="F28" s="146">
        <v>68</v>
      </c>
      <c r="G28" s="77">
        <v>0</v>
      </c>
      <c r="H28" s="66" t="s">
        <v>196</v>
      </c>
      <c r="I28" s="67" t="s">
        <v>197</v>
      </c>
      <c r="J28" s="68">
        <v>6148</v>
      </c>
      <c r="K28" s="69">
        <v>0</v>
      </c>
      <c r="L28" s="70">
        <v>35</v>
      </c>
      <c r="M28" s="71">
        <v>0</v>
      </c>
      <c r="N28" s="71"/>
    </row>
    <row r="29" spans="2:14" s="29" customFormat="1" ht="14.25" customHeight="1">
      <c r="B29" s="76" t="s">
        <v>198</v>
      </c>
      <c r="C29" s="67" t="s">
        <v>199</v>
      </c>
      <c r="D29" s="70">
        <v>1884</v>
      </c>
      <c r="E29" s="71">
        <v>0</v>
      </c>
      <c r="F29" s="146">
        <v>65</v>
      </c>
      <c r="G29" s="77">
        <v>0</v>
      </c>
      <c r="H29" s="66" t="s">
        <v>200</v>
      </c>
      <c r="I29" s="67" t="s">
        <v>137</v>
      </c>
      <c r="J29" s="68">
        <v>3846</v>
      </c>
      <c r="K29" s="69">
        <v>0</v>
      </c>
      <c r="L29" s="70">
        <v>21</v>
      </c>
      <c r="M29" s="71">
        <v>0</v>
      </c>
      <c r="N29" s="71"/>
    </row>
    <row r="30" spans="2:14" s="29" customFormat="1" ht="14.25" customHeight="1">
      <c r="B30" s="76" t="s">
        <v>201</v>
      </c>
      <c r="C30" s="67" t="s">
        <v>202</v>
      </c>
      <c r="D30" s="70">
        <v>8702</v>
      </c>
      <c r="E30" s="70">
        <v>0</v>
      </c>
      <c r="F30" s="146">
        <v>33</v>
      </c>
      <c r="G30" s="77">
        <v>0</v>
      </c>
      <c r="H30" s="85" t="s">
        <v>203</v>
      </c>
      <c r="I30" s="67" t="s">
        <v>204</v>
      </c>
      <c r="J30" s="86">
        <v>2846</v>
      </c>
      <c r="K30" s="87">
        <v>0</v>
      </c>
      <c r="L30" s="88">
        <v>25</v>
      </c>
      <c r="M30" s="89">
        <v>0</v>
      </c>
      <c r="N30" s="71"/>
    </row>
    <row r="31" spans="2:14" s="29" customFormat="1" ht="14.25" customHeight="1">
      <c r="B31" s="90" t="s">
        <v>205</v>
      </c>
      <c r="C31" s="91" t="s">
        <v>206</v>
      </c>
      <c r="D31" s="88">
        <v>3864</v>
      </c>
      <c r="E31" s="88">
        <v>0</v>
      </c>
      <c r="F31" s="145">
        <v>75</v>
      </c>
      <c r="G31" s="92">
        <v>0</v>
      </c>
      <c r="H31" s="81" t="s">
        <v>207</v>
      </c>
      <c r="I31" s="73">
        <v>24</v>
      </c>
      <c r="J31" s="82">
        <v>95705</v>
      </c>
      <c r="K31" s="83">
        <v>0</v>
      </c>
      <c r="L31" s="74">
        <v>779</v>
      </c>
      <c r="M31" s="74">
        <v>0</v>
      </c>
      <c r="N31" s="71"/>
    </row>
    <row r="32" spans="2:14" s="29" customFormat="1" ht="14.25" customHeight="1">
      <c r="B32" s="72" t="s">
        <v>208</v>
      </c>
      <c r="C32" s="73">
        <v>22</v>
      </c>
      <c r="D32" s="82">
        <v>118009</v>
      </c>
      <c r="E32" s="74">
        <v>0</v>
      </c>
      <c r="F32" s="82">
        <v>886</v>
      </c>
      <c r="G32" s="75">
        <v>4</v>
      </c>
      <c r="H32" s="66" t="s">
        <v>209</v>
      </c>
      <c r="I32" s="67" t="s">
        <v>210</v>
      </c>
      <c r="J32" s="130">
        <v>4996</v>
      </c>
      <c r="K32" s="69">
        <v>0</v>
      </c>
      <c r="L32" s="132">
        <v>45</v>
      </c>
      <c r="M32" s="71">
        <v>0</v>
      </c>
      <c r="N32" s="84"/>
    </row>
    <row r="33" spans="2:14" s="29" customFormat="1" ht="14.25" customHeight="1">
      <c r="B33" s="76" t="s">
        <v>211</v>
      </c>
      <c r="C33" s="67" t="s">
        <v>212</v>
      </c>
      <c r="D33" s="68">
        <v>5718</v>
      </c>
      <c r="E33" s="70">
        <v>0</v>
      </c>
      <c r="F33" s="70">
        <v>38</v>
      </c>
      <c r="G33" s="77">
        <v>0</v>
      </c>
      <c r="H33" s="66" t="s">
        <v>213</v>
      </c>
      <c r="I33" s="67" t="s">
        <v>105</v>
      </c>
      <c r="J33" s="130">
        <v>5216</v>
      </c>
      <c r="K33" s="69">
        <v>0</v>
      </c>
      <c r="L33" s="132">
        <v>17</v>
      </c>
      <c r="M33" s="71">
        <v>0</v>
      </c>
      <c r="N33" s="84"/>
    </row>
    <row r="34" spans="2:14" s="29" customFormat="1" ht="14.25" customHeight="1">
      <c r="B34" s="76" t="s">
        <v>214</v>
      </c>
      <c r="C34" s="67" t="s">
        <v>215</v>
      </c>
      <c r="D34" s="68">
        <v>7012</v>
      </c>
      <c r="E34" s="70">
        <v>0</v>
      </c>
      <c r="F34" s="70">
        <v>21</v>
      </c>
      <c r="G34" s="77">
        <v>0</v>
      </c>
      <c r="H34" s="66" t="s">
        <v>216</v>
      </c>
      <c r="I34" s="67" t="s">
        <v>217</v>
      </c>
      <c r="J34" s="130">
        <v>3622</v>
      </c>
      <c r="K34" s="69">
        <v>0</v>
      </c>
      <c r="L34" s="132">
        <v>24</v>
      </c>
      <c r="M34" s="71">
        <v>0</v>
      </c>
      <c r="N34" s="84"/>
    </row>
    <row r="35" spans="2:14" s="29" customFormat="1" ht="14.25" customHeight="1">
      <c r="B35" s="76" t="s">
        <v>218</v>
      </c>
      <c r="C35" s="67" t="s">
        <v>219</v>
      </c>
      <c r="D35" s="68">
        <v>6392</v>
      </c>
      <c r="E35" s="70">
        <v>0</v>
      </c>
      <c r="F35" s="70">
        <v>10</v>
      </c>
      <c r="G35" s="77">
        <v>0</v>
      </c>
      <c r="H35" s="66" t="s">
        <v>220</v>
      </c>
      <c r="I35" s="67" t="s">
        <v>221</v>
      </c>
      <c r="J35" s="130">
        <v>2906</v>
      </c>
      <c r="K35" s="380" t="s">
        <v>417</v>
      </c>
      <c r="L35" s="380"/>
      <c r="M35" s="380"/>
      <c r="N35" s="84"/>
    </row>
    <row r="36" spans="2:14" s="29" customFormat="1" ht="14.25" customHeight="1">
      <c r="B36" s="76" t="s">
        <v>222</v>
      </c>
      <c r="C36" s="67" t="s">
        <v>223</v>
      </c>
      <c r="D36" s="68">
        <v>7306</v>
      </c>
      <c r="E36" s="70">
        <v>0</v>
      </c>
      <c r="F36" s="70">
        <v>35</v>
      </c>
      <c r="G36" s="77">
        <v>0</v>
      </c>
      <c r="H36" s="66" t="s">
        <v>224</v>
      </c>
      <c r="I36" s="67" t="s">
        <v>221</v>
      </c>
      <c r="J36" s="130">
        <v>1054</v>
      </c>
      <c r="K36" s="69">
        <v>0</v>
      </c>
      <c r="L36" s="132">
        <v>12</v>
      </c>
      <c r="M36" s="71">
        <v>0</v>
      </c>
      <c r="N36" s="84"/>
    </row>
    <row r="37" spans="2:14" s="29" customFormat="1" ht="14.25" customHeight="1">
      <c r="B37" s="76" t="s">
        <v>225</v>
      </c>
      <c r="C37" s="67" t="s">
        <v>226</v>
      </c>
      <c r="D37" s="68">
        <v>12404</v>
      </c>
      <c r="E37" s="70">
        <v>0</v>
      </c>
      <c r="F37" s="70">
        <v>31</v>
      </c>
      <c r="G37" s="77">
        <v>0</v>
      </c>
      <c r="H37" s="66" t="s">
        <v>227</v>
      </c>
      <c r="I37" s="67" t="s">
        <v>228</v>
      </c>
      <c r="J37" s="130">
        <v>4743</v>
      </c>
      <c r="K37" s="69">
        <v>0</v>
      </c>
      <c r="L37" s="132">
        <v>86</v>
      </c>
      <c r="M37" s="71">
        <v>0</v>
      </c>
      <c r="N37" s="84"/>
    </row>
    <row r="38" spans="2:14" s="29" customFormat="1" ht="14.25" customHeight="1">
      <c r="B38" s="76" t="s">
        <v>229</v>
      </c>
      <c r="C38" s="67" t="s">
        <v>230</v>
      </c>
      <c r="D38" s="68">
        <v>10051</v>
      </c>
      <c r="E38" s="70">
        <v>0</v>
      </c>
      <c r="F38" s="70">
        <v>11</v>
      </c>
      <c r="G38" s="77">
        <v>0</v>
      </c>
      <c r="H38" s="66" t="s">
        <v>231</v>
      </c>
      <c r="I38" s="67" t="s">
        <v>232</v>
      </c>
      <c r="J38" s="130">
        <v>3197</v>
      </c>
      <c r="K38" s="69">
        <v>0</v>
      </c>
      <c r="L38" s="132">
        <v>39</v>
      </c>
      <c r="M38" s="71">
        <v>0</v>
      </c>
      <c r="N38" s="84"/>
    </row>
    <row r="39" spans="2:14" s="29" customFormat="1" ht="14.25" customHeight="1">
      <c r="B39" s="76" t="s">
        <v>233</v>
      </c>
      <c r="C39" s="67" t="s">
        <v>230</v>
      </c>
      <c r="D39" s="68">
        <v>1392</v>
      </c>
      <c r="E39" s="70">
        <v>0</v>
      </c>
      <c r="F39" s="70">
        <v>55</v>
      </c>
      <c r="G39" s="77">
        <v>0</v>
      </c>
      <c r="H39" s="66" t="s">
        <v>234</v>
      </c>
      <c r="I39" s="67" t="s">
        <v>235</v>
      </c>
      <c r="J39" s="130">
        <v>3364</v>
      </c>
      <c r="K39" s="69">
        <v>0</v>
      </c>
      <c r="L39" s="132">
        <v>26</v>
      </c>
      <c r="M39" s="71">
        <v>0</v>
      </c>
      <c r="N39" s="84"/>
    </row>
    <row r="40" spans="2:14" s="29" customFormat="1" ht="14.25" customHeight="1">
      <c r="B40" s="76" t="s">
        <v>236</v>
      </c>
      <c r="C40" s="67" t="s">
        <v>237</v>
      </c>
      <c r="D40" s="68">
        <v>3379</v>
      </c>
      <c r="E40" s="70">
        <v>0</v>
      </c>
      <c r="F40" s="144" t="s">
        <v>416</v>
      </c>
      <c r="G40" s="77">
        <v>0</v>
      </c>
      <c r="H40" s="66" t="s">
        <v>238</v>
      </c>
      <c r="I40" s="67" t="s">
        <v>239</v>
      </c>
      <c r="J40" s="130">
        <v>3248</v>
      </c>
      <c r="K40" s="69">
        <v>0</v>
      </c>
      <c r="L40" s="132">
        <v>25</v>
      </c>
      <c r="M40" s="71">
        <v>0</v>
      </c>
      <c r="N40" s="84"/>
    </row>
    <row r="41" spans="2:14" s="29" customFormat="1" ht="14.25" customHeight="1">
      <c r="B41" s="76" t="s">
        <v>240</v>
      </c>
      <c r="C41" s="67" t="s">
        <v>241</v>
      </c>
      <c r="D41" s="68">
        <v>5917</v>
      </c>
      <c r="E41" s="70">
        <v>0</v>
      </c>
      <c r="F41" s="70">
        <v>105</v>
      </c>
      <c r="G41" s="77">
        <v>0</v>
      </c>
      <c r="H41" s="66" t="s">
        <v>242</v>
      </c>
      <c r="I41" s="67" t="s">
        <v>243</v>
      </c>
      <c r="J41" s="130">
        <v>2478</v>
      </c>
      <c r="K41" s="69">
        <v>0</v>
      </c>
      <c r="L41" s="132">
        <v>26</v>
      </c>
      <c r="M41" s="71">
        <v>0</v>
      </c>
      <c r="N41" s="84"/>
    </row>
    <row r="42" spans="2:14" s="29" customFormat="1" ht="14.25" customHeight="1">
      <c r="B42" s="76" t="s">
        <v>244</v>
      </c>
      <c r="C42" s="67" t="s">
        <v>245</v>
      </c>
      <c r="D42" s="68">
        <v>3148</v>
      </c>
      <c r="E42" s="70">
        <v>0</v>
      </c>
      <c r="F42" s="70">
        <v>6</v>
      </c>
      <c r="G42" s="93">
        <v>1</v>
      </c>
      <c r="H42" s="66" t="s">
        <v>246</v>
      </c>
      <c r="I42" s="67" t="s">
        <v>247</v>
      </c>
      <c r="J42" s="130">
        <v>5167</v>
      </c>
      <c r="K42" s="69">
        <v>0</v>
      </c>
      <c r="L42" s="132">
        <v>41</v>
      </c>
      <c r="M42" s="71">
        <v>0</v>
      </c>
      <c r="N42" s="84"/>
    </row>
    <row r="43" spans="2:14" s="29" customFormat="1" ht="14.25" customHeight="1">
      <c r="B43" s="76" t="s">
        <v>248</v>
      </c>
      <c r="C43" s="67" t="s">
        <v>249</v>
      </c>
      <c r="D43" s="68">
        <v>7239</v>
      </c>
      <c r="E43" s="70">
        <v>0</v>
      </c>
      <c r="F43" s="70">
        <v>96</v>
      </c>
      <c r="G43" s="77">
        <v>0</v>
      </c>
      <c r="H43" s="66" t="s">
        <v>250</v>
      </c>
      <c r="I43" s="67" t="s">
        <v>251</v>
      </c>
      <c r="J43" s="130">
        <v>4310</v>
      </c>
      <c r="K43" s="69">
        <v>0</v>
      </c>
      <c r="L43" s="132">
        <v>33</v>
      </c>
      <c r="M43" s="71">
        <v>0</v>
      </c>
      <c r="N43" s="84"/>
    </row>
    <row r="44" spans="2:14" s="29" customFormat="1" ht="14.25" customHeight="1">
      <c r="B44" s="76" t="s">
        <v>252</v>
      </c>
      <c r="C44" s="67" t="s">
        <v>128</v>
      </c>
      <c r="D44" s="68">
        <v>3387</v>
      </c>
      <c r="E44" s="70">
        <v>0</v>
      </c>
      <c r="F44" s="69">
        <v>12</v>
      </c>
      <c r="G44" s="77">
        <v>0</v>
      </c>
      <c r="H44" s="94" t="s">
        <v>20</v>
      </c>
      <c r="I44" s="67" t="s">
        <v>253</v>
      </c>
      <c r="J44" s="130">
        <v>1606</v>
      </c>
      <c r="K44" s="69">
        <v>0</v>
      </c>
      <c r="L44" s="132">
        <v>48</v>
      </c>
      <c r="M44" s="71">
        <v>0</v>
      </c>
      <c r="N44" s="84"/>
    </row>
    <row r="45" spans="2:14" s="29" customFormat="1" ht="14.25" customHeight="1">
      <c r="B45" s="76" t="s">
        <v>254</v>
      </c>
      <c r="C45" s="67" t="s">
        <v>255</v>
      </c>
      <c r="D45" s="143" t="s">
        <v>415</v>
      </c>
      <c r="E45" s="70">
        <v>0</v>
      </c>
      <c r="F45" s="70">
        <v>18</v>
      </c>
      <c r="G45" s="77">
        <v>0</v>
      </c>
      <c r="H45" s="94" t="s">
        <v>256</v>
      </c>
      <c r="I45" s="67" t="s">
        <v>257</v>
      </c>
      <c r="J45" s="130">
        <v>4054</v>
      </c>
      <c r="K45" s="69">
        <v>0</v>
      </c>
      <c r="L45" s="132">
        <v>40</v>
      </c>
      <c r="M45" s="71">
        <v>0</v>
      </c>
      <c r="N45" s="84"/>
    </row>
    <row r="46" spans="2:14" s="29" customFormat="1" ht="14.25" customHeight="1">
      <c r="B46" s="76" t="s">
        <v>258</v>
      </c>
      <c r="C46" s="141" t="s">
        <v>259</v>
      </c>
      <c r="D46" s="130">
        <v>5069</v>
      </c>
      <c r="E46" s="70">
        <v>0</v>
      </c>
      <c r="F46" s="142">
        <v>35</v>
      </c>
      <c r="G46" s="77">
        <v>0</v>
      </c>
      <c r="H46" s="94" t="s">
        <v>260</v>
      </c>
      <c r="I46" s="67" t="s">
        <v>137</v>
      </c>
      <c r="J46" s="130">
        <v>3596</v>
      </c>
      <c r="K46" s="69">
        <v>0</v>
      </c>
      <c r="L46" s="132">
        <v>40</v>
      </c>
      <c r="M46" s="71">
        <v>0</v>
      </c>
      <c r="N46" s="84"/>
    </row>
    <row r="47" spans="2:14" s="29" customFormat="1" ht="14.25" customHeight="1">
      <c r="B47" s="76" t="s">
        <v>261</v>
      </c>
      <c r="C47" s="141" t="s">
        <v>262</v>
      </c>
      <c r="D47" s="130">
        <v>6786</v>
      </c>
      <c r="E47" s="70">
        <v>0</v>
      </c>
      <c r="F47" s="142">
        <v>108</v>
      </c>
      <c r="G47" s="77">
        <v>0</v>
      </c>
      <c r="H47" s="94" t="s">
        <v>263</v>
      </c>
      <c r="I47" s="67" t="s">
        <v>264</v>
      </c>
      <c r="J47" s="130">
        <v>3463</v>
      </c>
      <c r="K47" s="69">
        <v>0</v>
      </c>
      <c r="L47" s="132">
        <v>50</v>
      </c>
      <c r="M47" s="71">
        <v>0</v>
      </c>
      <c r="N47" s="84"/>
    </row>
    <row r="48" spans="2:14" s="29" customFormat="1" ht="14.25" customHeight="1">
      <c r="B48" s="76" t="s">
        <v>265</v>
      </c>
      <c r="C48" s="141" t="s">
        <v>150</v>
      </c>
      <c r="D48" s="130">
        <v>4145</v>
      </c>
      <c r="E48" s="70">
        <v>0</v>
      </c>
      <c r="F48" s="142">
        <v>17</v>
      </c>
      <c r="G48" s="77">
        <v>0</v>
      </c>
      <c r="H48" s="94" t="s">
        <v>266</v>
      </c>
      <c r="I48" s="67" t="s">
        <v>267</v>
      </c>
      <c r="J48" s="68">
        <v>4745</v>
      </c>
      <c r="K48" s="69">
        <v>0</v>
      </c>
      <c r="L48" s="70">
        <v>15</v>
      </c>
      <c r="M48" s="71">
        <v>0</v>
      </c>
      <c r="N48" s="84"/>
    </row>
    <row r="49" spans="2:14" s="29" customFormat="1" ht="14.25" customHeight="1">
      <c r="B49" s="76" t="s">
        <v>268</v>
      </c>
      <c r="C49" s="141" t="s">
        <v>150</v>
      </c>
      <c r="D49" s="130">
        <v>3676</v>
      </c>
      <c r="E49" s="70">
        <v>0</v>
      </c>
      <c r="F49" s="142">
        <v>59</v>
      </c>
      <c r="G49" s="77">
        <v>0</v>
      </c>
      <c r="H49" s="94" t="s">
        <v>269</v>
      </c>
      <c r="I49" s="67" t="s">
        <v>270</v>
      </c>
      <c r="J49" s="130">
        <v>3235</v>
      </c>
      <c r="K49" s="380" t="s">
        <v>414</v>
      </c>
      <c r="L49" s="380"/>
      <c r="M49" s="380"/>
      <c r="N49" s="84"/>
    </row>
    <row r="50" spans="2:14" s="29" customFormat="1" ht="14.25" customHeight="1">
      <c r="B50" s="76" t="s">
        <v>271</v>
      </c>
      <c r="C50" s="141" t="s">
        <v>272</v>
      </c>
      <c r="D50" s="130">
        <v>3025</v>
      </c>
      <c r="E50" s="70">
        <v>0</v>
      </c>
      <c r="F50" s="142">
        <v>10</v>
      </c>
      <c r="G50" s="77">
        <v>0</v>
      </c>
      <c r="H50" s="94" t="s">
        <v>273</v>
      </c>
      <c r="I50" s="67" t="s">
        <v>274</v>
      </c>
      <c r="J50" s="130">
        <v>2946</v>
      </c>
      <c r="K50" s="69" t="s">
        <v>413</v>
      </c>
      <c r="L50" s="144" t="s">
        <v>412</v>
      </c>
      <c r="M50" s="71">
        <v>0</v>
      </c>
      <c r="N50" s="84"/>
    </row>
    <row r="51" spans="2:14" s="29" customFormat="1" ht="14.25" customHeight="1">
      <c r="B51" s="76" t="s">
        <v>275</v>
      </c>
      <c r="C51" s="141" t="s">
        <v>276</v>
      </c>
      <c r="D51" s="130">
        <v>7187</v>
      </c>
      <c r="E51" s="70">
        <v>0</v>
      </c>
      <c r="F51" s="142">
        <v>8</v>
      </c>
      <c r="G51" s="77">
        <v>3</v>
      </c>
      <c r="H51" s="94" t="s">
        <v>277</v>
      </c>
      <c r="I51" s="67" t="s">
        <v>274</v>
      </c>
      <c r="J51" s="130">
        <v>4534</v>
      </c>
      <c r="K51" s="69">
        <v>0</v>
      </c>
      <c r="L51" s="132">
        <v>22</v>
      </c>
      <c r="M51" s="71">
        <v>0</v>
      </c>
      <c r="N51" s="84"/>
    </row>
    <row r="52" spans="2:14" s="29" customFormat="1" ht="14.25" customHeight="1">
      <c r="B52" s="76" t="s">
        <v>278</v>
      </c>
      <c r="C52" s="141" t="s">
        <v>279</v>
      </c>
      <c r="D52" s="130">
        <v>6148</v>
      </c>
      <c r="E52" s="70">
        <v>0</v>
      </c>
      <c r="F52" s="140">
        <v>64</v>
      </c>
      <c r="G52" s="77">
        <v>0</v>
      </c>
      <c r="H52" s="94" t="s">
        <v>280</v>
      </c>
      <c r="I52" s="67" t="s">
        <v>274</v>
      </c>
      <c r="J52" s="130">
        <v>2419</v>
      </c>
      <c r="K52" s="380" t="s">
        <v>411</v>
      </c>
      <c r="L52" s="380"/>
      <c r="M52" s="380"/>
      <c r="N52" s="84"/>
    </row>
    <row r="53" spans="2:14" s="29" customFormat="1" ht="14.25" customHeight="1">
      <c r="B53" s="76" t="s">
        <v>281</v>
      </c>
      <c r="C53" s="141" t="s">
        <v>243</v>
      </c>
      <c r="D53" s="130">
        <v>5909</v>
      </c>
      <c r="E53" s="70">
        <v>0</v>
      </c>
      <c r="F53" s="140">
        <v>25</v>
      </c>
      <c r="G53" s="77">
        <v>0</v>
      </c>
      <c r="H53" s="94" t="s">
        <v>282</v>
      </c>
      <c r="I53" s="67" t="s">
        <v>274</v>
      </c>
      <c r="J53" s="130">
        <v>8074</v>
      </c>
      <c r="K53" s="69">
        <v>0</v>
      </c>
      <c r="L53" s="132">
        <v>55</v>
      </c>
      <c r="M53" s="71">
        <v>0</v>
      </c>
      <c r="N53" s="84"/>
    </row>
    <row r="54" spans="2:14" s="29" customFormat="1" ht="14.25" customHeight="1">
      <c r="B54" s="90" t="s">
        <v>283</v>
      </c>
      <c r="C54" s="139" t="s">
        <v>284</v>
      </c>
      <c r="D54" s="86">
        <v>2719</v>
      </c>
      <c r="E54" s="88">
        <v>0</v>
      </c>
      <c r="F54" s="88">
        <v>70</v>
      </c>
      <c r="G54" s="92">
        <v>0</v>
      </c>
      <c r="H54" s="94" t="s">
        <v>285</v>
      </c>
      <c r="I54" s="67" t="s">
        <v>274</v>
      </c>
      <c r="J54" s="130">
        <v>7970</v>
      </c>
      <c r="K54" s="69">
        <v>0</v>
      </c>
      <c r="L54" s="132">
        <v>77</v>
      </c>
      <c r="M54" s="71">
        <v>0</v>
      </c>
      <c r="N54" s="84"/>
    </row>
    <row r="55" spans="2:14" s="29" customFormat="1" ht="14.25" customHeight="1">
      <c r="B55" s="72" t="s">
        <v>286</v>
      </c>
      <c r="C55" s="73">
        <v>14</v>
      </c>
      <c r="D55" s="82">
        <v>100959</v>
      </c>
      <c r="E55" s="74">
        <v>0</v>
      </c>
      <c r="F55" s="74">
        <v>741</v>
      </c>
      <c r="G55" s="75">
        <v>0</v>
      </c>
      <c r="H55" s="94" t="s">
        <v>287</v>
      </c>
      <c r="I55" s="67" t="s">
        <v>274</v>
      </c>
      <c r="J55" s="138">
        <v>4762</v>
      </c>
      <c r="K55" s="69">
        <v>0</v>
      </c>
      <c r="L55" s="137">
        <v>11</v>
      </c>
      <c r="M55" s="71">
        <v>0</v>
      </c>
      <c r="N55" s="84"/>
    </row>
    <row r="56" spans="2:14" s="29" customFormat="1" ht="14.25" customHeight="1">
      <c r="B56" s="76" t="s">
        <v>288</v>
      </c>
      <c r="C56" s="67" t="s">
        <v>289</v>
      </c>
      <c r="D56" s="130">
        <v>7993</v>
      </c>
      <c r="E56" s="70">
        <v>0</v>
      </c>
      <c r="F56" s="129">
        <v>65</v>
      </c>
      <c r="G56" s="77">
        <v>0</v>
      </c>
      <c r="H56" s="72" t="s">
        <v>290</v>
      </c>
      <c r="I56" s="73">
        <v>23</v>
      </c>
      <c r="J56" s="136">
        <v>86631</v>
      </c>
      <c r="K56" s="74">
        <v>0</v>
      </c>
      <c r="L56" s="74">
        <v>867</v>
      </c>
      <c r="M56" s="74">
        <v>4</v>
      </c>
      <c r="N56" s="84"/>
    </row>
    <row r="57" spans="2:14" s="29" customFormat="1" ht="14.25" customHeight="1">
      <c r="B57" s="76" t="s">
        <v>291</v>
      </c>
      <c r="C57" s="67" t="s">
        <v>292</v>
      </c>
      <c r="D57" s="130">
        <v>8054</v>
      </c>
      <c r="E57" s="70">
        <v>0</v>
      </c>
      <c r="F57" s="129">
        <v>39</v>
      </c>
      <c r="G57" s="77">
        <v>0</v>
      </c>
      <c r="H57" s="76" t="s">
        <v>80</v>
      </c>
      <c r="I57" s="67" t="s">
        <v>81</v>
      </c>
      <c r="J57" s="130">
        <v>4683</v>
      </c>
      <c r="K57" s="70">
        <v>0</v>
      </c>
      <c r="L57" s="132">
        <v>76</v>
      </c>
      <c r="M57" s="71">
        <v>0</v>
      </c>
      <c r="N57" s="84"/>
    </row>
    <row r="58" spans="2:14" s="29" customFormat="1" ht="14.25" customHeight="1">
      <c r="B58" s="76" t="s">
        <v>293</v>
      </c>
      <c r="C58" s="67" t="s">
        <v>294</v>
      </c>
      <c r="D58" s="130">
        <v>8995</v>
      </c>
      <c r="E58" s="70">
        <v>0</v>
      </c>
      <c r="F58" s="129">
        <v>44</v>
      </c>
      <c r="G58" s="77">
        <v>0</v>
      </c>
      <c r="H58" s="76" t="s">
        <v>86</v>
      </c>
      <c r="I58" s="67" t="s">
        <v>87</v>
      </c>
      <c r="J58" s="130">
        <v>5601</v>
      </c>
      <c r="K58" s="70">
        <v>0</v>
      </c>
      <c r="L58" s="132">
        <v>55</v>
      </c>
      <c r="M58" s="71">
        <v>0</v>
      </c>
      <c r="N58" s="71"/>
    </row>
    <row r="59" spans="2:14" s="29" customFormat="1" ht="14.25" customHeight="1">
      <c r="B59" s="76" t="s">
        <v>295</v>
      </c>
      <c r="C59" s="67" t="s">
        <v>296</v>
      </c>
      <c r="D59" s="130">
        <v>8129</v>
      </c>
      <c r="E59" s="70">
        <v>0</v>
      </c>
      <c r="F59" s="129">
        <v>114</v>
      </c>
      <c r="G59" s="77">
        <v>0</v>
      </c>
      <c r="H59" s="76" t="s">
        <v>91</v>
      </c>
      <c r="I59" s="67" t="s">
        <v>92</v>
      </c>
      <c r="J59" s="130">
        <v>1390</v>
      </c>
      <c r="K59" s="70">
        <v>0</v>
      </c>
      <c r="L59" s="132">
        <v>25</v>
      </c>
      <c r="M59" s="71">
        <v>0</v>
      </c>
      <c r="N59" s="71"/>
    </row>
    <row r="60" spans="2:14" s="29" customFormat="1" ht="14.25" customHeight="1">
      <c r="B60" s="76" t="s">
        <v>297</v>
      </c>
      <c r="C60" s="67" t="s">
        <v>298</v>
      </c>
      <c r="D60" s="130">
        <v>6356</v>
      </c>
      <c r="E60" s="70">
        <v>0</v>
      </c>
      <c r="F60" s="129">
        <v>16</v>
      </c>
      <c r="G60" s="77">
        <v>0</v>
      </c>
      <c r="H60" s="76" t="s">
        <v>97</v>
      </c>
      <c r="I60" s="67" t="s">
        <v>98</v>
      </c>
      <c r="J60" s="130">
        <v>6166</v>
      </c>
      <c r="K60" s="70">
        <v>0</v>
      </c>
      <c r="L60" s="132">
        <v>43</v>
      </c>
      <c r="M60" s="71">
        <v>0</v>
      </c>
      <c r="N60" s="71"/>
    </row>
    <row r="61" spans="2:14" s="29" customFormat="1" ht="14.25" customHeight="1">
      <c r="B61" s="76" t="s">
        <v>299</v>
      </c>
      <c r="C61" s="67" t="s">
        <v>300</v>
      </c>
      <c r="D61" s="130">
        <v>9319</v>
      </c>
      <c r="E61" s="70">
        <v>0</v>
      </c>
      <c r="F61" s="129">
        <v>52</v>
      </c>
      <c r="G61" s="77">
        <v>0</v>
      </c>
      <c r="H61" s="76" t="s">
        <v>102</v>
      </c>
      <c r="I61" s="67" t="s">
        <v>103</v>
      </c>
      <c r="J61" s="130">
        <v>2141</v>
      </c>
      <c r="K61" s="70">
        <v>0</v>
      </c>
      <c r="L61" s="132">
        <v>17</v>
      </c>
      <c r="M61" s="71">
        <v>0</v>
      </c>
      <c r="N61" s="71"/>
    </row>
    <row r="62" spans="2:14" s="29" customFormat="1" ht="14.25" customHeight="1">
      <c r="B62" s="76" t="s">
        <v>301</v>
      </c>
      <c r="C62" s="67" t="s">
        <v>302</v>
      </c>
      <c r="D62" s="130">
        <v>10689</v>
      </c>
      <c r="E62" s="70">
        <v>0</v>
      </c>
      <c r="F62" s="129">
        <v>27</v>
      </c>
      <c r="G62" s="77">
        <v>0</v>
      </c>
      <c r="H62" s="76" t="s">
        <v>108</v>
      </c>
      <c r="I62" s="67" t="s">
        <v>109</v>
      </c>
      <c r="J62" s="130">
        <v>913</v>
      </c>
      <c r="K62" s="70">
        <v>0</v>
      </c>
      <c r="L62" s="132">
        <v>24</v>
      </c>
      <c r="M62" s="71">
        <v>0</v>
      </c>
      <c r="N62" s="71"/>
    </row>
    <row r="63" spans="2:14" s="29" customFormat="1" ht="14.25" customHeight="1">
      <c r="B63" s="76" t="s">
        <v>303</v>
      </c>
      <c r="C63" s="67" t="s">
        <v>235</v>
      </c>
      <c r="D63" s="143" t="s">
        <v>410</v>
      </c>
      <c r="E63" s="70">
        <v>0</v>
      </c>
      <c r="F63" s="129">
        <v>60</v>
      </c>
      <c r="G63" s="77">
        <v>0</v>
      </c>
      <c r="H63" s="76" t="s">
        <v>114</v>
      </c>
      <c r="I63" s="67" t="s">
        <v>103</v>
      </c>
      <c r="J63" s="130">
        <v>4056</v>
      </c>
      <c r="K63" s="70">
        <v>0</v>
      </c>
      <c r="L63" s="132">
        <v>25</v>
      </c>
      <c r="M63" s="71">
        <v>0</v>
      </c>
      <c r="N63" s="71"/>
    </row>
    <row r="64" spans="2:14" s="29" customFormat="1" ht="14.25" customHeight="1">
      <c r="B64" s="76" t="s">
        <v>304</v>
      </c>
      <c r="C64" s="67" t="s">
        <v>305</v>
      </c>
      <c r="D64" s="130">
        <v>13979</v>
      </c>
      <c r="E64" s="70">
        <v>0</v>
      </c>
      <c r="F64" s="129">
        <v>137</v>
      </c>
      <c r="G64" s="77">
        <v>0</v>
      </c>
      <c r="H64" s="76" t="s">
        <v>119</v>
      </c>
      <c r="I64" s="67" t="s">
        <v>120</v>
      </c>
      <c r="J64" s="130">
        <v>3671</v>
      </c>
      <c r="K64" s="70">
        <v>0</v>
      </c>
      <c r="L64" s="132">
        <v>18</v>
      </c>
      <c r="M64" s="71">
        <v>0</v>
      </c>
      <c r="N64" s="71"/>
    </row>
    <row r="65" spans="2:14" s="29" customFormat="1" ht="14.25" customHeight="1">
      <c r="B65" s="76" t="s">
        <v>306</v>
      </c>
      <c r="C65" s="67" t="s">
        <v>307</v>
      </c>
      <c r="D65" s="143" t="s">
        <v>410</v>
      </c>
      <c r="E65" s="70">
        <v>0</v>
      </c>
      <c r="F65" s="129">
        <v>51</v>
      </c>
      <c r="G65" s="77">
        <v>0</v>
      </c>
      <c r="H65" s="76" t="s">
        <v>125</v>
      </c>
      <c r="I65" s="67" t="s">
        <v>126</v>
      </c>
      <c r="J65" s="68">
        <v>338</v>
      </c>
      <c r="K65" s="70">
        <v>0</v>
      </c>
      <c r="L65" s="70">
        <v>2</v>
      </c>
      <c r="M65" s="70">
        <v>4</v>
      </c>
      <c r="N65" s="71"/>
    </row>
    <row r="66" spans="2:14" s="29" customFormat="1" ht="14.25" customHeight="1">
      <c r="B66" s="76" t="s">
        <v>308</v>
      </c>
      <c r="C66" s="67" t="s">
        <v>309</v>
      </c>
      <c r="D66" s="130">
        <v>12543</v>
      </c>
      <c r="E66" s="70">
        <v>0</v>
      </c>
      <c r="F66" s="129">
        <v>48</v>
      </c>
      <c r="G66" s="77">
        <v>0</v>
      </c>
      <c r="H66" s="76" t="s">
        <v>131</v>
      </c>
      <c r="I66" s="67" t="s">
        <v>132</v>
      </c>
      <c r="J66" s="130">
        <v>6676</v>
      </c>
      <c r="K66" s="70">
        <v>0</v>
      </c>
      <c r="L66" s="132">
        <v>35</v>
      </c>
      <c r="M66" s="71">
        <v>0</v>
      </c>
      <c r="N66" s="71"/>
    </row>
    <row r="67" spans="2:14" s="29" customFormat="1" ht="14.25" customHeight="1">
      <c r="B67" s="76" t="s">
        <v>310</v>
      </c>
      <c r="C67" s="67" t="s">
        <v>311</v>
      </c>
      <c r="D67" s="135">
        <v>5857</v>
      </c>
      <c r="E67" s="70">
        <v>0</v>
      </c>
      <c r="F67" s="129">
        <v>43</v>
      </c>
      <c r="G67" s="77">
        <v>0</v>
      </c>
      <c r="H67" s="76" t="s">
        <v>136</v>
      </c>
      <c r="I67" s="67" t="s">
        <v>137</v>
      </c>
      <c r="J67" s="130">
        <v>5885</v>
      </c>
      <c r="K67" s="70">
        <v>0</v>
      </c>
      <c r="L67" s="132">
        <v>33</v>
      </c>
      <c r="M67" s="71">
        <v>0</v>
      </c>
      <c r="N67" s="71"/>
    </row>
    <row r="68" spans="2:14" s="29" customFormat="1" ht="14.25" customHeight="1">
      <c r="B68" s="76" t="s">
        <v>312</v>
      </c>
      <c r="C68" s="67" t="s">
        <v>313</v>
      </c>
      <c r="D68" s="130">
        <v>2731</v>
      </c>
      <c r="E68" s="70">
        <v>0</v>
      </c>
      <c r="F68" s="129">
        <v>9</v>
      </c>
      <c r="G68" s="77">
        <v>0</v>
      </c>
      <c r="H68" s="76" t="s">
        <v>142</v>
      </c>
      <c r="I68" s="67" t="s">
        <v>137</v>
      </c>
      <c r="J68" s="130">
        <v>2647</v>
      </c>
      <c r="K68" s="70">
        <v>0</v>
      </c>
      <c r="L68" s="132">
        <v>25</v>
      </c>
      <c r="M68" s="71">
        <v>0</v>
      </c>
      <c r="N68" s="71"/>
    </row>
    <row r="69" spans="2:14" s="29" customFormat="1" ht="14.25" customHeight="1">
      <c r="B69" s="95" t="s">
        <v>314</v>
      </c>
      <c r="C69" s="91" t="s">
        <v>315</v>
      </c>
      <c r="D69" s="134">
        <v>6314</v>
      </c>
      <c r="E69" s="88">
        <v>0</v>
      </c>
      <c r="F69" s="133">
        <v>36</v>
      </c>
      <c r="G69" s="92">
        <v>0</v>
      </c>
      <c r="H69" s="76" t="s">
        <v>147</v>
      </c>
      <c r="I69" s="67" t="s">
        <v>148</v>
      </c>
      <c r="J69" s="130">
        <v>3375</v>
      </c>
      <c r="K69" s="70">
        <v>0</v>
      </c>
      <c r="L69" s="132">
        <v>12</v>
      </c>
      <c r="M69" s="71">
        <v>0</v>
      </c>
      <c r="N69" s="71"/>
    </row>
    <row r="70" spans="2:14" s="29" customFormat="1" ht="14.25" customHeight="1">
      <c r="B70" s="72" t="s">
        <v>316</v>
      </c>
      <c r="C70" s="96">
        <v>25</v>
      </c>
      <c r="D70" s="84">
        <v>118545</v>
      </c>
      <c r="E70" s="97">
        <v>0</v>
      </c>
      <c r="F70" s="84">
        <v>1055</v>
      </c>
      <c r="G70" s="75">
        <v>0</v>
      </c>
      <c r="H70" s="66" t="s">
        <v>152</v>
      </c>
      <c r="I70" s="98" t="s">
        <v>153</v>
      </c>
      <c r="J70" s="130">
        <v>4822</v>
      </c>
      <c r="K70" s="70">
        <v>0</v>
      </c>
      <c r="L70" s="132">
        <v>28</v>
      </c>
      <c r="M70" s="71">
        <v>0</v>
      </c>
      <c r="N70" s="71"/>
    </row>
    <row r="71" spans="2:14" s="29" customFormat="1" ht="14.25" customHeight="1">
      <c r="B71" s="76" t="s">
        <v>317</v>
      </c>
      <c r="C71" s="67" t="s">
        <v>318</v>
      </c>
      <c r="D71" s="130">
        <v>4199</v>
      </c>
      <c r="E71" s="69">
        <v>0</v>
      </c>
      <c r="F71" s="129">
        <v>23</v>
      </c>
      <c r="G71" s="71">
        <v>0</v>
      </c>
      <c r="H71" s="66" t="s">
        <v>157</v>
      </c>
      <c r="I71" s="98" t="s">
        <v>158</v>
      </c>
      <c r="J71" s="130">
        <v>4348</v>
      </c>
      <c r="K71" s="70">
        <v>0</v>
      </c>
      <c r="L71" s="382" t="s">
        <v>409</v>
      </c>
      <c r="M71" s="71">
        <v>0</v>
      </c>
      <c r="N71" s="71"/>
    </row>
    <row r="72" spans="2:14" s="29" customFormat="1" ht="14.25" customHeight="1">
      <c r="B72" s="76" t="s">
        <v>319</v>
      </c>
      <c r="C72" s="67" t="s">
        <v>320</v>
      </c>
      <c r="D72" s="130">
        <v>2948</v>
      </c>
      <c r="E72" s="69">
        <v>0</v>
      </c>
      <c r="F72" s="129">
        <v>35</v>
      </c>
      <c r="G72" s="71">
        <v>0</v>
      </c>
      <c r="H72" s="66" t="s">
        <v>162</v>
      </c>
      <c r="I72" s="98" t="s">
        <v>163</v>
      </c>
      <c r="J72" s="130">
        <v>6530</v>
      </c>
      <c r="K72" s="70">
        <v>0</v>
      </c>
      <c r="L72" s="381">
        <v>73</v>
      </c>
      <c r="M72" s="71">
        <v>0</v>
      </c>
      <c r="N72" s="71"/>
    </row>
    <row r="73" spans="2:14" s="29" customFormat="1" ht="14.25" customHeight="1">
      <c r="B73" s="76" t="s">
        <v>321</v>
      </c>
      <c r="C73" s="67" t="s">
        <v>322</v>
      </c>
      <c r="D73" s="130">
        <v>3991</v>
      </c>
      <c r="E73" s="69">
        <v>0</v>
      </c>
      <c r="F73" s="129">
        <v>27</v>
      </c>
      <c r="G73" s="71">
        <v>0</v>
      </c>
      <c r="H73" s="66" t="s">
        <v>167</v>
      </c>
      <c r="I73" s="98" t="s">
        <v>168</v>
      </c>
      <c r="J73" s="130">
        <v>2172</v>
      </c>
      <c r="K73" s="380" t="s">
        <v>408</v>
      </c>
      <c r="L73" s="380"/>
      <c r="M73" s="380"/>
      <c r="N73" s="71"/>
    </row>
    <row r="74" spans="2:14" s="29" customFormat="1" ht="14.25" customHeight="1">
      <c r="B74" s="76" t="s">
        <v>323</v>
      </c>
      <c r="C74" s="67" t="s">
        <v>324</v>
      </c>
      <c r="D74" s="130">
        <v>8213</v>
      </c>
      <c r="E74" s="69">
        <v>0</v>
      </c>
      <c r="F74" s="129">
        <v>59</v>
      </c>
      <c r="G74" s="71">
        <v>0</v>
      </c>
      <c r="H74" s="94" t="s">
        <v>173</v>
      </c>
      <c r="I74" s="98" t="s">
        <v>325</v>
      </c>
      <c r="J74" s="130">
        <v>7266</v>
      </c>
      <c r="K74" s="99">
        <v>0</v>
      </c>
      <c r="L74" s="131">
        <v>62</v>
      </c>
      <c r="M74" s="100">
        <v>0</v>
      </c>
      <c r="N74" s="71"/>
    </row>
    <row r="75" spans="2:14" s="29" customFormat="1" ht="14.25" customHeight="1">
      <c r="B75" s="76" t="s">
        <v>326</v>
      </c>
      <c r="C75" s="67" t="s">
        <v>226</v>
      </c>
      <c r="D75" s="130">
        <v>3725</v>
      </c>
      <c r="E75" s="69">
        <v>0</v>
      </c>
      <c r="F75" s="129">
        <v>56</v>
      </c>
      <c r="G75" s="71">
        <v>0</v>
      </c>
      <c r="H75" s="94" t="s">
        <v>178</v>
      </c>
      <c r="I75" s="98" t="s">
        <v>325</v>
      </c>
      <c r="J75" s="130">
        <v>5873</v>
      </c>
      <c r="K75" s="99">
        <v>0</v>
      </c>
      <c r="L75" s="131">
        <v>37</v>
      </c>
      <c r="M75" s="100">
        <v>0</v>
      </c>
      <c r="N75" s="71"/>
    </row>
    <row r="76" spans="2:14" s="29" customFormat="1" ht="14.25" customHeight="1">
      <c r="B76" s="76" t="s">
        <v>327</v>
      </c>
      <c r="C76" s="67" t="s">
        <v>328</v>
      </c>
      <c r="D76" s="130">
        <v>4082</v>
      </c>
      <c r="E76" s="69">
        <v>0</v>
      </c>
      <c r="F76" s="129">
        <v>53</v>
      </c>
      <c r="G76" s="71">
        <v>0</v>
      </c>
      <c r="H76" s="94" t="s">
        <v>183</v>
      </c>
      <c r="I76" s="98" t="s">
        <v>325</v>
      </c>
      <c r="J76" s="130">
        <v>225</v>
      </c>
      <c r="K76" s="99">
        <v>0</v>
      </c>
      <c r="L76" s="99">
        <v>0</v>
      </c>
      <c r="M76" s="99">
        <v>0</v>
      </c>
      <c r="N76" s="71"/>
    </row>
    <row r="77" spans="2:14" s="29" customFormat="1" ht="14.25" customHeight="1">
      <c r="B77" s="76" t="s">
        <v>329</v>
      </c>
      <c r="C77" s="67" t="s">
        <v>330</v>
      </c>
      <c r="D77" s="130">
        <v>6498</v>
      </c>
      <c r="E77" s="69">
        <v>0</v>
      </c>
      <c r="F77" s="144" t="s">
        <v>407</v>
      </c>
      <c r="G77" s="71">
        <v>0</v>
      </c>
      <c r="H77" s="94" t="s">
        <v>188</v>
      </c>
      <c r="I77" s="98" t="s">
        <v>331</v>
      </c>
      <c r="J77" s="130">
        <v>69</v>
      </c>
      <c r="K77" s="99">
        <v>0</v>
      </c>
      <c r="L77" s="99">
        <v>0</v>
      </c>
      <c r="M77" s="102" t="s">
        <v>382</v>
      </c>
      <c r="N77" s="71"/>
    </row>
    <row r="78" spans="2:14" s="29" customFormat="1" ht="14.25" customHeight="1">
      <c r="B78" s="76" t="s">
        <v>332</v>
      </c>
      <c r="C78" s="80" t="s">
        <v>333</v>
      </c>
      <c r="D78" s="130">
        <v>5163</v>
      </c>
      <c r="E78" s="69">
        <v>0</v>
      </c>
      <c r="F78" s="129">
        <v>39</v>
      </c>
      <c r="G78" s="71">
        <v>0</v>
      </c>
      <c r="H78" s="94" t="s">
        <v>193</v>
      </c>
      <c r="I78" s="101" t="s">
        <v>334</v>
      </c>
      <c r="J78" s="130">
        <v>2597</v>
      </c>
      <c r="K78" s="99">
        <v>0</v>
      </c>
      <c r="L78" s="131">
        <v>165</v>
      </c>
      <c r="M78" s="102">
        <v>0</v>
      </c>
      <c r="N78" s="71"/>
    </row>
    <row r="79" spans="2:14" s="29" customFormat="1" ht="14.25" customHeight="1" thickBot="1">
      <c r="B79" s="76" t="s">
        <v>335</v>
      </c>
      <c r="C79" s="67" t="s">
        <v>336</v>
      </c>
      <c r="D79" s="130">
        <v>3158</v>
      </c>
      <c r="E79" s="69">
        <v>0</v>
      </c>
      <c r="F79" s="129">
        <v>13</v>
      </c>
      <c r="G79" s="77">
        <v>0</v>
      </c>
      <c r="H79" s="94" t="s">
        <v>337</v>
      </c>
      <c r="I79" s="101" t="s">
        <v>406</v>
      </c>
      <c r="J79" s="127">
        <v>5187</v>
      </c>
      <c r="K79" s="99">
        <v>0</v>
      </c>
      <c r="L79" s="128">
        <v>25</v>
      </c>
      <c r="M79" s="102">
        <v>0</v>
      </c>
      <c r="N79" s="71"/>
    </row>
    <row r="80" spans="2:14" s="29" customFormat="1" ht="14.25" customHeight="1" thickBot="1">
      <c r="B80" s="103" t="s">
        <v>338</v>
      </c>
      <c r="C80" s="104" t="s">
        <v>339</v>
      </c>
      <c r="D80" s="127">
        <v>5125</v>
      </c>
      <c r="E80" s="105">
        <v>0</v>
      </c>
      <c r="F80" s="126">
        <v>37</v>
      </c>
      <c r="G80" s="106">
        <v>0</v>
      </c>
      <c r="H80" s="107"/>
      <c r="I80" s="108"/>
      <c r="J80" s="274" t="s">
        <v>340</v>
      </c>
      <c r="K80" s="274"/>
      <c r="L80" s="274"/>
      <c r="M80" s="274"/>
      <c r="N80" s="71"/>
    </row>
    <row r="81" spans="2:14" s="29" customFormat="1" ht="13.5" customHeight="1">
      <c r="B81" s="125" t="s">
        <v>405</v>
      </c>
      <c r="C81" s="125"/>
      <c r="D81" s="125"/>
      <c r="E81" s="125"/>
      <c r="F81" s="125"/>
      <c r="G81" s="125"/>
      <c r="N81" s="169"/>
    </row>
    <row r="82" spans="2:14" s="29" customFormat="1" ht="15" customHeight="1">
      <c r="B82" s="379" t="s">
        <v>404</v>
      </c>
      <c r="C82" s="379"/>
      <c r="D82" s="379"/>
      <c r="E82" s="379"/>
      <c r="F82" s="379"/>
      <c r="G82" s="379"/>
      <c r="H82" s="379"/>
    </row>
    <row r="83" spans="2:14" s="29" customFormat="1" ht="15" customHeight="1">
      <c r="B83" s="378" t="s">
        <v>403</v>
      </c>
      <c r="C83" s="124"/>
    </row>
    <row r="84" spans="2:14" s="29" customFormat="1" ht="15" customHeight="1">
      <c r="C84" s="124"/>
    </row>
    <row r="86" spans="2:14" s="29" customFormat="1">
      <c r="C86" s="124"/>
      <c r="H86" s="32"/>
    </row>
    <row r="87" spans="2:14" s="29" customFormat="1">
      <c r="C87" s="124"/>
      <c r="H87" s="32"/>
    </row>
    <row r="88" spans="2:14" s="29" customFormat="1">
      <c r="C88" s="124"/>
      <c r="H88" s="32"/>
    </row>
    <row r="89" spans="2:14" s="29" customFormat="1">
      <c r="C89" s="124"/>
      <c r="H89" s="32"/>
    </row>
    <row r="90" spans="2:14" s="29" customFormat="1">
      <c r="C90" s="124"/>
      <c r="H90" s="32"/>
    </row>
    <row r="91" spans="2:14" s="29" customFormat="1">
      <c r="C91" s="124"/>
      <c r="H91" s="32"/>
    </row>
    <row r="92" spans="2:14" s="29" customFormat="1">
      <c r="C92" s="124"/>
      <c r="H92" s="32"/>
    </row>
    <row r="93" spans="2:14" s="29" customFormat="1">
      <c r="C93" s="124"/>
      <c r="H93" s="32"/>
    </row>
    <row r="94" spans="2:14" s="29" customFormat="1">
      <c r="C94" s="124"/>
      <c r="H94" s="32"/>
    </row>
    <row r="95" spans="2:14" s="29" customFormat="1">
      <c r="C95" s="124"/>
      <c r="H95" s="32"/>
    </row>
    <row r="96" spans="2:14" s="29" customFormat="1">
      <c r="C96" s="124"/>
      <c r="H96" s="32"/>
    </row>
    <row r="97" spans="3:8" s="29" customFormat="1">
      <c r="C97" s="124"/>
      <c r="H97" s="32"/>
    </row>
    <row r="98" spans="3:8" s="29" customFormat="1">
      <c r="C98" s="124"/>
      <c r="H98" s="32"/>
    </row>
    <row r="99" spans="3:8" s="29" customFormat="1">
      <c r="C99" s="124"/>
      <c r="H99" s="32"/>
    </row>
    <row r="100" spans="3:8" s="29" customFormat="1">
      <c r="C100" s="124"/>
      <c r="H100" s="32"/>
    </row>
    <row r="101" spans="3:8" s="29" customFormat="1">
      <c r="C101" s="124"/>
      <c r="H101" s="32"/>
    </row>
    <row r="102" spans="3:8" s="29" customFormat="1">
      <c r="C102" s="124"/>
      <c r="H102" s="32"/>
    </row>
    <row r="103" spans="3:8" s="29" customFormat="1">
      <c r="C103" s="124"/>
      <c r="H103" s="32"/>
    </row>
    <row r="104" spans="3:8" s="29" customFormat="1">
      <c r="C104" s="124"/>
      <c r="H104" s="32"/>
    </row>
    <row r="105" spans="3:8" s="29" customFormat="1">
      <c r="C105" s="124"/>
      <c r="H105" s="32"/>
    </row>
    <row r="106" spans="3:8" s="29" customFormat="1">
      <c r="C106" s="124"/>
      <c r="H106" s="32"/>
    </row>
    <row r="107" spans="3:8" s="29" customFormat="1">
      <c r="C107" s="124"/>
      <c r="H107" s="32"/>
    </row>
    <row r="108" spans="3:8" s="29" customFormat="1">
      <c r="C108" s="124"/>
      <c r="H108" s="32"/>
    </row>
    <row r="109" spans="3:8" s="29" customFormat="1">
      <c r="C109" s="124"/>
      <c r="H109" s="32"/>
    </row>
    <row r="110" spans="3:8" s="29" customFormat="1">
      <c r="C110" s="124"/>
      <c r="H110" s="32"/>
    </row>
    <row r="111" spans="3:8" s="29" customFormat="1">
      <c r="C111" s="124"/>
      <c r="H111" s="32"/>
    </row>
    <row r="112" spans="3:8" s="29" customFormat="1">
      <c r="C112" s="124"/>
      <c r="H112" s="32"/>
    </row>
    <row r="113" spans="3:8" s="29" customFormat="1">
      <c r="C113" s="124"/>
      <c r="H113" s="32"/>
    </row>
    <row r="114" spans="3:8" s="29" customFormat="1">
      <c r="C114" s="124"/>
      <c r="H114" s="32"/>
    </row>
    <row r="115" spans="3:8" s="29" customFormat="1">
      <c r="C115" s="124"/>
      <c r="H115" s="32"/>
    </row>
    <row r="116" spans="3:8" s="29" customFormat="1">
      <c r="C116" s="124"/>
      <c r="H116" s="32"/>
    </row>
    <row r="117" spans="3:8" s="29" customFormat="1">
      <c r="C117" s="124"/>
      <c r="H117" s="32"/>
    </row>
    <row r="118" spans="3:8" s="29" customFormat="1">
      <c r="C118" s="124"/>
      <c r="H118" s="32"/>
    </row>
    <row r="119" spans="3:8" s="29" customFormat="1">
      <c r="C119" s="124"/>
      <c r="H119" s="32"/>
    </row>
    <row r="120" spans="3:8" s="29" customFormat="1">
      <c r="C120" s="124"/>
      <c r="H120" s="32"/>
    </row>
    <row r="121" spans="3:8" s="29" customFormat="1">
      <c r="C121" s="124"/>
      <c r="H121" s="32"/>
    </row>
    <row r="122" spans="3:8" s="29" customFormat="1">
      <c r="C122" s="124"/>
      <c r="H122" s="32"/>
    </row>
    <row r="123" spans="3:8" s="29" customFormat="1">
      <c r="C123" s="124"/>
      <c r="H123" s="32"/>
    </row>
    <row r="124" spans="3:8" s="29" customFormat="1">
      <c r="C124" s="124"/>
      <c r="H124" s="32"/>
    </row>
    <row r="125" spans="3:8" s="29" customFormat="1">
      <c r="C125" s="124"/>
      <c r="H125" s="32"/>
    </row>
    <row r="126" spans="3:8" s="29" customFormat="1">
      <c r="C126" s="124"/>
      <c r="H126" s="32"/>
    </row>
    <row r="127" spans="3:8" s="29" customFormat="1">
      <c r="C127" s="124"/>
      <c r="H127" s="32"/>
    </row>
    <row r="128" spans="3:8" s="29" customFormat="1">
      <c r="C128" s="124"/>
      <c r="H128" s="32"/>
    </row>
    <row r="129" spans="3:8" s="29" customFormat="1">
      <c r="C129" s="124"/>
      <c r="H129" s="32"/>
    </row>
    <row r="130" spans="3:8" s="29" customFormat="1">
      <c r="C130" s="124"/>
      <c r="H130" s="32"/>
    </row>
    <row r="131" spans="3:8" s="29" customFormat="1">
      <c r="C131" s="124"/>
      <c r="H131" s="32"/>
    </row>
    <row r="132" spans="3:8" s="29" customFormat="1">
      <c r="C132" s="124"/>
      <c r="H132" s="32"/>
    </row>
    <row r="133" spans="3:8" s="29" customFormat="1">
      <c r="C133" s="124"/>
      <c r="H133" s="32"/>
    </row>
    <row r="134" spans="3:8" s="29" customFormat="1">
      <c r="C134" s="124"/>
      <c r="H134" s="32"/>
    </row>
    <row r="135" spans="3:8" s="29" customFormat="1">
      <c r="C135" s="124"/>
      <c r="H135" s="32"/>
    </row>
    <row r="136" spans="3:8" s="29" customFormat="1">
      <c r="C136" s="124"/>
      <c r="H136" s="32"/>
    </row>
    <row r="137" spans="3:8" s="29" customFormat="1">
      <c r="C137" s="124"/>
      <c r="H137" s="32"/>
    </row>
    <row r="138" spans="3:8" s="29" customFormat="1">
      <c r="C138" s="124"/>
      <c r="H138" s="32"/>
    </row>
    <row r="139" spans="3:8" s="29" customFormat="1">
      <c r="C139" s="124"/>
      <c r="H139" s="32"/>
    </row>
    <row r="140" spans="3:8" s="29" customFormat="1">
      <c r="C140" s="124"/>
      <c r="H140" s="32"/>
    </row>
    <row r="141" spans="3:8" s="29" customFormat="1">
      <c r="C141" s="124"/>
      <c r="H141" s="32"/>
    </row>
    <row r="142" spans="3:8" s="29" customFormat="1">
      <c r="C142" s="124"/>
      <c r="H142" s="32"/>
    </row>
    <row r="143" spans="3:8" s="29" customFormat="1">
      <c r="C143" s="124"/>
      <c r="H143" s="32"/>
    </row>
    <row r="144" spans="3:8" s="29" customFormat="1">
      <c r="C144" s="124"/>
      <c r="H144" s="32"/>
    </row>
    <row r="145" spans="3:8" s="29" customFormat="1">
      <c r="C145" s="124"/>
      <c r="H145" s="32"/>
    </row>
    <row r="146" spans="3:8" s="29" customFormat="1">
      <c r="C146" s="124"/>
      <c r="H146" s="32"/>
    </row>
    <row r="147" spans="3:8" s="29" customFormat="1">
      <c r="C147" s="124"/>
      <c r="H147" s="32"/>
    </row>
    <row r="148" spans="3:8" s="29" customFormat="1">
      <c r="C148" s="124"/>
      <c r="H148" s="32"/>
    </row>
    <row r="149" spans="3:8" s="29" customFormat="1">
      <c r="C149" s="124"/>
      <c r="H149" s="32"/>
    </row>
    <row r="150" spans="3:8" s="29" customFormat="1">
      <c r="C150" s="124"/>
      <c r="H150" s="32"/>
    </row>
    <row r="151" spans="3:8" s="29" customFormat="1">
      <c r="C151" s="124"/>
      <c r="H151" s="32"/>
    </row>
    <row r="152" spans="3:8" s="29" customFormat="1">
      <c r="C152" s="124"/>
      <c r="H152" s="32"/>
    </row>
    <row r="153" spans="3:8" s="29" customFormat="1">
      <c r="C153" s="124"/>
      <c r="H153" s="32"/>
    </row>
    <row r="154" spans="3:8" s="29" customFormat="1">
      <c r="C154" s="124"/>
      <c r="H154" s="32"/>
    </row>
    <row r="155" spans="3:8" s="29" customFormat="1">
      <c r="C155" s="124"/>
      <c r="H155" s="32"/>
    </row>
    <row r="156" spans="3:8" s="29" customFormat="1">
      <c r="C156" s="124"/>
      <c r="H156" s="32"/>
    </row>
    <row r="157" spans="3:8" s="29" customFormat="1">
      <c r="C157" s="124"/>
      <c r="H157" s="32"/>
    </row>
    <row r="158" spans="3:8" s="29" customFormat="1">
      <c r="C158" s="124"/>
      <c r="H158" s="32"/>
    </row>
    <row r="159" spans="3:8" s="29" customFormat="1">
      <c r="C159" s="124"/>
      <c r="H159" s="32"/>
    </row>
    <row r="160" spans="3:8" s="29" customFormat="1">
      <c r="C160" s="124"/>
      <c r="H160" s="32"/>
    </row>
    <row r="161" spans="3:8" s="29" customFormat="1">
      <c r="C161" s="124"/>
      <c r="H161" s="32"/>
    </row>
    <row r="162" spans="3:8" s="29" customFormat="1">
      <c r="C162" s="124"/>
      <c r="H162" s="32"/>
    </row>
    <row r="163" spans="3:8" s="29" customFormat="1">
      <c r="C163" s="124"/>
      <c r="H163" s="32"/>
    </row>
    <row r="164" spans="3:8" s="29" customFormat="1">
      <c r="C164" s="124"/>
      <c r="H164" s="32"/>
    </row>
  </sheetData>
  <mergeCells count="16">
    <mergeCell ref="H2:H3"/>
    <mergeCell ref="K35:M35"/>
    <mergeCell ref="J80:M80"/>
    <mergeCell ref="E2:G2"/>
    <mergeCell ref="K12:M12"/>
    <mergeCell ref="K52:M52"/>
    <mergeCell ref="B1:G1"/>
    <mergeCell ref="C2:C3"/>
    <mergeCell ref="B2:B3"/>
    <mergeCell ref="D2:D3"/>
    <mergeCell ref="K49:M49"/>
    <mergeCell ref="K73:M73"/>
    <mergeCell ref="I2:I3"/>
    <mergeCell ref="J2:J3"/>
    <mergeCell ref="L1:M1"/>
    <mergeCell ref="K2:M2"/>
  </mergeCells>
  <phoneticPr fontId="2"/>
  <printOptions horizontalCentered="1"/>
  <pageMargins left="0.39370078740157483" right="0.39370078740157483" top="0.59055118110236227" bottom="0.59055118110236227" header="0.51181102362204722" footer="0.39370078740157483"/>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9"/>
  <sheetViews>
    <sheetView showGridLines="0" tabSelected="1" view="pageBreakPreview" zoomScaleNormal="100" zoomScaleSheetLayoutView="100" workbookViewId="0">
      <selection activeCell="AB10" sqref="AB10"/>
    </sheetView>
  </sheetViews>
  <sheetFormatPr defaultRowHeight="17.25"/>
  <cols>
    <col min="1" max="2" width="3.69921875" style="29" customWidth="1"/>
    <col min="3" max="13" width="3.5" style="29" customWidth="1"/>
    <col min="14" max="16" width="3.8984375" style="29" customWidth="1"/>
    <col min="17" max="20" width="3.5" style="29" customWidth="1"/>
    <col min="21" max="21" width="5.8984375" style="29" customWidth="1"/>
    <col min="22" max="30" width="3.5" style="29" customWidth="1"/>
    <col min="31" max="16384" width="8.796875" style="29"/>
  </cols>
  <sheetData>
    <row r="1" spans="1:30" ht="23.25" customHeight="1">
      <c r="A1" s="326" t="s">
        <v>427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0" ht="13.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row>
    <row r="3" spans="1:30" ht="142.5" customHeight="1">
      <c r="B3" s="193" t="s">
        <v>426</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row>
    <row r="4" spans="1:30" ht="7.5" customHeight="1">
      <c r="R4" s="32"/>
    </row>
    <row r="5" spans="1:30" ht="30.75" customHeight="1" thickBot="1">
      <c r="A5" s="311" t="s">
        <v>377</v>
      </c>
      <c r="B5" s="312"/>
      <c r="C5" s="312"/>
      <c r="D5" s="312"/>
      <c r="E5" s="312"/>
      <c r="F5" s="312"/>
      <c r="G5" s="312"/>
      <c r="H5" s="312"/>
      <c r="I5" s="312"/>
      <c r="J5" s="312"/>
      <c r="K5" s="312"/>
      <c r="L5" s="112"/>
      <c r="M5" s="112"/>
      <c r="N5" s="157"/>
      <c r="O5" s="157"/>
      <c r="P5" s="31"/>
      <c r="Q5" s="31"/>
      <c r="R5" s="31"/>
      <c r="S5" s="31"/>
      <c r="T5" s="157"/>
      <c r="U5" s="31"/>
      <c r="V5" s="31"/>
      <c r="W5" s="156" t="s">
        <v>425</v>
      </c>
      <c r="AD5" s="169"/>
    </row>
    <row r="6" spans="1:30" ht="22.5" customHeight="1">
      <c r="A6" s="153"/>
      <c r="B6" s="153"/>
      <c r="C6" s="153"/>
      <c r="D6" s="115"/>
      <c r="E6" s="115"/>
      <c r="F6" s="115"/>
      <c r="G6" s="160"/>
      <c r="H6" s="347" t="s">
        <v>376</v>
      </c>
      <c r="I6" s="348"/>
      <c r="J6" s="348"/>
      <c r="K6" s="349"/>
      <c r="L6" s="353" t="s">
        <v>341</v>
      </c>
      <c r="M6" s="354"/>
      <c r="N6" s="354"/>
      <c r="O6" s="355"/>
      <c r="P6" s="331" t="s">
        <v>375</v>
      </c>
      <c r="Q6" s="332"/>
      <c r="R6" s="332"/>
      <c r="S6" s="337"/>
      <c r="T6" s="331" t="s">
        <v>374</v>
      </c>
      <c r="U6" s="332"/>
      <c r="V6" s="332"/>
      <c r="W6" s="333"/>
    </row>
    <row r="7" spans="1:30" ht="17.25" customHeight="1">
      <c r="A7" s="117"/>
      <c r="B7" s="117"/>
      <c r="C7" s="159"/>
      <c r="D7" s="159"/>
      <c r="E7" s="159"/>
      <c r="F7" s="159"/>
      <c r="G7" s="158"/>
      <c r="H7" s="350"/>
      <c r="I7" s="351"/>
      <c r="J7" s="351"/>
      <c r="K7" s="352"/>
      <c r="L7" s="356"/>
      <c r="M7" s="357"/>
      <c r="N7" s="357"/>
      <c r="O7" s="358"/>
      <c r="P7" s="334"/>
      <c r="Q7" s="335"/>
      <c r="R7" s="335"/>
      <c r="S7" s="338"/>
      <c r="T7" s="334"/>
      <c r="U7" s="335"/>
      <c r="V7" s="335"/>
      <c r="W7" s="336"/>
    </row>
    <row r="8" spans="1:30">
      <c r="A8" s="327" t="s">
        <v>343</v>
      </c>
      <c r="B8" s="328"/>
      <c r="C8" s="328"/>
      <c r="D8" s="328"/>
      <c r="E8" s="328"/>
      <c r="F8" s="328"/>
      <c r="G8" s="364"/>
      <c r="H8" s="295">
        <v>12</v>
      </c>
      <c r="I8" s="296"/>
      <c r="J8" s="296"/>
      <c r="K8" s="297"/>
      <c r="L8" s="339">
        <v>6</v>
      </c>
      <c r="M8" s="340"/>
      <c r="N8" s="340"/>
      <c r="O8" s="341"/>
      <c r="P8" s="339">
        <v>11</v>
      </c>
      <c r="Q8" s="340"/>
      <c r="R8" s="340"/>
      <c r="S8" s="341"/>
      <c r="T8" s="339">
        <v>48</v>
      </c>
      <c r="U8" s="342"/>
      <c r="V8" s="342"/>
      <c r="W8" s="343"/>
    </row>
    <row r="9" spans="1:30" ht="18" thickBot="1">
      <c r="A9" s="277" t="s">
        <v>373</v>
      </c>
      <c r="B9" s="278"/>
      <c r="C9" s="278"/>
      <c r="D9" s="278"/>
      <c r="E9" s="278"/>
      <c r="F9" s="278"/>
      <c r="G9" s="363"/>
      <c r="H9" s="284">
        <v>185</v>
      </c>
      <c r="I9" s="285"/>
      <c r="J9" s="285"/>
      <c r="K9" s="286"/>
      <c r="L9" s="344">
        <v>31</v>
      </c>
      <c r="M9" s="365"/>
      <c r="N9" s="365"/>
      <c r="O9" s="366"/>
      <c r="P9" s="284">
        <v>36</v>
      </c>
      <c r="Q9" s="285"/>
      <c r="R9" s="285"/>
      <c r="S9" s="286"/>
      <c r="T9" s="344">
        <v>314</v>
      </c>
      <c r="U9" s="345"/>
      <c r="V9" s="345"/>
      <c r="W9" s="346"/>
    </row>
    <row r="10" spans="1:30" ht="26.25" customHeight="1">
      <c r="A10" s="109"/>
      <c r="H10" s="310"/>
      <c r="I10" s="310"/>
      <c r="J10" s="310"/>
      <c r="K10" s="310"/>
      <c r="L10" s="310"/>
      <c r="M10" s="310"/>
      <c r="T10" s="385" t="s">
        <v>351</v>
      </c>
      <c r="U10" s="384"/>
      <c r="V10" s="384"/>
      <c r="W10" s="384"/>
    </row>
    <row r="11" spans="1:30" ht="19.5" thickBot="1">
      <c r="A11" s="311" t="s">
        <v>372</v>
      </c>
      <c r="B11" s="312"/>
      <c r="C11" s="312"/>
      <c r="D11" s="312"/>
      <c r="E11" s="312"/>
      <c r="F11" s="312"/>
      <c r="G11" s="312"/>
      <c r="H11" s="312"/>
      <c r="I11" s="312"/>
      <c r="J11" s="312"/>
      <c r="K11" s="312"/>
      <c r="L11" s="112"/>
      <c r="M11" s="112"/>
      <c r="N11" s="31"/>
      <c r="O11" s="157"/>
      <c r="P11" s="31"/>
      <c r="Q11" s="31"/>
      <c r="R11" s="31"/>
      <c r="S11" s="156" t="s">
        <v>425</v>
      </c>
      <c r="Z11" s="169"/>
      <c r="AA11" s="169"/>
      <c r="AB11" s="169"/>
      <c r="AC11" s="169"/>
    </row>
    <row r="12" spans="1:30" ht="17.25" customHeight="1">
      <c r="A12" s="114"/>
      <c r="B12" s="114"/>
      <c r="C12" s="114"/>
      <c r="D12" s="171"/>
      <c r="E12" s="171"/>
      <c r="F12" s="171"/>
      <c r="G12" s="155"/>
      <c r="H12" s="304" t="s">
        <v>342</v>
      </c>
      <c r="I12" s="305"/>
      <c r="J12" s="305"/>
      <c r="K12" s="306"/>
      <c r="L12" s="307" t="s">
        <v>359</v>
      </c>
      <c r="M12" s="308"/>
      <c r="N12" s="308"/>
      <c r="O12" s="309"/>
      <c r="P12" s="276" t="s">
        <v>358</v>
      </c>
      <c r="Q12" s="276"/>
      <c r="R12" s="276"/>
      <c r="S12" s="276"/>
    </row>
    <row r="13" spans="1:30">
      <c r="A13" s="327" t="s">
        <v>343</v>
      </c>
      <c r="B13" s="328"/>
      <c r="C13" s="328"/>
      <c r="D13" s="290"/>
      <c r="E13" s="290"/>
      <c r="F13" s="290"/>
      <c r="G13" s="291"/>
      <c r="H13" s="292">
        <f>SUM(L13:S13)</f>
        <v>72</v>
      </c>
      <c r="I13" s="293"/>
      <c r="J13" s="293"/>
      <c r="K13" s="294"/>
      <c r="L13" s="295">
        <v>60</v>
      </c>
      <c r="M13" s="296"/>
      <c r="N13" s="296"/>
      <c r="O13" s="297"/>
      <c r="P13" s="298">
        <v>12</v>
      </c>
      <c r="Q13" s="299"/>
      <c r="R13" s="299"/>
      <c r="S13" s="299"/>
    </row>
    <row r="14" spans="1:30" ht="18" thickBot="1">
      <c r="A14" s="389" t="s">
        <v>357</v>
      </c>
      <c r="B14" s="388"/>
      <c r="C14" s="388"/>
      <c r="D14" s="387"/>
      <c r="E14" s="387"/>
      <c r="F14" s="387"/>
      <c r="G14" s="387"/>
      <c r="H14" s="386">
        <f>SUM(L14:S14)</f>
        <v>1534</v>
      </c>
      <c r="I14" s="386"/>
      <c r="J14" s="386"/>
      <c r="K14" s="386"/>
      <c r="L14" s="284">
        <v>1447</v>
      </c>
      <c r="M14" s="285"/>
      <c r="N14" s="285"/>
      <c r="O14" s="286"/>
      <c r="P14" s="287">
        <v>87</v>
      </c>
      <c r="Q14" s="229"/>
      <c r="R14" s="229"/>
      <c r="S14" s="229"/>
    </row>
    <row r="15" spans="1:30" ht="26.25" customHeight="1">
      <c r="A15" s="109"/>
      <c r="H15" s="310"/>
      <c r="I15" s="310"/>
      <c r="J15" s="310"/>
      <c r="K15" s="310"/>
      <c r="L15" s="310"/>
      <c r="M15" s="310"/>
      <c r="P15" s="385" t="s">
        <v>351</v>
      </c>
      <c r="Q15" s="384"/>
      <c r="R15" s="384"/>
      <c r="S15" s="384"/>
    </row>
    <row r="16" spans="1:30" ht="19.5" thickBot="1">
      <c r="A16" s="311" t="s">
        <v>371</v>
      </c>
      <c r="B16" s="312"/>
      <c r="C16" s="312"/>
      <c r="D16" s="312"/>
      <c r="E16" s="312"/>
      <c r="F16" s="312"/>
      <c r="G16" s="312"/>
      <c r="H16" s="312"/>
      <c r="I16" s="312"/>
      <c r="J16" s="312"/>
      <c r="K16" s="312"/>
      <c r="L16" s="112"/>
      <c r="M16" s="112"/>
      <c r="N16" s="31"/>
      <c r="O16" s="157"/>
      <c r="P16" s="31"/>
      <c r="Q16" s="31"/>
      <c r="R16" s="31"/>
      <c r="S16" s="31"/>
      <c r="T16" s="31"/>
      <c r="U16" s="31"/>
      <c r="V16" s="31"/>
      <c r="W16" s="156" t="s">
        <v>425</v>
      </c>
      <c r="Z16" s="169"/>
      <c r="AA16" s="169"/>
      <c r="AB16" s="169"/>
      <c r="AC16" s="169"/>
    </row>
    <row r="17" spans="1:29" ht="17.25" customHeight="1">
      <c r="A17" s="114"/>
      <c r="B17" s="114"/>
      <c r="C17" s="114"/>
      <c r="D17" s="171"/>
      <c r="E17" s="171"/>
      <c r="F17" s="171"/>
      <c r="G17" s="155"/>
      <c r="H17" s="304" t="s">
        <v>342</v>
      </c>
      <c r="I17" s="305"/>
      <c r="J17" s="305"/>
      <c r="K17" s="306"/>
      <c r="L17" s="307" t="s">
        <v>370</v>
      </c>
      <c r="M17" s="308"/>
      <c r="N17" s="308"/>
      <c r="O17" s="309"/>
      <c r="P17" s="307" t="s">
        <v>369</v>
      </c>
      <c r="Q17" s="308"/>
      <c r="R17" s="308"/>
      <c r="S17" s="309"/>
      <c r="T17" s="276" t="s">
        <v>368</v>
      </c>
      <c r="U17" s="276"/>
      <c r="V17" s="276"/>
      <c r="W17" s="276"/>
    </row>
    <row r="18" spans="1:29" ht="18" thickBot="1">
      <c r="A18" s="359" t="s">
        <v>367</v>
      </c>
      <c r="B18" s="360"/>
      <c r="C18" s="360"/>
      <c r="D18" s="361"/>
      <c r="E18" s="361"/>
      <c r="F18" s="361"/>
      <c r="G18" s="362"/>
      <c r="H18" s="320">
        <f>SUM(L18:W18)</f>
        <v>1515</v>
      </c>
      <c r="I18" s="321"/>
      <c r="J18" s="321"/>
      <c r="K18" s="322"/>
      <c r="L18" s="323">
        <v>1412</v>
      </c>
      <c r="M18" s="324"/>
      <c r="N18" s="324"/>
      <c r="O18" s="325"/>
      <c r="P18" s="323">
        <v>73</v>
      </c>
      <c r="Q18" s="324"/>
      <c r="R18" s="324"/>
      <c r="S18" s="325"/>
      <c r="T18" s="329">
        <v>30</v>
      </c>
      <c r="U18" s="330"/>
      <c r="V18" s="330"/>
      <c r="W18" s="330"/>
    </row>
    <row r="19" spans="1:29" ht="26.25" customHeight="1">
      <c r="A19" s="109"/>
      <c r="H19" s="310"/>
      <c r="I19" s="310"/>
      <c r="J19" s="310"/>
      <c r="K19" s="310"/>
      <c r="L19" s="310"/>
      <c r="M19" s="310"/>
      <c r="T19" s="385" t="s">
        <v>351</v>
      </c>
      <c r="U19" s="384"/>
      <c r="V19" s="384"/>
      <c r="W19" s="384"/>
    </row>
    <row r="20" spans="1:29" ht="19.5" thickBot="1">
      <c r="A20" s="311" t="s">
        <v>366</v>
      </c>
      <c r="B20" s="312"/>
      <c r="C20" s="312"/>
      <c r="D20" s="312"/>
      <c r="E20" s="312"/>
      <c r="F20" s="312"/>
      <c r="G20" s="312"/>
      <c r="H20" s="312"/>
      <c r="I20" s="312"/>
      <c r="J20" s="312"/>
      <c r="K20" s="312"/>
      <c r="L20" s="112"/>
      <c r="M20" s="112"/>
      <c r="N20" s="31"/>
      <c r="O20" s="157"/>
      <c r="P20" s="31"/>
      <c r="Q20" s="31"/>
      <c r="R20" s="31"/>
      <c r="S20" s="156" t="s">
        <v>425</v>
      </c>
      <c r="Z20" s="169"/>
      <c r="AA20" s="169"/>
      <c r="AB20" s="169"/>
      <c r="AC20" s="169"/>
    </row>
    <row r="21" spans="1:29" ht="17.25" customHeight="1">
      <c r="A21" s="114"/>
      <c r="B21" s="114"/>
      <c r="C21" s="114"/>
      <c r="D21" s="171"/>
      <c r="E21" s="171"/>
      <c r="F21" s="171"/>
      <c r="G21" s="155"/>
      <c r="H21" s="304" t="s">
        <v>342</v>
      </c>
      <c r="I21" s="305"/>
      <c r="J21" s="305"/>
      <c r="K21" s="306"/>
      <c r="L21" s="307" t="s">
        <v>359</v>
      </c>
      <c r="M21" s="308"/>
      <c r="N21" s="308"/>
      <c r="O21" s="309"/>
      <c r="P21" s="276" t="s">
        <v>358</v>
      </c>
      <c r="Q21" s="276"/>
      <c r="R21" s="276"/>
      <c r="S21" s="276"/>
    </row>
    <row r="22" spans="1:29">
      <c r="A22" s="327" t="s">
        <v>343</v>
      </c>
      <c r="B22" s="328"/>
      <c r="C22" s="328"/>
      <c r="D22" s="290"/>
      <c r="E22" s="290"/>
      <c r="F22" s="290"/>
      <c r="G22" s="291"/>
      <c r="H22" s="292">
        <f>SUM(L22:S22)</f>
        <v>72</v>
      </c>
      <c r="I22" s="293"/>
      <c r="J22" s="293"/>
      <c r="K22" s="294"/>
      <c r="L22" s="295">
        <v>60</v>
      </c>
      <c r="M22" s="296"/>
      <c r="N22" s="296"/>
      <c r="O22" s="297"/>
      <c r="P22" s="298">
        <v>12</v>
      </c>
      <c r="Q22" s="299"/>
      <c r="R22" s="299"/>
      <c r="S22" s="299"/>
    </row>
    <row r="23" spans="1:29">
      <c r="A23" s="300" t="s">
        <v>365</v>
      </c>
      <c r="B23" s="301"/>
      <c r="C23" s="301"/>
      <c r="D23" s="302"/>
      <c r="E23" s="302"/>
      <c r="F23" s="302"/>
      <c r="G23" s="303"/>
      <c r="H23" s="292">
        <f>SUM(L23:S23)</f>
        <v>1221</v>
      </c>
      <c r="I23" s="293"/>
      <c r="J23" s="293"/>
      <c r="K23" s="294"/>
      <c r="L23" s="295">
        <v>1155</v>
      </c>
      <c r="M23" s="296"/>
      <c r="N23" s="296"/>
      <c r="O23" s="297"/>
      <c r="P23" s="298">
        <v>66</v>
      </c>
      <c r="Q23" s="319"/>
      <c r="R23" s="319"/>
      <c r="S23" s="319"/>
    </row>
    <row r="24" spans="1:29">
      <c r="A24" s="300" t="s">
        <v>364</v>
      </c>
      <c r="B24" s="301"/>
      <c r="C24" s="301"/>
      <c r="D24" s="302"/>
      <c r="E24" s="302"/>
      <c r="F24" s="302"/>
      <c r="G24" s="303"/>
      <c r="H24" s="292">
        <f>SUM(L24:S24)</f>
        <v>1214</v>
      </c>
      <c r="I24" s="293"/>
      <c r="J24" s="293"/>
      <c r="K24" s="294"/>
      <c r="L24" s="295">
        <v>1147</v>
      </c>
      <c r="M24" s="296"/>
      <c r="N24" s="296"/>
      <c r="O24" s="297"/>
      <c r="P24" s="298">
        <v>67</v>
      </c>
      <c r="Q24" s="319"/>
      <c r="R24" s="319"/>
      <c r="S24" s="319"/>
    </row>
    <row r="25" spans="1:29">
      <c r="A25" s="300" t="s">
        <v>363</v>
      </c>
      <c r="B25" s="301"/>
      <c r="C25" s="301"/>
      <c r="D25" s="302"/>
      <c r="E25" s="302"/>
      <c r="F25" s="302"/>
      <c r="G25" s="303"/>
      <c r="H25" s="292">
        <f>SUM(L25:S25)</f>
        <v>1039</v>
      </c>
      <c r="I25" s="293"/>
      <c r="J25" s="293"/>
      <c r="K25" s="294"/>
      <c r="L25" s="295">
        <v>966</v>
      </c>
      <c r="M25" s="296"/>
      <c r="N25" s="296"/>
      <c r="O25" s="297"/>
      <c r="P25" s="298">
        <v>73</v>
      </c>
      <c r="Q25" s="319"/>
      <c r="R25" s="319"/>
      <c r="S25" s="319"/>
    </row>
    <row r="26" spans="1:29">
      <c r="A26" s="300" t="s">
        <v>362</v>
      </c>
      <c r="B26" s="301"/>
      <c r="C26" s="301"/>
      <c r="D26" s="302"/>
      <c r="E26" s="302"/>
      <c r="F26" s="302"/>
      <c r="G26" s="303"/>
      <c r="H26" s="292">
        <f>SUM(L26:S26)</f>
        <v>1092</v>
      </c>
      <c r="I26" s="293"/>
      <c r="J26" s="293"/>
      <c r="K26" s="294"/>
      <c r="L26" s="295">
        <v>1025</v>
      </c>
      <c r="M26" s="296"/>
      <c r="N26" s="296"/>
      <c r="O26" s="297"/>
      <c r="P26" s="298">
        <v>67</v>
      </c>
      <c r="Q26" s="319"/>
      <c r="R26" s="319"/>
      <c r="S26" s="319"/>
    </row>
    <row r="27" spans="1:29" ht="18" thickBot="1">
      <c r="A27" s="277" t="s">
        <v>361</v>
      </c>
      <c r="B27" s="278"/>
      <c r="C27" s="278"/>
      <c r="D27" s="279"/>
      <c r="E27" s="279"/>
      <c r="F27" s="279"/>
      <c r="G27" s="280"/>
      <c r="H27" s="281">
        <f>SUM(L27:S27)</f>
        <v>1208</v>
      </c>
      <c r="I27" s="282"/>
      <c r="J27" s="282"/>
      <c r="K27" s="283"/>
      <c r="L27" s="284">
        <v>1131</v>
      </c>
      <c r="M27" s="285"/>
      <c r="N27" s="285"/>
      <c r="O27" s="286"/>
      <c r="P27" s="287">
        <v>77</v>
      </c>
      <c r="Q27" s="229"/>
      <c r="R27" s="229"/>
      <c r="S27" s="229"/>
    </row>
    <row r="28" spans="1:29" ht="26.25" customHeight="1">
      <c r="A28" s="109"/>
      <c r="H28" s="310"/>
      <c r="I28" s="310"/>
      <c r="J28" s="310"/>
      <c r="K28" s="310"/>
      <c r="L28" s="310"/>
      <c r="M28" s="310"/>
      <c r="P28" s="385" t="s">
        <v>351</v>
      </c>
      <c r="Q28" s="384"/>
      <c r="R28" s="384"/>
      <c r="S28" s="384"/>
    </row>
    <row r="29" spans="1:29" ht="19.5" thickBot="1">
      <c r="A29" s="311" t="s">
        <v>360</v>
      </c>
      <c r="B29" s="312"/>
      <c r="C29" s="312"/>
      <c r="D29" s="312"/>
      <c r="E29" s="312"/>
      <c r="F29" s="312"/>
      <c r="G29" s="312"/>
      <c r="H29" s="312"/>
      <c r="I29" s="312"/>
      <c r="J29" s="312"/>
      <c r="K29" s="312"/>
      <c r="L29" s="112"/>
      <c r="M29" s="112"/>
      <c r="N29" s="31"/>
      <c r="O29" s="157"/>
      <c r="P29" s="31"/>
      <c r="Q29" s="31"/>
      <c r="R29" s="31"/>
      <c r="S29" s="156" t="s">
        <v>425</v>
      </c>
      <c r="Z29" s="169"/>
      <c r="AA29" s="169"/>
      <c r="AB29" s="169"/>
      <c r="AC29" s="169"/>
    </row>
    <row r="30" spans="1:29" ht="17.25" customHeight="1">
      <c r="A30" s="114"/>
      <c r="B30" s="114"/>
      <c r="C30" s="114"/>
      <c r="D30" s="171"/>
      <c r="E30" s="171"/>
      <c r="F30" s="171"/>
      <c r="G30" s="155"/>
      <c r="H30" s="304" t="s">
        <v>342</v>
      </c>
      <c r="I30" s="305"/>
      <c r="J30" s="305"/>
      <c r="K30" s="306"/>
      <c r="L30" s="307" t="s">
        <v>359</v>
      </c>
      <c r="M30" s="308"/>
      <c r="N30" s="308"/>
      <c r="O30" s="309"/>
      <c r="P30" s="276" t="s">
        <v>358</v>
      </c>
      <c r="Q30" s="276"/>
      <c r="R30" s="276"/>
      <c r="S30" s="276"/>
    </row>
    <row r="31" spans="1:29">
      <c r="A31" s="313" t="s">
        <v>343</v>
      </c>
      <c r="B31" s="314"/>
      <c r="C31" s="314"/>
      <c r="D31" s="302"/>
      <c r="E31" s="302"/>
      <c r="F31" s="302"/>
      <c r="G31" s="315"/>
      <c r="H31" s="316">
        <f>SUM(L31:S31)</f>
        <v>72</v>
      </c>
      <c r="I31" s="317"/>
      <c r="J31" s="317"/>
      <c r="K31" s="318"/>
      <c r="L31" s="295">
        <v>60</v>
      </c>
      <c r="M31" s="296"/>
      <c r="N31" s="296"/>
      <c r="O31" s="297"/>
      <c r="P31" s="298">
        <v>12</v>
      </c>
      <c r="Q31" s="299"/>
      <c r="R31" s="299"/>
      <c r="S31" s="299"/>
    </row>
    <row r="32" spans="1:29" ht="18" thickBot="1">
      <c r="A32" s="277" t="s">
        <v>357</v>
      </c>
      <c r="B32" s="278"/>
      <c r="C32" s="278"/>
      <c r="D32" s="279"/>
      <c r="E32" s="279"/>
      <c r="F32" s="279"/>
      <c r="G32" s="280"/>
      <c r="H32" s="281">
        <f>SUM(L32:S32)</f>
        <v>406</v>
      </c>
      <c r="I32" s="282"/>
      <c r="J32" s="282"/>
      <c r="K32" s="283"/>
      <c r="L32" s="284">
        <v>364</v>
      </c>
      <c r="M32" s="285"/>
      <c r="N32" s="285"/>
      <c r="O32" s="286"/>
      <c r="P32" s="287">
        <v>42</v>
      </c>
      <c r="Q32" s="229"/>
      <c r="R32" s="229"/>
      <c r="S32" s="229"/>
    </row>
    <row r="33" spans="1:30" ht="26.25" customHeight="1">
      <c r="A33" s="109"/>
      <c r="H33" s="310"/>
      <c r="I33" s="310"/>
      <c r="J33" s="310"/>
      <c r="K33" s="310"/>
      <c r="L33" s="310"/>
      <c r="M33" s="310"/>
      <c r="P33" s="385" t="s">
        <v>351</v>
      </c>
      <c r="Q33" s="384"/>
      <c r="R33" s="384"/>
      <c r="S33" s="384"/>
    </row>
    <row r="34" spans="1:30" ht="19.5" thickBot="1">
      <c r="A34" s="311" t="s">
        <v>356</v>
      </c>
      <c r="B34" s="312"/>
      <c r="C34" s="312"/>
      <c r="D34" s="312"/>
      <c r="E34" s="312"/>
      <c r="F34" s="312"/>
      <c r="G34" s="312"/>
      <c r="H34" s="312"/>
      <c r="I34" s="312"/>
      <c r="J34" s="312"/>
      <c r="K34" s="312"/>
      <c r="L34" s="112"/>
      <c r="M34" s="112"/>
      <c r="N34" s="31"/>
      <c r="O34" s="157"/>
      <c r="P34" s="31"/>
      <c r="Q34" s="31"/>
      <c r="R34" s="31"/>
      <c r="S34" s="31"/>
      <c r="T34" s="31"/>
      <c r="U34" s="31"/>
      <c r="V34" s="31"/>
      <c r="W34" s="156" t="s">
        <v>425</v>
      </c>
      <c r="Z34" s="169"/>
      <c r="AA34" s="169"/>
      <c r="AB34" s="169"/>
      <c r="AC34" s="169"/>
    </row>
    <row r="35" spans="1:30" ht="17.25" customHeight="1">
      <c r="A35" s="114"/>
      <c r="B35" s="114"/>
      <c r="C35" s="114"/>
      <c r="D35" s="171"/>
      <c r="E35" s="171"/>
      <c r="F35" s="171"/>
      <c r="G35" s="155"/>
      <c r="H35" s="304" t="s">
        <v>342</v>
      </c>
      <c r="I35" s="305"/>
      <c r="J35" s="305"/>
      <c r="K35" s="306"/>
      <c r="L35" s="307" t="s">
        <v>355</v>
      </c>
      <c r="M35" s="308"/>
      <c r="N35" s="308"/>
      <c r="O35" s="309"/>
      <c r="P35" s="307" t="s">
        <v>354</v>
      </c>
      <c r="Q35" s="308"/>
      <c r="R35" s="308"/>
      <c r="S35" s="309"/>
      <c r="T35" s="276" t="s">
        <v>353</v>
      </c>
      <c r="U35" s="276"/>
      <c r="V35" s="276"/>
      <c r="W35" s="276"/>
    </row>
    <row r="36" spans="1:30">
      <c r="A36" s="288" t="s">
        <v>424</v>
      </c>
      <c r="B36" s="289"/>
      <c r="C36" s="289"/>
      <c r="D36" s="290"/>
      <c r="E36" s="290"/>
      <c r="F36" s="290"/>
      <c r="G36" s="291"/>
      <c r="H36" s="292">
        <f>SUM(L36:W36)</f>
        <v>92</v>
      </c>
      <c r="I36" s="293"/>
      <c r="J36" s="293"/>
      <c r="K36" s="294"/>
      <c r="L36" s="295">
        <v>25</v>
      </c>
      <c r="M36" s="296"/>
      <c r="N36" s="296"/>
      <c r="O36" s="297"/>
      <c r="P36" s="295">
        <v>11</v>
      </c>
      <c r="Q36" s="296"/>
      <c r="R36" s="296"/>
      <c r="S36" s="297"/>
      <c r="T36" s="298">
        <v>56</v>
      </c>
      <c r="U36" s="299"/>
      <c r="V36" s="299"/>
      <c r="W36" s="299"/>
    </row>
    <row r="37" spans="1:30">
      <c r="A37" s="300" t="s">
        <v>352</v>
      </c>
      <c r="B37" s="301"/>
      <c r="C37" s="301"/>
      <c r="D37" s="302"/>
      <c r="E37" s="302"/>
      <c r="F37" s="302"/>
      <c r="G37" s="303"/>
      <c r="H37" s="292">
        <f>SUM(L37:W37)</f>
        <v>859</v>
      </c>
      <c r="I37" s="293"/>
      <c r="J37" s="293"/>
      <c r="K37" s="294"/>
      <c r="L37" s="295">
        <v>208</v>
      </c>
      <c r="M37" s="296"/>
      <c r="N37" s="296"/>
      <c r="O37" s="297"/>
      <c r="P37" s="295">
        <v>73</v>
      </c>
      <c r="Q37" s="296"/>
      <c r="R37" s="296"/>
      <c r="S37" s="297"/>
      <c r="T37" s="298">
        <v>578</v>
      </c>
      <c r="U37" s="299"/>
      <c r="V37" s="299"/>
      <c r="W37" s="299"/>
    </row>
    <row r="38" spans="1:30" ht="18" thickBot="1">
      <c r="A38" s="277" t="s">
        <v>423</v>
      </c>
      <c r="B38" s="278"/>
      <c r="C38" s="278"/>
      <c r="D38" s="279"/>
      <c r="E38" s="279"/>
      <c r="F38" s="279"/>
      <c r="G38" s="280"/>
      <c r="H38" s="281">
        <f>SUM(L38:W38)</f>
        <v>65</v>
      </c>
      <c r="I38" s="282"/>
      <c r="J38" s="282"/>
      <c r="K38" s="283"/>
      <c r="L38" s="284">
        <v>11</v>
      </c>
      <c r="M38" s="285"/>
      <c r="N38" s="285"/>
      <c r="O38" s="286"/>
      <c r="P38" s="284">
        <v>13</v>
      </c>
      <c r="Q38" s="285"/>
      <c r="R38" s="285"/>
      <c r="S38" s="286"/>
      <c r="T38" s="287">
        <v>41</v>
      </c>
      <c r="U38" s="229"/>
      <c r="V38" s="229"/>
      <c r="W38" s="229"/>
    </row>
    <row r="39" spans="1:30" ht="21" customHeight="1">
      <c r="A39" s="154"/>
      <c r="B39" s="154"/>
      <c r="C39" s="154"/>
      <c r="D39" s="153"/>
      <c r="E39" s="153"/>
      <c r="F39" s="153"/>
      <c r="G39" s="153"/>
      <c r="H39" s="152"/>
      <c r="I39" s="152"/>
      <c r="J39" s="152"/>
      <c r="K39" s="152"/>
      <c r="L39" s="151"/>
      <c r="M39" s="151"/>
      <c r="N39" s="151"/>
      <c r="O39" s="151"/>
      <c r="P39" s="151"/>
      <c r="Q39" s="151"/>
      <c r="R39" s="151"/>
      <c r="S39" s="151"/>
      <c r="T39" s="385" t="s">
        <v>351</v>
      </c>
      <c r="U39" s="384"/>
      <c r="V39" s="384"/>
      <c r="W39" s="384"/>
      <c r="X39" s="150"/>
      <c r="AA39" s="150"/>
      <c r="AB39" s="150"/>
      <c r="AC39" s="150"/>
      <c r="AD39" s="150"/>
    </row>
  </sheetData>
  <mergeCells count="110">
    <mergeCell ref="L36:O36"/>
    <mergeCell ref="P36:S36"/>
    <mergeCell ref="T36:W36"/>
    <mergeCell ref="A37:G37"/>
    <mergeCell ref="H37:K37"/>
    <mergeCell ref="L37:O37"/>
    <mergeCell ref="P37:S37"/>
    <mergeCell ref="T37:W37"/>
    <mergeCell ref="H33:M33"/>
    <mergeCell ref="A34:K34"/>
    <mergeCell ref="T35:W35"/>
    <mergeCell ref="A38:G38"/>
    <mergeCell ref="H38:K38"/>
    <mergeCell ref="L38:O38"/>
    <mergeCell ref="P38:S38"/>
    <mergeCell ref="T38:W38"/>
    <mergeCell ref="A36:G36"/>
    <mergeCell ref="H36:K36"/>
    <mergeCell ref="A31:G31"/>
    <mergeCell ref="H31:K31"/>
    <mergeCell ref="L31:O31"/>
    <mergeCell ref="P31:S31"/>
    <mergeCell ref="H35:K35"/>
    <mergeCell ref="L35:O35"/>
    <mergeCell ref="P35:S35"/>
    <mergeCell ref="A32:G32"/>
    <mergeCell ref="H32:K32"/>
    <mergeCell ref="L32:O32"/>
    <mergeCell ref="L26:O26"/>
    <mergeCell ref="P26:S26"/>
    <mergeCell ref="H28:M28"/>
    <mergeCell ref="A29:K29"/>
    <mergeCell ref="H30:K30"/>
    <mergeCell ref="L30:O30"/>
    <mergeCell ref="P30:S30"/>
    <mergeCell ref="A27:G27"/>
    <mergeCell ref="H27:K27"/>
    <mergeCell ref="L27:O27"/>
    <mergeCell ref="H13:K13"/>
    <mergeCell ref="H14:K14"/>
    <mergeCell ref="P14:S14"/>
    <mergeCell ref="H17:K17"/>
    <mergeCell ref="T17:W17"/>
    <mergeCell ref="T18:W18"/>
    <mergeCell ref="L18:O18"/>
    <mergeCell ref="L17:O17"/>
    <mergeCell ref="P17:S17"/>
    <mergeCell ref="H18:K18"/>
    <mergeCell ref="P25:S25"/>
    <mergeCell ref="A23:G23"/>
    <mergeCell ref="H23:K23"/>
    <mergeCell ref="L23:O23"/>
    <mergeCell ref="P23:S23"/>
    <mergeCell ref="A24:G24"/>
    <mergeCell ref="H24:K24"/>
    <mergeCell ref="L24:O24"/>
    <mergeCell ref="P24:S24"/>
    <mergeCell ref="L21:O21"/>
    <mergeCell ref="A14:G14"/>
    <mergeCell ref="H15:M15"/>
    <mergeCell ref="A25:G25"/>
    <mergeCell ref="H25:K25"/>
    <mergeCell ref="L25:O25"/>
    <mergeCell ref="H19:M19"/>
    <mergeCell ref="T8:W8"/>
    <mergeCell ref="T9:W9"/>
    <mergeCell ref="H6:K7"/>
    <mergeCell ref="A1:AD1"/>
    <mergeCell ref="P21:S21"/>
    <mergeCell ref="A22:G22"/>
    <mergeCell ref="H22:K22"/>
    <mergeCell ref="L22:O22"/>
    <mergeCell ref="P22:S22"/>
    <mergeCell ref="H21:K21"/>
    <mergeCell ref="H12:K12"/>
    <mergeCell ref="L12:O12"/>
    <mergeCell ref="L13:O13"/>
    <mergeCell ref="A5:K5"/>
    <mergeCell ref="H10:M10"/>
    <mergeCell ref="B3:AD3"/>
    <mergeCell ref="T6:W7"/>
    <mergeCell ref="P6:S7"/>
    <mergeCell ref="L8:O8"/>
    <mergeCell ref="H9:K9"/>
    <mergeCell ref="P8:S8"/>
    <mergeCell ref="H8:K8"/>
    <mergeCell ref="A11:K11"/>
    <mergeCell ref="A9:G9"/>
    <mergeCell ref="A8:G8"/>
    <mergeCell ref="L9:O9"/>
    <mergeCell ref="L6:O7"/>
    <mergeCell ref="P27:S27"/>
    <mergeCell ref="A26:G26"/>
    <mergeCell ref="H26:K26"/>
    <mergeCell ref="P9:S9"/>
    <mergeCell ref="A16:K16"/>
    <mergeCell ref="A18:G18"/>
    <mergeCell ref="A20:K20"/>
    <mergeCell ref="L14:O14"/>
    <mergeCell ref="A13:G13"/>
    <mergeCell ref="T39:W39"/>
    <mergeCell ref="T10:W10"/>
    <mergeCell ref="P15:S15"/>
    <mergeCell ref="T19:W19"/>
    <mergeCell ref="P28:S28"/>
    <mergeCell ref="P33:S33"/>
    <mergeCell ref="P18:S18"/>
    <mergeCell ref="P12:S12"/>
    <mergeCell ref="P13:S13"/>
    <mergeCell ref="P32:S32"/>
  </mergeCells>
  <phoneticPr fontId="2"/>
  <printOptions horizontalCentered="1"/>
  <pageMargins left="0.39370078740157483" right="0.39370078740157483" top="0.59055118110236227" bottom="0.78740157480314965" header="0.51181102362204722" footer="0.39370078740157483"/>
  <pageSetup paperSize="9" scale="69" firstPageNumber="151"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134</vt:lpstr>
      <vt:lpstr>135</vt:lpstr>
      <vt:lpstr>136</vt:lpstr>
      <vt:lpstr>137</vt:lpstr>
      <vt:lpstr>'135'!Print_Area</vt:lpstr>
      <vt:lpstr>'136'!Print_Area</vt:lpstr>
      <vt:lpstr>'137'!Print_Area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2013-05-02T12:08:54Z</cp:lastPrinted>
  <dcterms:created xsi:type="dcterms:W3CDTF">2004-04-03T11:34:28Z</dcterms:created>
  <dcterms:modified xsi:type="dcterms:W3CDTF">2016-03-18T05:08:47Z</dcterms:modified>
</cp:coreProperties>
</file>