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00" activeTab="1"/>
  </bookViews>
  <sheets>
    <sheet name="68" sheetId="1" r:id="rId1"/>
    <sheet name="69" sheetId="2" r:id="rId2"/>
    <sheet name="70.71" sheetId="3" r:id="rId3"/>
    <sheet name="72.73" sheetId="4" r:id="rId4"/>
  </sheets>
  <definedNames>
    <definedName name="_xlnm.Print_Area" localSheetId="0">'68'!$A$1:$J$35</definedName>
    <definedName name="_xlnm.Print_Area" localSheetId="2">'70.71'!$A$1:$AW$13</definedName>
    <definedName name="_xlnm.Print_Area" localSheetId="3">'72.73'!$A$2:$AO$29</definedName>
  </definedNames>
  <calcPr fullCalcOnLoad="1"/>
</workbook>
</file>

<file path=xl/sharedStrings.xml><?xml version="1.0" encoding="utf-8"?>
<sst xmlns="http://schemas.openxmlformats.org/spreadsheetml/2006/main" count="291" uniqueCount="191">
  <si>
    <t>総数</t>
  </si>
  <si>
    <t>東</t>
  </si>
  <si>
    <t>博多</t>
  </si>
  <si>
    <t>中央</t>
  </si>
  <si>
    <t>南</t>
  </si>
  <si>
    <t>城南</t>
  </si>
  <si>
    <t>早良</t>
  </si>
  <si>
    <t>西</t>
  </si>
  <si>
    <t>精神</t>
  </si>
  <si>
    <t>結核</t>
  </si>
  <si>
    <t>感染症</t>
  </si>
  <si>
    <t>療養</t>
  </si>
  <si>
    <t>一般</t>
  </si>
  <si>
    <t>その他</t>
  </si>
  <si>
    <t>国</t>
  </si>
  <si>
    <t>日赤</t>
  </si>
  <si>
    <t>済生会</t>
  </si>
  <si>
    <t>医療法人</t>
  </si>
  <si>
    <t>会社</t>
  </si>
  <si>
    <t>個人</t>
  </si>
  <si>
    <t>医育機関(再掲)</t>
  </si>
  <si>
    <t>総数</t>
  </si>
  <si>
    <t>２．病床数、病床の種類・区別</t>
  </si>
  <si>
    <t>２〕病院</t>
  </si>
  <si>
    <t>１ ．開設者別病院数、区別</t>
  </si>
  <si>
    <t>独立行政法人
国立病院機構</t>
  </si>
  <si>
    <t>国立大学法人</t>
  </si>
  <si>
    <t>地方独立行政法人</t>
  </si>
  <si>
    <t>資料：「医療施設調査」</t>
  </si>
  <si>
    <r>
      <t>その他の法人
(</t>
    </r>
    <r>
      <rPr>
        <sz val="9"/>
        <rFont val="ＭＳ 明朝"/>
        <family val="1"/>
      </rPr>
      <t>公益法人・学校法人等)</t>
    </r>
  </si>
  <si>
    <t>厚生労働省</t>
  </si>
  <si>
    <t>３．病院の患者数、年次別</t>
  </si>
  <si>
    <t>新入院患者数</t>
  </si>
  <si>
    <t>外来患者延数</t>
  </si>
  <si>
    <t>昭和35年</t>
  </si>
  <si>
    <t>…</t>
  </si>
  <si>
    <t>40年</t>
  </si>
  <si>
    <t>45年</t>
  </si>
  <si>
    <t>50年</t>
  </si>
  <si>
    <t>55年</t>
  </si>
  <si>
    <t>60年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</si>
  <si>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</si>
  <si>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</si>
  <si>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</si>
  <si>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</si>
  <si>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</si>
  <si>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</si>
  <si>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</si>
  <si>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</si>
  <si>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</si>
  <si>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</si>
  <si>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</si>
  <si>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</si>
  <si>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</si>
  <si>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</si>
  <si>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</si>
  <si>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21年</t>
  </si>
  <si>
    <t>22年</t>
  </si>
  <si>
    <t>精神病床</t>
  </si>
  <si>
    <t>・</t>
  </si>
  <si>
    <t>結核病床</t>
  </si>
  <si>
    <t>感染症病床</t>
  </si>
  <si>
    <t>療養病床
及び一般病床</t>
  </si>
  <si>
    <t>注）1．病院数の（　　）内の数値は他の病床も有している病院数、（　　）外の数値はその病床のみを有する病院数。</t>
  </si>
  <si>
    <t>在院患者延数</t>
  </si>
  <si>
    <t>10月1日現在病床数×365日(閏年については366日)</t>
  </si>
  <si>
    <t>　　3.病院数、許可病床数については、医療施設調査に基づき各年10月1日現在（平成9年以前は、年末現在）で示したものである。</t>
  </si>
  <si>
    <t>資料：地域医療課</t>
  </si>
  <si>
    <t>４．公的病院数・病床数・患者数・医療従事者数、開設者別</t>
  </si>
  <si>
    <t>開設者</t>
  </si>
  <si>
    <t>病院数</t>
  </si>
  <si>
    <t>病床数</t>
  </si>
  <si>
    <t>患者数</t>
  </si>
  <si>
    <t>医師</t>
  </si>
  <si>
    <t>歯科医師</t>
  </si>
  <si>
    <t>薬剤師</t>
  </si>
  <si>
    <t>看護師</t>
  </si>
  <si>
    <t>新入院
患者数</t>
  </si>
  <si>
    <t>常勤</t>
  </si>
  <si>
    <t>非常勤</t>
  </si>
  <si>
    <t>国</t>
  </si>
  <si>
    <t>５．診療科目別病院数（重複計上）、区別</t>
  </si>
  <si>
    <t>内科</t>
  </si>
  <si>
    <t>呼吸器内科</t>
  </si>
  <si>
    <t>循環器内科</t>
  </si>
  <si>
    <t>消化器内科(胃腸内科)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</si>
  <si>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</si>
  <si>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</si>
  <si>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</si>
  <si>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</si>
  <si>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</si>
  <si>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</si>
  <si>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</si>
  <si>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</si>
  <si>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</si>
  <si>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</si>
  <si>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</si>
  <si>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</si>
  <si>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</si>
  <si>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心臓・血管外科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</si>
  <si>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</si>
  <si>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</si>
  <si>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</si>
  <si>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</si>
  <si>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</si>
  <si>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</si>
  <si>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</si>
  <si>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</si>
  <si>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</si>
  <si>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</si>
  <si>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</si>
  <si>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</si>
  <si>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</si>
  <si>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</si>
  <si>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</si>
  <si>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</si>
  <si>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</si>
  <si>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</si>
  <si>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</si>
  <si>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</si>
  <si>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</si>
  <si>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</si>
  <si>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</si>
  <si>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</si>
  <si>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</si>
  <si>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６．病院の従事者数、業務の種類・区別</t>
  </si>
  <si>
    <t>保健師</t>
  </si>
  <si>
    <t>助産師</t>
  </si>
  <si>
    <t>看護師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</si>
  <si>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</si>
  <si>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</si>
  <si>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</si>
  <si>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</si>
  <si>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</si>
  <si>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</si>
  <si>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</si>
  <si>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</si>
  <si>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</si>
  <si>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</si>
  <si>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</si>
  <si>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</si>
  <si>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</si>
  <si>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柔道整復士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</si>
  <si>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</si>
  <si>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</si>
  <si>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</si>
  <si>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</si>
  <si>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</si>
  <si>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</si>
  <si>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事務職員</t>
  </si>
  <si>
    <t>その他の職員</t>
  </si>
  <si>
    <t>臨床検査技師</t>
  </si>
  <si>
    <t>衛生検査技師</t>
  </si>
  <si>
    <t>従事者数</t>
  </si>
  <si>
    <t>１病院当たり従事者数</t>
  </si>
  <si>
    <t>床当たり従事者数</t>
  </si>
  <si>
    <t>「病院報告（従事者票）」</t>
  </si>
  <si>
    <t>共済組合及び
その他の連合会</t>
  </si>
  <si>
    <t>健康保険組合及び
その他の連合会</t>
  </si>
  <si>
    <t>総数</t>
  </si>
  <si>
    <t>総数</t>
  </si>
  <si>
    <t>平成25年10月1日現在</t>
  </si>
  <si>
    <t>外来患者数</t>
  </si>
  <si>
    <t>退  院
患者数</t>
  </si>
  <si>
    <t>在院患者延数</t>
  </si>
  <si>
    <t>病床
利用率(％)</t>
  </si>
  <si>
    <t>平成25年</t>
  </si>
  <si>
    <t>×１００</t>
  </si>
  <si>
    <t>　　2．病床利用率＝</t>
  </si>
  <si>
    <t>(102)</t>
  </si>
  <si>
    <t>(2)</t>
  </si>
  <si>
    <t>(1)</t>
  </si>
  <si>
    <t>(23)</t>
  </si>
  <si>
    <t>25年</t>
  </si>
  <si>
    <t>24年</t>
  </si>
  <si>
    <t>23年</t>
  </si>
  <si>
    <t>20年</t>
  </si>
  <si>
    <t>19年</t>
  </si>
  <si>
    <t>平成2年</t>
  </si>
  <si>
    <t>病床利用率</t>
  </si>
  <si>
    <t>退院患者数</t>
  </si>
  <si>
    <t>許可病床数</t>
  </si>
  <si>
    <t>病院数</t>
  </si>
  <si>
    <t>昭和35年～平成25年</t>
  </si>
  <si>
    <t xml:space="preserve"> </t>
  </si>
  <si>
    <t>「医療施設調査」</t>
  </si>
  <si>
    <t>※医療法の改正に伴い、平成２０年より医療施設調査に基づき１０月１日現在で示したものである。</t>
  </si>
  <si>
    <t>平成25年10月1日現在</t>
  </si>
  <si>
    <t>(常勤換算)
非常勤</t>
  </si>
  <si>
    <t>業従事者
医療社会事</t>
  </si>
  <si>
    <t>サージ・指圧師
あん摩・マッ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</si>
</sst>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_ * #,##0.0_ ;_ * \-#,##0.0_ ;_ * &quot;-&quot;?_ ;_ @_ "/>
    <numFmt numFmtId="179" formatCode="#,##0.0;\-#,##0.0"/>
    <numFmt numFmtId="180" formatCode="#,##0.0_);[Red]\(#,##0.0\)"/>
    <numFmt numFmtId="181" formatCode="0.0"/>
  </numFmts>
  <fonts count="4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12"/>
      <name val="ＭＳ 明朝"/>
      <family val="1"/>
    </font>
    <font>
      <sz val="14"/>
      <color indexed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9"/>
        <bgColor indexed="40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/>
    </xf>
    <xf numFmtId="41" fontId="4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41" fontId="4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 wrapText="1" indent="1"/>
      <protection/>
    </xf>
    <xf numFmtId="0" fontId="4" fillId="0" borderId="15" xfId="0" applyFont="1" applyFill="1" applyBorder="1" applyAlignment="1" applyProtection="1">
      <alignment horizontal="distributed" vertical="center" wrapText="1" indent="1"/>
      <protection/>
    </xf>
    <xf numFmtId="41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41" fontId="9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/>
    </xf>
    <xf numFmtId="41" fontId="9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 wrapText="1" indent="1"/>
      <protection/>
    </xf>
    <xf numFmtId="0" fontId="4" fillId="0" borderId="0" xfId="0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9" fillId="0" borderId="0" xfId="0" applyFont="1" applyFill="1" applyBorder="1" applyAlignment="1" applyProtection="1">
      <alignment horizontal="right"/>
      <protection/>
    </xf>
    <xf numFmtId="37" fontId="9" fillId="0" borderId="17" xfId="0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>
      <alignment horizontal="right"/>
    </xf>
    <xf numFmtId="38" fontId="9" fillId="0" borderId="0" xfId="50" applyFont="1" applyFill="1" applyBorder="1" applyAlignment="1">
      <alignment horizontal="right"/>
    </xf>
    <xf numFmtId="177" fontId="9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41" fontId="4" fillId="0" borderId="17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37" fontId="9" fillId="0" borderId="19" xfId="0" applyNumberFormat="1" applyFont="1" applyFill="1" applyBorder="1" applyAlignment="1" applyProtection="1">
      <alignment vertical="center"/>
      <protection/>
    </xf>
    <xf numFmtId="179" fontId="9" fillId="0" borderId="20" xfId="0" applyNumberFormat="1" applyFont="1" applyFill="1" applyBorder="1" applyAlignment="1" applyProtection="1">
      <alignment vertical="center"/>
      <protection/>
    </xf>
    <xf numFmtId="37" fontId="9" fillId="0" borderId="20" xfId="0" applyNumberFormat="1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>
      <alignment horizontal="distributed" vertical="center"/>
    </xf>
    <xf numFmtId="37" fontId="4" fillId="0" borderId="17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distributed" vertical="center" wrapText="1"/>
      <protection/>
    </xf>
    <xf numFmtId="37" fontId="4" fillId="0" borderId="17" xfId="0" applyNumberFormat="1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 horizontal="distributed" vertical="center" wrapText="1"/>
      <protection/>
    </xf>
    <xf numFmtId="41" fontId="4" fillId="0" borderId="0" xfId="0" applyNumberFormat="1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37" fontId="4" fillId="0" borderId="14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41" fontId="4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center" vertical="center" textRotation="255"/>
      <protection/>
    </xf>
    <xf numFmtId="0" fontId="0" fillId="0" borderId="13" xfId="0" applyBorder="1" applyAlignment="1" applyProtection="1">
      <alignment horizontal="center" vertical="center" textRotation="255" wrapText="1"/>
      <protection/>
    </xf>
    <xf numFmtId="0" fontId="0" fillId="0" borderId="23" xfId="0" applyBorder="1" applyAlignment="1" applyProtection="1">
      <alignment horizontal="center" vertical="center" textRotation="255"/>
      <protection/>
    </xf>
    <xf numFmtId="0" fontId="0" fillId="0" borderId="13" xfId="0" applyFont="1" applyBorder="1" applyAlignment="1" applyProtection="1">
      <alignment horizontal="center" vertical="center" textRotation="255" wrapText="1"/>
      <protection/>
    </xf>
    <xf numFmtId="0" fontId="0" fillId="0" borderId="15" xfId="0" applyBorder="1" applyAlignment="1">
      <alignment vertical="center" textRotation="255"/>
    </xf>
    <xf numFmtId="0" fontId="0" fillId="0" borderId="0" xfId="0" applyBorder="1" applyAlignment="1">
      <alignment/>
    </xf>
    <xf numFmtId="41" fontId="0" fillId="0" borderId="20" xfId="0" applyNumberFormat="1" applyFont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 applyProtection="1">
      <alignment horizontal="right"/>
      <protection/>
    </xf>
    <xf numFmtId="41" fontId="0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81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13" xfId="0" applyFont="1" applyBorder="1" applyAlignment="1" applyProtection="1">
      <alignment horizontal="center" vertical="center" textRotation="255"/>
      <protection/>
    </xf>
    <xf numFmtId="0" fontId="4" fillId="0" borderId="13" xfId="0" applyFont="1" applyBorder="1" applyAlignment="1" applyProtection="1">
      <alignment horizontal="center" vertical="center" textRotation="255" wrapText="1"/>
      <protection/>
    </xf>
    <xf numFmtId="0" fontId="0" fillId="0" borderId="13" xfId="0" applyFont="1" applyBorder="1" applyAlignment="1">
      <alignment/>
    </xf>
    <xf numFmtId="37" fontId="5" fillId="0" borderId="20" xfId="0" applyNumberFormat="1" applyFont="1" applyBorder="1" applyAlignment="1" applyProtection="1">
      <alignment/>
      <protection/>
    </xf>
    <xf numFmtId="179" fontId="5" fillId="0" borderId="20" xfId="0" applyNumberFormat="1" applyFont="1" applyBorder="1" applyAlignment="1" applyProtection="1">
      <alignment/>
      <protection/>
    </xf>
    <xf numFmtId="179" fontId="5" fillId="0" borderId="20" xfId="0" applyNumberFormat="1" applyFont="1" applyBorder="1" applyAlignment="1" applyProtection="1">
      <alignment shrinkToFit="1"/>
      <protection/>
    </xf>
    <xf numFmtId="178" fontId="5" fillId="0" borderId="20" xfId="0" applyNumberFormat="1" applyFont="1" applyBorder="1" applyAlignment="1" applyProtection="1">
      <alignment horizontal="center" readingOrder="1"/>
      <protection/>
    </xf>
    <xf numFmtId="178" fontId="5" fillId="0" borderId="20" xfId="0" applyNumberFormat="1" applyFont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 horizontal="center" readingOrder="1"/>
      <protection/>
    </xf>
    <xf numFmtId="178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179" fontId="5" fillId="0" borderId="2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181" fontId="0" fillId="0" borderId="24" xfId="0" applyNumberFormat="1" applyFont="1" applyBorder="1" applyAlignment="1" applyProtection="1">
      <alignment/>
      <protection/>
    </xf>
    <xf numFmtId="37" fontId="9" fillId="0" borderId="20" xfId="0" applyNumberFormat="1" applyFont="1" applyFill="1" applyBorder="1" applyAlignment="1" applyProtection="1">
      <alignment vertical="center" shrinkToFit="1"/>
      <protection/>
    </xf>
    <xf numFmtId="41" fontId="4" fillId="0" borderId="14" xfId="0" applyNumberFormat="1" applyFont="1" applyFill="1" applyBorder="1" applyAlignment="1" applyProtection="1">
      <alignment shrinkToFit="1"/>
      <protection/>
    </xf>
    <xf numFmtId="41" fontId="4" fillId="0" borderId="17" xfId="0" applyNumberFormat="1" applyFont="1" applyFill="1" applyBorder="1" applyAlignment="1" applyProtection="1">
      <alignment horizontal="right" shrinkToFit="1"/>
      <protection/>
    </xf>
    <xf numFmtId="0" fontId="0" fillId="0" borderId="0" xfId="0" applyFill="1" applyAlignment="1">
      <alignment/>
    </xf>
    <xf numFmtId="179" fontId="5" fillId="0" borderId="22" xfId="0" applyNumberFormat="1" applyFont="1" applyFill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41" fontId="5" fillId="0" borderId="27" xfId="0" applyNumberFormat="1" applyFont="1" applyFill="1" applyBorder="1" applyAlignment="1" applyProtection="1">
      <alignment/>
      <protection/>
    </xf>
    <xf numFmtId="178" fontId="5" fillId="0" borderId="10" xfId="0" applyNumberFormat="1" applyFont="1" applyFill="1" applyBorder="1" applyAlignment="1" applyProtection="1">
      <alignment/>
      <protection/>
    </xf>
    <xf numFmtId="41" fontId="5" fillId="0" borderId="10" xfId="0" applyNumberFormat="1" applyFont="1" applyFill="1" applyBorder="1" applyAlignment="1" applyProtection="1">
      <alignment/>
      <protection/>
    </xf>
    <xf numFmtId="178" fontId="5" fillId="0" borderId="10" xfId="0" applyNumberFormat="1" applyFont="1" applyFill="1" applyBorder="1" applyAlignment="1" applyProtection="1">
      <alignment horizontal="center" readingOrder="1"/>
      <protection/>
    </xf>
    <xf numFmtId="179" fontId="5" fillId="0" borderId="28" xfId="0" applyNumberFormat="1" applyFont="1" applyFill="1" applyBorder="1" applyAlignment="1" applyProtection="1">
      <alignment/>
      <protection/>
    </xf>
    <xf numFmtId="179" fontId="5" fillId="0" borderId="27" xfId="0" applyNumberFormat="1" applyFont="1" applyFill="1" applyBorder="1" applyAlignment="1" applyProtection="1">
      <alignment/>
      <protection/>
    </xf>
    <xf numFmtId="178" fontId="5" fillId="0" borderId="27" xfId="0" applyNumberFormat="1" applyFont="1" applyFill="1" applyBorder="1" applyAlignment="1" applyProtection="1">
      <alignment/>
      <protection/>
    </xf>
    <xf numFmtId="178" fontId="5" fillId="0" borderId="27" xfId="0" applyNumberFormat="1" applyFont="1" applyFill="1" applyBorder="1" applyAlignment="1" applyProtection="1">
      <alignment horizontal="center" readingOrder="1"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20" xfId="0" applyNumberFormat="1" applyFont="1" applyFill="1" applyBorder="1" applyAlignment="1" applyProtection="1">
      <alignment/>
      <protection/>
    </xf>
    <xf numFmtId="41" fontId="5" fillId="0" borderId="20" xfId="0" applyNumberFormat="1" applyFont="1" applyFill="1" applyBorder="1" applyAlignment="1" applyProtection="1">
      <alignment/>
      <protection/>
    </xf>
    <xf numFmtId="178" fontId="5" fillId="0" borderId="20" xfId="0" applyNumberFormat="1" applyFont="1" applyFill="1" applyBorder="1" applyAlignment="1" applyProtection="1">
      <alignment/>
      <protection/>
    </xf>
    <xf numFmtId="178" fontId="5" fillId="0" borderId="20" xfId="0" applyNumberFormat="1" applyFont="1" applyFill="1" applyBorder="1" applyAlignment="1" applyProtection="1">
      <alignment horizontal="center" readingOrder="1"/>
      <protection/>
    </xf>
    <xf numFmtId="41" fontId="4" fillId="0" borderId="0" xfId="0" applyNumberFormat="1" applyFont="1" applyBorder="1" applyAlignment="1" applyProtection="1">
      <alignment/>
      <protection/>
    </xf>
    <xf numFmtId="41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6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0" fontId="8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distributed" vertical="center" indent="2"/>
      <protection/>
    </xf>
    <xf numFmtId="0" fontId="0" fillId="0" borderId="21" xfId="0" applyFont="1" applyFill="1" applyBorder="1" applyAlignment="1" applyProtection="1">
      <alignment horizontal="distributed" vertical="center" indent="2"/>
      <protection/>
    </xf>
    <xf numFmtId="0" fontId="0" fillId="0" borderId="10" xfId="0" applyFont="1" applyFill="1" applyBorder="1" applyAlignment="1" applyProtection="1">
      <alignment horizontal="distributed" vertical="center" indent="2"/>
      <protection/>
    </xf>
    <xf numFmtId="0" fontId="0" fillId="0" borderId="22" xfId="0" applyFont="1" applyFill="1" applyBorder="1" applyAlignment="1" applyProtection="1">
      <alignment horizontal="distributed" vertical="center" indent="2"/>
      <protection/>
    </xf>
    <xf numFmtId="0" fontId="0" fillId="0" borderId="29" xfId="0" applyFont="1" applyFill="1" applyBorder="1" applyAlignment="1" applyProtection="1">
      <alignment horizontal="distributed" vertical="center" wrapText="1" indent="1"/>
      <protection/>
    </xf>
    <xf numFmtId="0" fontId="0" fillId="0" borderId="30" xfId="0" applyFont="1" applyFill="1" applyBorder="1" applyAlignment="1" applyProtection="1">
      <alignment horizontal="distributed" vertical="center" wrapText="1" indent="1"/>
      <protection/>
    </xf>
    <xf numFmtId="0" fontId="7" fillId="0" borderId="0" xfId="0" applyFont="1" applyAlignment="1">
      <alignment horizontal="left"/>
    </xf>
    <xf numFmtId="0" fontId="0" fillId="0" borderId="31" xfId="0" applyFont="1" applyFill="1" applyBorder="1" applyAlignment="1" applyProtection="1">
      <alignment horizontal="distributed" vertical="center" wrapText="1" indent="1"/>
      <protection/>
    </xf>
    <xf numFmtId="0" fontId="0" fillId="0" borderId="32" xfId="0" applyFont="1" applyFill="1" applyBorder="1" applyAlignment="1" applyProtection="1">
      <alignment horizontal="distributed" vertical="center" wrapText="1" indent="1"/>
      <protection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distributed" vertical="center" indent="2"/>
      <protection/>
    </xf>
    <xf numFmtId="0" fontId="3" fillId="0" borderId="21" xfId="0" applyFont="1" applyFill="1" applyBorder="1" applyAlignment="1" applyProtection="1">
      <alignment horizontal="distributed" vertical="center" indent="2"/>
      <protection/>
    </xf>
    <xf numFmtId="0" fontId="8" fillId="0" borderId="29" xfId="0" applyFont="1" applyFill="1" applyBorder="1" applyAlignment="1" applyProtection="1">
      <alignment horizontal="distributed" vertical="center" wrapText="1" indent="1"/>
      <protection/>
    </xf>
    <xf numFmtId="0" fontId="8" fillId="0" borderId="30" xfId="0" applyFont="1" applyFill="1" applyBorder="1" applyAlignment="1" applyProtection="1">
      <alignment horizontal="distributed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5" fillId="0" borderId="29" xfId="0" applyFont="1" applyFill="1" applyBorder="1" applyAlignment="1" applyProtection="1">
      <alignment horizontal="distributed" vertical="center" wrapText="1" indent="1"/>
      <protection/>
    </xf>
    <xf numFmtId="0" fontId="5" fillId="0" borderId="30" xfId="0" applyFont="1" applyFill="1" applyBorder="1" applyAlignment="1" applyProtection="1">
      <alignment horizontal="distributed" vertical="center" wrapText="1" indent="1"/>
      <protection/>
    </xf>
    <xf numFmtId="0" fontId="4" fillId="0" borderId="29" xfId="0" applyFont="1" applyFill="1" applyBorder="1" applyAlignment="1" applyProtection="1">
      <alignment horizontal="distributed" vertical="center" wrapText="1" indent="1"/>
      <protection/>
    </xf>
    <xf numFmtId="0" fontId="4" fillId="0" borderId="30" xfId="0" applyFont="1" applyFill="1" applyBorder="1" applyAlignment="1" applyProtection="1">
      <alignment horizontal="distributed" vertical="center" wrapText="1" indent="1"/>
      <protection/>
    </xf>
    <xf numFmtId="0" fontId="0" fillId="0" borderId="29" xfId="0" applyFont="1" applyBorder="1" applyAlignment="1" applyProtection="1">
      <alignment horizontal="distributed" vertical="center" wrapText="1" indent="1"/>
      <protection/>
    </xf>
    <xf numFmtId="0" fontId="0" fillId="0" borderId="30" xfId="0" applyFont="1" applyBorder="1" applyAlignment="1" applyProtection="1">
      <alignment horizontal="distributed" vertical="center" wrapText="1" indent="1"/>
      <protection/>
    </xf>
    <xf numFmtId="0" fontId="0" fillId="0" borderId="18" xfId="0" applyFont="1" applyFill="1" applyBorder="1" applyAlignment="1" applyProtection="1">
      <alignment horizontal="center" vertical="center" textRotation="255"/>
      <protection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5" fillId="0" borderId="10" xfId="0" applyFont="1" applyBorder="1" applyAlignment="1">
      <alignment horizontal="right"/>
    </xf>
    <xf numFmtId="37" fontId="4" fillId="0" borderId="17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>
      <alignment horizontal="right"/>
    </xf>
    <xf numFmtId="37" fontId="9" fillId="0" borderId="17" xfId="0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 horizontal="right"/>
      <protection/>
    </xf>
    <xf numFmtId="38" fontId="4" fillId="0" borderId="0" xfId="50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/>
    </xf>
    <xf numFmtId="38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Fill="1" applyBorder="1" applyAlignment="1">
      <alignment horizontal="right"/>
    </xf>
    <xf numFmtId="38" fontId="9" fillId="0" borderId="0" xfId="50" applyFont="1" applyFill="1" applyBorder="1" applyAlignment="1">
      <alignment horizontal="right"/>
    </xf>
    <xf numFmtId="0" fontId="4" fillId="0" borderId="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8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right" shrinkToFit="1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10" xfId="0" applyNumberFormat="1" applyFont="1" applyFill="1" applyBorder="1" applyAlignment="1">
      <alignment horizontal="right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80" fontId="9" fillId="0" borderId="20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4" fillId="0" borderId="1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>
      <alignment horizontal="right"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right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10" fillId="0" borderId="10" xfId="0" applyFont="1" applyFill="1" applyBorder="1" applyAlignment="1" applyProtection="1">
      <alignment horizontal="distributed" wrapText="1"/>
      <protection/>
    </xf>
    <xf numFmtId="0" fontId="10" fillId="0" borderId="22" xfId="0" applyFont="1" applyFill="1" applyBorder="1" applyAlignment="1" applyProtection="1">
      <alignment horizontal="distributed"/>
      <protection/>
    </xf>
    <xf numFmtId="38" fontId="4" fillId="0" borderId="0" xfId="50" applyFont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 horizontal="left" vertical="center"/>
    </xf>
    <xf numFmtId="41" fontId="9" fillId="0" borderId="20" xfId="0" applyNumberFormat="1" applyFont="1" applyFill="1" applyBorder="1" applyAlignment="1" applyProtection="1">
      <alignment horizontal="right" vertical="center"/>
      <protection/>
    </xf>
    <xf numFmtId="41" fontId="9" fillId="0" borderId="2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30" xfId="0" applyFont="1" applyFill="1" applyBorder="1" applyAlignment="1">
      <alignment horizontal="distributed" vertical="center"/>
    </xf>
    <xf numFmtId="41" fontId="4" fillId="0" borderId="10" xfId="0" applyNumberFormat="1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177" fontId="9" fillId="0" borderId="0" xfId="0" applyNumberFormat="1" applyFont="1" applyFill="1" applyBorder="1" applyAlignment="1" applyProtection="1">
      <alignment horizontal="righ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 applyProtection="1">
      <alignment/>
      <protection/>
    </xf>
    <xf numFmtId="37" fontId="4" fillId="0" borderId="0" xfId="5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>
      <alignment horizontal="right"/>
    </xf>
    <xf numFmtId="38" fontId="4" fillId="0" borderId="0" xfId="5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41" fontId="0" fillId="0" borderId="0" xfId="0" applyNumberFormat="1" applyBorder="1" applyAlignment="1">
      <alignment/>
    </xf>
    <xf numFmtId="41" fontId="0" fillId="0" borderId="17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14" xfId="0" applyNumberFormat="1" applyFont="1" applyBorder="1" applyAlignment="1" applyProtection="1">
      <alignment horizontal="right"/>
      <protection/>
    </xf>
    <xf numFmtId="41" fontId="0" fillId="0" borderId="10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" vertical="center" textRotation="255"/>
      <protection/>
    </xf>
    <xf numFmtId="0" fontId="0" fillId="0" borderId="12" xfId="0" applyBorder="1" applyAlignment="1" applyProtection="1">
      <alignment horizontal="center" vertical="center" textRotation="255"/>
      <protection/>
    </xf>
    <xf numFmtId="41" fontId="0" fillId="0" borderId="19" xfId="0" applyNumberFormat="1" applyFont="1" applyBorder="1" applyAlignment="1" applyProtection="1">
      <alignment horizontal="right"/>
      <protection/>
    </xf>
    <xf numFmtId="41" fontId="0" fillId="0" borderId="20" xfId="0" applyNumberFormat="1" applyFont="1" applyBorder="1" applyAlignment="1">
      <alignment horizontal="right"/>
    </xf>
    <xf numFmtId="0" fontId="0" fillId="0" borderId="10" xfId="0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37" fontId="4" fillId="0" borderId="34" xfId="0" applyNumberFormat="1" applyFont="1" applyBorder="1" applyAlignment="1" applyProtection="1">
      <alignment horizontal="distributed" vertical="center"/>
      <protection/>
    </xf>
    <xf numFmtId="37" fontId="4" fillId="0" borderId="17" xfId="0" applyNumberFormat="1" applyFont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5" fillId="0" borderId="24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 vertical="distributed" textRotation="255"/>
      <protection/>
    </xf>
    <xf numFmtId="0" fontId="0" fillId="0" borderId="15" xfId="0" applyFont="1" applyBorder="1" applyAlignment="1">
      <alignment horizontal="center" vertical="distributed" textRotation="255"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4" fillId="0" borderId="36" xfId="0" applyFont="1" applyFill="1" applyBorder="1" applyAlignment="1" applyProtection="1">
      <alignment horizontal="distributed" vertical="center"/>
      <protection/>
    </xf>
    <xf numFmtId="37" fontId="4" fillId="0" borderId="37" xfId="0" applyNumberFormat="1" applyFont="1" applyBorder="1" applyAlignment="1" applyProtection="1">
      <alignment horizontal="distributed" vertical="center"/>
      <protection/>
    </xf>
    <xf numFmtId="37" fontId="4" fillId="0" borderId="37" xfId="0" applyNumberFormat="1" applyFont="1" applyFill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0" fontId="4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5" fillId="0" borderId="17" xfId="0" applyFont="1" applyFill="1" applyBorder="1" applyAlignment="1">
      <alignment vertical="top" textRotation="255"/>
    </xf>
    <xf numFmtId="0" fontId="5" fillId="0" borderId="14" xfId="0" applyFont="1" applyFill="1" applyBorder="1" applyAlignment="1">
      <alignment vertical="top" textRotation="255"/>
    </xf>
    <xf numFmtId="0" fontId="4" fillId="0" borderId="33" xfId="0" applyFont="1" applyBorder="1" applyAlignment="1" applyProtection="1">
      <alignment horizontal="center" vertical="distributed" textRotation="255" wrapText="1"/>
      <protection/>
    </xf>
    <xf numFmtId="0" fontId="0" fillId="0" borderId="15" xfId="0" applyFont="1" applyBorder="1" applyAlignment="1">
      <alignment horizontal="center" vertical="distributed" textRotation="255" wrapText="1"/>
    </xf>
    <xf numFmtId="0" fontId="0" fillId="0" borderId="19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4" fillId="0" borderId="33" xfId="0" applyFont="1" applyBorder="1" applyAlignment="1" applyProtection="1">
      <alignment horizontal="center" vertical="center" textRotation="255"/>
      <protection/>
    </xf>
    <xf numFmtId="0" fontId="0" fillId="0" borderId="15" xfId="0" applyFont="1" applyBorder="1" applyAlignment="1">
      <alignment horizontal="center" vertical="center" textRotation="255"/>
    </xf>
    <xf numFmtId="0" fontId="8" fillId="0" borderId="33" xfId="0" applyFont="1" applyBorder="1" applyAlignment="1" applyProtection="1">
      <alignment horizontal="center" vertical="distributed" textRotation="255"/>
      <protection/>
    </xf>
    <xf numFmtId="0" fontId="8" fillId="0" borderId="15" xfId="0" applyFont="1" applyBorder="1" applyAlignment="1">
      <alignment horizontal="center" vertical="distributed" textRotation="255"/>
    </xf>
    <xf numFmtId="179" fontId="0" fillId="0" borderId="17" xfId="0" applyNumberFormat="1" applyFont="1" applyFill="1" applyBorder="1" applyAlignment="1" applyProtection="1">
      <alignment horizontal="distributed" vertical="center"/>
      <protection/>
    </xf>
    <xf numFmtId="179" fontId="0" fillId="0" borderId="21" xfId="0" applyNumberFormat="1" applyFont="1" applyFill="1" applyBorder="1" applyAlignment="1" applyProtection="1">
      <alignment horizontal="distributed" vertical="center"/>
      <protection/>
    </xf>
    <xf numFmtId="179" fontId="5" fillId="0" borderId="17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0" fillId="0" borderId="13" xfId="0" applyNumberFormat="1" applyFont="1" applyFill="1" applyBorder="1" applyAlignment="1" applyProtection="1">
      <alignment horizontal="distributed" vertical="center"/>
      <protection/>
    </xf>
    <xf numFmtId="179" fontId="0" fillId="0" borderId="28" xfId="0" applyNumberFormat="1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179" fontId="5" fillId="0" borderId="17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9" fontId="0" fillId="0" borderId="17" xfId="0" applyNumberFormat="1" applyFont="1" applyBorder="1" applyAlignment="1" applyProtection="1">
      <alignment horizontal="distributed" vertical="center"/>
      <protection/>
    </xf>
    <xf numFmtId="179" fontId="0" fillId="0" borderId="21" xfId="0" applyNumberFormat="1" applyFont="1" applyBorder="1" applyAlignment="1" applyProtection="1">
      <alignment horizontal="distributed" vertical="center"/>
      <protection/>
    </xf>
    <xf numFmtId="179" fontId="0" fillId="0" borderId="13" xfId="0" applyNumberFormat="1" applyFont="1" applyBorder="1" applyAlignment="1" applyProtection="1">
      <alignment horizontal="distributed" vertical="center"/>
      <protection/>
    </xf>
    <xf numFmtId="179" fontId="0" fillId="0" borderId="28" xfId="0" applyNumberFormat="1" applyFont="1" applyBorder="1" applyAlignment="1" applyProtection="1">
      <alignment horizontal="distributed" vertical="center"/>
      <protection/>
    </xf>
    <xf numFmtId="179" fontId="5" fillId="0" borderId="13" xfId="0" applyNumberFormat="1" applyFont="1" applyFill="1" applyBorder="1" applyAlignment="1" applyProtection="1">
      <alignment/>
      <protection/>
    </xf>
    <xf numFmtId="179" fontId="5" fillId="0" borderId="27" xfId="0" applyNumberFormat="1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 textRotation="255"/>
      <protection/>
    </xf>
    <xf numFmtId="0" fontId="4" fillId="0" borderId="25" xfId="0" applyFont="1" applyBorder="1" applyAlignment="1" applyProtection="1">
      <alignment horizontal="center" vertical="center" textRotation="255"/>
      <protection/>
    </xf>
    <xf numFmtId="0" fontId="4" fillId="0" borderId="13" xfId="0" applyFont="1" applyBorder="1" applyAlignment="1" applyProtection="1">
      <alignment horizontal="center" vertical="center" textRotation="255"/>
      <protection/>
    </xf>
    <xf numFmtId="0" fontId="4" fillId="0" borderId="28" xfId="0" applyFont="1" applyBorder="1" applyAlignment="1" applyProtection="1">
      <alignment horizontal="center" vertical="center" textRotation="255"/>
      <protection/>
    </xf>
    <xf numFmtId="179" fontId="5" fillId="0" borderId="19" xfId="0" applyNumberFormat="1" applyFont="1" applyBorder="1" applyAlignment="1" applyProtection="1">
      <alignment/>
      <protection/>
    </xf>
    <xf numFmtId="179" fontId="5" fillId="0" borderId="20" xfId="0" applyNumberFormat="1" applyFont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20" xfId="0" applyNumberFormat="1" applyFont="1" applyFill="1" applyBorder="1" applyAlignment="1" applyProtection="1">
      <alignment/>
      <protection/>
    </xf>
    <xf numFmtId="0" fontId="5" fillId="0" borderId="21" xfId="0" applyFont="1" applyFill="1" applyBorder="1" applyAlignment="1">
      <alignment vertical="top" textRotation="255"/>
    </xf>
    <xf numFmtId="0" fontId="5" fillId="0" borderId="22" xfId="0" applyFont="1" applyFill="1" applyBorder="1" applyAlignment="1">
      <alignment vertical="top" textRotation="255"/>
    </xf>
    <xf numFmtId="0" fontId="4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0" fillId="0" borderId="14" xfId="0" applyNumberFormat="1" applyFont="1" applyFill="1" applyBorder="1" applyAlignment="1" applyProtection="1">
      <alignment horizontal="distributed" vertical="top"/>
      <protection/>
    </xf>
    <xf numFmtId="179" fontId="0" fillId="0" borderId="22" xfId="0" applyNumberFormat="1" applyFont="1" applyFill="1" applyBorder="1" applyAlignment="1" applyProtection="1">
      <alignment horizontal="distributed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="85" zoomScaleNormal="85" zoomScalePageLayoutView="0" workbookViewId="0" topLeftCell="A16">
      <selection activeCell="N12" sqref="N12"/>
    </sheetView>
  </sheetViews>
  <sheetFormatPr defaultColWidth="8.66015625" defaultRowHeight="18"/>
  <cols>
    <col min="1" max="1" width="3" style="7" bestFit="1" customWidth="1"/>
    <col min="2" max="2" width="21.91015625" style="7" customWidth="1"/>
    <col min="3" max="10" width="9.16015625" style="7" customWidth="1"/>
    <col min="11" max="11" width="10.66015625" style="108" customWidth="1"/>
    <col min="12" max="14" width="8.83203125" style="108" customWidth="1"/>
    <col min="15" max="15" width="9.16015625" style="108" customWidth="1"/>
    <col min="16" max="18" width="8.83203125" style="108" customWidth="1"/>
  </cols>
  <sheetData>
    <row r="1" spans="1:10" ht="30" customHeight="1">
      <c r="A1" s="143" t="s">
        <v>23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5" ht="30" customHeight="1" thickBot="1">
      <c r="A2" s="136" t="s">
        <v>24</v>
      </c>
      <c r="B2" s="136"/>
      <c r="C2" s="136"/>
      <c r="D2" s="136"/>
      <c r="E2" s="136"/>
      <c r="F2" s="136"/>
      <c r="G2" s="1"/>
      <c r="H2" s="2"/>
      <c r="I2" s="161" t="s">
        <v>161</v>
      </c>
      <c r="J2" s="161"/>
      <c r="L2" s="151"/>
      <c r="M2" s="151"/>
      <c r="N2" s="151"/>
      <c r="O2" s="151"/>
    </row>
    <row r="3" spans="1:15" ht="33.75" customHeight="1">
      <c r="A3" s="3"/>
      <c r="B3" s="4"/>
      <c r="C3" s="19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L3" s="151"/>
      <c r="M3" s="151"/>
      <c r="N3" s="151"/>
      <c r="O3" s="151"/>
    </row>
    <row r="4" spans="1:15" ht="33.75" customHeight="1">
      <c r="A4" s="156" t="s">
        <v>160</v>
      </c>
      <c r="B4" s="157"/>
      <c r="C4" s="17">
        <v>114</v>
      </c>
      <c r="D4" s="6">
        <v>21</v>
      </c>
      <c r="E4" s="6">
        <v>16</v>
      </c>
      <c r="F4" s="6">
        <v>19</v>
      </c>
      <c r="G4" s="6">
        <v>16</v>
      </c>
      <c r="H4" s="6">
        <v>8</v>
      </c>
      <c r="I4" s="6">
        <v>13</v>
      </c>
      <c r="J4" s="6">
        <v>21</v>
      </c>
      <c r="K4" s="133"/>
      <c r="L4" s="131"/>
      <c r="N4" s="132"/>
      <c r="O4" s="132"/>
    </row>
    <row r="5" spans="1:15" ht="33.75" customHeight="1">
      <c r="A5" s="158" t="s">
        <v>14</v>
      </c>
      <c r="B5" s="9" t="s">
        <v>159</v>
      </c>
      <c r="C5" s="17">
        <v>4</v>
      </c>
      <c r="D5" s="6">
        <v>1</v>
      </c>
      <c r="E5" s="6">
        <v>0</v>
      </c>
      <c r="F5" s="6">
        <v>1</v>
      </c>
      <c r="G5" s="6">
        <v>2</v>
      </c>
      <c r="H5" s="6">
        <v>0</v>
      </c>
      <c r="I5" s="6">
        <v>0</v>
      </c>
      <c r="J5" s="6">
        <v>0</v>
      </c>
      <c r="K5" s="132"/>
      <c r="L5" s="131"/>
      <c r="N5" s="132"/>
      <c r="O5" s="132"/>
    </row>
    <row r="6" spans="1:15" ht="33.75" customHeight="1">
      <c r="A6" s="159"/>
      <c r="B6" s="21" t="s">
        <v>30</v>
      </c>
      <c r="C6" s="17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L6" s="131"/>
      <c r="N6" s="132"/>
      <c r="O6" s="132"/>
    </row>
    <row r="7" spans="1:15" ht="33.75" customHeight="1">
      <c r="A7" s="159"/>
      <c r="B7" s="10" t="s">
        <v>25</v>
      </c>
      <c r="C7" s="17">
        <v>3</v>
      </c>
      <c r="D7" s="6">
        <v>0</v>
      </c>
      <c r="E7" s="6">
        <v>0</v>
      </c>
      <c r="F7" s="6">
        <v>1</v>
      </c>
      <c r="G7" s="6">
        <v>2</v>
      </c>
      <c r="H7" s="6">
        <v>0</v>
      </c>
      <c r="I7" s="6">
        <v>0</v>
      </c>
      <c r="J7" s="6">
        <v>0</v>
      </c>
      <c r="L7" s="131"/>
      <c r="N7" s="132"/>
      <c r="O7" s="132"/>
    </row>
    <row r="8" spans="1:15" ht="33.75" customHeight="1">
      <c r="A8" s="159"/>
      <c r="B8" s="9" t="s">
        <v>26</v>
      </c>
      <c r="C8" s="17">
        <v>1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L8" s="131"/>
      <c r="N8" s="132"/>
      <c r="O8" s="132"/>
    </row>
    <row r="9" spans="1:15" ht="33.75" customHeight="1">
      <c r="A9" s="160"/>
      <c r="B9" s="9" t="s">
        <v>13</v>
      </c>
      <c r="C9" s="17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L9" s="131"/>
      <c r="N9" s="132"/>
      <c r="O9" s="132"/>
    </row>
    <row r="10" spans="1:15" ht="33.75" customHeight="1">
      <c r="A10" s="141" t="s">
        <v>27</v>
      </c>
      <c r="B10" s="142"/>
      <c r="C10" s="17">
        <v>2</v>
      </c>
      <c r="D10" s="6">
        <v>0</v>
      </c>
      <c r="E10" s="6">
        <v>1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L10" s="131"/>
      <c r="N10" s="132"/>
      <c r="O10" s="132"/>
    </row>
    <row r="11" spans="1:12" ht="33.75" customHeight="1">
      <c r="A11" s="141" t="s">
        <v>15</v>
      </c>
      <c r="B11" s="142"/>
      <c r="C11" s="17">
        <v>2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L11" s="131"/>
    </row>
    <row r="12" spans="1:12" ht="33.75" customHeight="1">
      <c r="A12" s="141" t="s">
        <v>16</v>
      </c>
      <c r="B12" s="142"/>
      <c r="C12" s="17">
        <v>1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/>
      <c r="L12" s="131"/>
    </row>
    <row r="13" spans="1:12" ht="33.75" customHeight="1">
      <c r="A13" s="152" t="s">
        <v>158</v>
      </c>
      <c r="B13" s="153"/>
      <c r="C13" s="17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L13" s="131"/>
    </row>
    <row r="14" spans="1:12" ht="33.75" customHeight="1">
      <c r="A14" s="154" t="s">
        <v>157</v>
      </c>
      <c r="B14" s="155"/>
      <c r="C14" s="17">
        <v>3</v>
      </c>
      <c r="D14" s="6">
        <v>1</v>
      </c>
      <c r="E14" s="6">
        <v>0</v>
      </c>
      <c r="F14" s="6">
        <v>1</v>
      </c>
      <c r="G14" s="6">
        <v>1</v>
      </c>
      <c r="H14" s="6">
        <v>0</v>
      </c>
      <c r="I14" s="6">
        <v>0</v>
      </c>
      <c r="J14" s="6">
        <v>0</v>
      </c>
      <c r="L14" s="131"/>
    </row>
    <row r="15" spans="1:12" ht="33.75" customHeight="1">
      <c r="A15" s="141" t="s">
        <v>17</v>
      </c>
      <c r="B15" s="142"/>
      <c r="C15" s="17">
        <v>85</v>
      </c>
      <c r="D15" s="6">
        <v>15</v>
      </c>
      <c r="E15" s="6">
        <v>14</v>
      </c>
      <c r="F15" s="6">
        <v>9</v>
      </c>
      <c r="G15" s="6">
        <v>11</v>
      </c>
      <c r="H15" s="6">
        <v>7</v>
      </c>
      <c r="I15" s="6">
        <v>10</v>
      </c>
      <c r="J15" s="6">
        <v>19</v>
      </c>
      <c r="L15" s="131"/>
    </row>
    <row r="16" spans="1:12" ht="33.75" customHeight="1">
      <c r="A16" s="149" t="s">
        <v>29</v>
      </c>
      <c r="B16" s="150"/>
      <c r="C16" s="17">
        <v>5</v>
      </c>
      <c r="D16" s="6">
        <v>1</v>
      </c>
      <c r="E16" s="6">
        <v>1</v>
      </c>
      <c r="F16" s="6">
        <v>0</v>
      </c>
      <c r="G16" s="6">
        <v>0</v>
      </c>
      <c r="H16" s="6">
        <v>1</v>
      </c>
      <c r="I16" s="6">
        <v>2</v>
      </c>
      <c r="J16" s="6">
        <v>0</v>
      </c>
      <c r="L16" s="131"/>
    </row>
    <row r="17" spans="1:12" ht="33.75" customHeight="1">
      <c r="A17" s="141" t="s">
        <v>18</v>
      </c>
      <c r="B17" s="142"/>
      <c r="C17" s="17">
        <v>1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L17" s="131"/>
    </row>
    <row r="18" spans="1:12" ht="33.75" customHeight="1">
      <c r="A18" s="141" t="s">
        <v>19</v>
      </c>
      <c r="B18" s="142"/>
      <c r="C18" s="17">
        <v>11</v>
      </c>
      <c r="D18" s="6">
        <v>3</v>
      </c>
      <c r="E18" s="6">
        <v>0</v>
      </c>
      <c r="F18" s="6">
        <v>5</v>
      </c>
      <c r="G18" s="6">
        <v>1</v>
      </c>
      <c r="H18" s="6">
        <v>0</v>
      </c>
      <c r="I18" s="6">
        <v>1</v>
      </c>
      <c r="J18" s="6">
        <v>1</v>
      </c>
      <c r="L18" s="131"/>
    </row>
    <row r="19" spans="1:12" ht="33.75" customHeight="1" thickBot="1">
      <c r="A19" s="144" t="s">
        <v>20</v>
      </c>
      <c r="B19" s="145"/>
      <c r="C19" s="20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L19" s="131"/>
    </row>
    <row r="20" spans="1:10" ht="35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30" customHeight="1" thickBot="1">
      <c r="A21" s="146" t="s">
        <v>22</v>
      </c>
      <c r="B21" s="146"/>
      <c r="C21" s="146"/>
      <c r="D21" s="146"/>
      <c r="E21" s="12"/>
      <c r="F21" s="12"/>
      <c r="G21" s="134" t="str">
        <f>+I2</f>
        <v>平成25年10月1日現在</v>
      </c>
      <c r="H21" s="134"/>
      <c r="I21" s="12"/>
      <c r="J21" s="12"/>
    </row>
    <row r="22" spans="1:10" ht="33.75" customHeight="1">
      <c r="A22" s="13"/>
      <c r="B22" s="14"/>
      <c r="C22" s="15" t="s">
        <v>21</v>
      </c>
      <c r="D22" s="16" t="s">
        <v>8</v>
      </c>
      <c r="E22" s="16" t="s">
        <v>9</v>
      </c>
      <c r="F22" s="16" t="s">
        <v>10</v>
      </c>
      <c r="G22" s="16" t="s">
        <v>11</v>
      </c>
      <c r="H22" s="16" t="s">
        <v>12</v>
      </c>
      <c r="I22" s="12"/>
      <c r="J22" s="12"/>
    </row>
    <row r="23" spans="1:10" ht="33.75" customHeight="1">
      <c r="A23" s="147" t="s">
        <v>0</v>
      </c>
      <c r="B23" s="148"/>
      <c r="C23" s="17">
        <f aca="true" t="shared" si="0" ref="C23:H23">+SUM(C24:C30)</f>
        <v>21706</v>
      </c>
      <c r="D23" s="17">
        <f t="shared" si="0"/>
        <v>3973</v>
      </c>
      <c r="E23" s="17">
        <f t="shared" si="0"/>
        <v>58</v>
      </c>
      <c r="F23" s="17">
        <f t="shared" si="0"/>
        <v>22</v>
      </c>
      <c r="G23" s="17">
        <f t="shared" si="0"/>
        <v>4936</v>
      </c>
      <c r="H23" s="17">
        <f t="shared" si="0"/>
        <v>12717</v>
      </c>
      <c r="I23" s="12"/>
      <c r="J23" s="12"/>
    </row>
    <row r="24" spans="1:10" ht="33.75" customHeight="1">
      <c r="A24" s="137" t="s">
        <v>1</v>
      </c>
      <c r="B24" s="138"/>
      <c r="C24" s="6">
        <f aca="true" t="shared" si="1" ref="C24:C30">+SUM(D24:H24)</f>
        <v>5158</v>
      </c>
      <c r="D24" s="6">
        <v>1232</v>
      </c>
      <c r="E24" s="6">
        <v>0</v>
      </c>
      <c r="F24" s="6">
        <v>0</v>
      </c>
      <c r="G24" s="6">
        <v>1224</v>
      </c>
      <c r="H24" s="6">
        <v>2702</v>
      </c>
      <c r="I24" s="12"/>
      <c r="J24" s="12"/>
    </row>
    <row r="25" spans="1:10" ht="33.75" customHeight="1">
      <c r="A25" s="137" t="s">
        <v>2</v>
      </c>
      <c r="B25" s="138"/>
      <c r="C25" s="6">
        <f t="shared" si="1"/>
        <v>2602</v>
      </c>
      <c r="D25" s="6">
        <v>0</v>
      </c>
      <c r="E25" s="6">
        <v>0</v>
      </c>
      <c r="F25" s="6">
        <v>0</v>
      </c>
      <c r="G25" s="6">
        <v>1105</v>
      </c>
      <c r="H25" s="6">
        <v>1497</v>
      </c>
      <c r="I25" s="12"/>
      <c r="J25" s="12"/>
    </row>
    <row r="26" spans="1:10" ht="33.75" customHeight="1">
      <c r="A26" s="137" t="s">
        <v>3</v>
      </c>
      <c r="B26" s="138"/>
      <c r="C26" s="6">
        <f t="shared" si="1"/>
        <v>3097</v>
      </c>
      <c r="D26" s="6">
        <v>108</v>
      </c>
      <c r="E26" s="6">
        <v>0</v>
      </c>
      <c r="F26" s="6">
        <v>20</v>
      </c>
      <c r="G26" s="6">
        <v>305</v>
      </c>
      <c r="H26" s="6">
        <v>2664</v>
      </c>
      <c r="I26" s="12"/>
      <c r="J26" s="12"/>
    </row>
    <row r="27" spans="1:10" ht="33.75" customHeight="1">
      <c r="A27" s="137" t="s">
        <v>4</v>
      </c>
      <c r="B27" s="138"/>
      <c r="C27" s="6">
        <f t="shared" si="1"/>
        <v>3884</v>
      </c>
      <c r="D27" s="6">
        <v>1241</v>
      </c>
      <c r="E27" s="6">
        <v>0</v>
      </c>
      <c r="F27" s="6">
        <v>2</v>
      </c>
      <c r="G27" s="6">
        <v>378</v>
      </c>
      <c r="H27" s="6">
        <v>2263</v>
      </c>
      <c r="I27" s="12"/>
      <c r="J27" s="12"/>
    </row>
    <row r="28" spans="1:10" ht="33.75" customHeight="1">
      <c r="A28" s="137" t="s">
        <v>5</v>
      </c>
      <c r="B28" s="138"/>
      <c r="C28" s="6">
        <f t="shared" si="1"/>
        <v>1670</v>
      </c>
      <c r="D28" s="6">
        <v>208</v>
      </c>
      <c r="E28" s="6">
        <v>0</v>
      </c>
      <c r="F28" s="6">
        <v>0</v>
      </c>
      <c r="G28" s="6">
        <v>210</v>
      </c>
      <c r="H28" s="6">
        <v>1252</v>
      </c>
      <c r="I28" s="12"/>
      <c r="J28" s="12"/>
    </row>
    <row r="29" spans="1:10" ht="33.75" customHeight="1">
      <c r="A29" s="137" t="s">
        <v>6</v>
      </c>
      <c r="B29" s="138"/>
      <c r="C29" s="6">
        <f t="shared" si="1"/>
        <v>1653</v>
      </c>
      <c r="D29" s="6">
        <v>238</v>
      </c>
      <c r="E29" s="6">
        <v>0</v>
      </c>
      <c r="F29" s="6">
        <v>0</v>
      </c>
      <c r="G29" s="6">
        <v>425</v>
      </c>
      <c r="H29" s="6">
        <v>990</v>
      </c>
      <c r="I29" s="12"/>
      <c r="J29" s="12"/>
    </row>
    <row r="30" spans="1:10" ht="33.75" customHeight="1" thickBot="1">
      <c r="A30" s="139" t="s">
        <v>7</v>
      </c>
      <c r="B30" s="140"/>
      <c r="C30" s="8">
        <f t="shared" si="1"/>
        <v>3642</v>
      </c>
      <c r="D30" s="11">
        <v>946</v>
      </c>
      <c r="E30" s="11">
        <v>58</v>
      </c>
      <c r="F30" s="11">
        <v>0</v>
      </c>
      <c r="G30" s="11">
        <v>1289</v>
      </c>
      <c r="H30" s="11">
        <v>1349</v>
      </c>
      <c r="I30" s="12"/>
      <c r="J30" s="12"/>
    </row>
    <row r="31" spans="1:10" ht="17.25">
      <c r="A31" s="12"/>
      <c r="B31" s="12"/>
      <c r="C31" s="12"/>
      <c r="D31" s="12"/>
      <c r="E31" s="12"/>
      <c r="F31" s="12"/>
      <c r="G31" s="12"/>
      <c r="H31" s="18"/>
      <c r="I31" s="12"/>
      <c r="J31" s="12"/>
    </row>
    <row r="35" spans="9:10" ht="38.25" customHeight="1">
      <c r="I35" s="135" t="s">
        <v>28</v>
      </c>
      <c r="J35" s="135"/>
    </row>
  </sheetData>
  <sheetProtection/>
  <mergeCells count="27">
    <mergeCell ref="L2:O3"/>
    <mergeCell ref="A12:B12"/>
    <mergeCell ref="A13:B13"/>
    <mergeCell ref="A14:B14"/>
    <mergeCell ref="A4:B4"/>
    <mergeCell ref="A5:A9"/>
    <mergeCell ref="A10:B10"/>
    <mergeCell ref="I2:J2"/>
    <mergeCell ref="A1:J1"/>
    <mergeCell ref="A25:B25"/>
    <mergeCell ref="A26:B26"/>
    <mergeCell ref="A27:B27"/>
    <mergeCell ref="A19:B19"/>
    <mergeCell ref="A21:D21"/>
    <mergeCell ref="A23:B23"/>
    <mergeCell ref="A24:B24"/>
    <mergeCell ref="A15:B15"/>
    <mergeCell ref="A16:B16"/>
    <mergeCell ref="G21:H21"/>
    <mergeCell ref="I35:J35"/>
    <mergeCell ref="A2:F2"/>
    <mergeCell ref="A29:B29"/>
    <mergeCell ref="A30:B30"/>
    <mergeCell ref="A28:B28"/>
    <mergeCell ref="A17:B17"/>
    <mergeCell ref="A18:B18"/>
    <mergeCell ref="A11:B11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85" zoomScaleNormal="85" zoomScaleSheetLayoutView="100" zoomScalePageLayoutView="0" workbookViewId="0" topLeftCell="A25">
      <selection activeCell="T37" sqref="T37:V37"/>
    </sheetView>
  </sheetViews>
  <sheetFormatPr defaultColWidth="8.66015625" defaultRowHeight="18"/>
  <cols>
    <col min="1" max="1" width="6" style="7" customWidth="1"/>
    <col min="2" max="2" width="4.83203125" style="7" customWidth="1"/>
    <col min="3" max="3" width="4" style="7" customWidth="1"/>
    <col min="4" max="4" width="4.5" style="7" customWidth="1"/>
    <col min="5" max="6" width="4.83203125" style="7" customWidth="1"/>
    <col min="7" max="7" width="2.58203125" style="7" customWidth="1"/>
    <col min="8" max="8" width="5.08203125" style="7" customWidth="1"/>
    <col min="9" max="9" width="4.08203125" style="7" customWidth="1"/>
    <col min="10" max="11" width="4.58203125" style="7" customWidth="1"/>
    <col min="12" max="12" width="4.33203125" style="7" customWidth="1"/>
    <col min="13" max="13" width="4.08203125" style="7" customWidth="1"/>
    <col min="14" max="14" width="3.08203125" style="7" customWidth="1"/>
    <col min="15" max="15" width="5.66015625" style="7" customWidth="1"/>
    <col min="16" max="16" width="5.08203125" style="7" customWidth="1"/>
    <col min="17" max="17" width="5.83203125" style="7" customWidth="1"/>
    <col min="18" max="19" width="5.08203125" style="7" customWidth="1"/>
    <col min="20" max="20" width="5.41015625" style="7" customWidth="1"/>
    <col min="21" max="22" width="4.58203125" style="7" customWidth="1"/>
  </cols>
  <sheetData>
    <row r="1" spans="1:14" ht="24.75" customHeight="1">
      <c r="A1" s="231" t="s">
        <v>31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9:22" ht="18" thickBot="1">
      <c r="S2" s="183" t="s">
        <v>183</v>
      </c>
      <c r="T2" s="183"/>
      <c r="U2" s="183"/>
      <c r="V2" s="183"/>
    </row>
    <row r="3" spans="1:22" ht="33" customHeight="1">
      <c r="A3" s="224"/>
      <c r="B3" s="225"/>
      <c r="C3" s="180" t="s">
        <v>182</v>
      </c>
      <c r="D3" s="181"/>
      <c r="E3" s="182" t="s">
        <v>181</v>
      </c>
      <c r="F3" s="181"/>
      <c r="G3" s="178" t="s">
        <v>164</v>
      </c>
      <c r="H3" s="179"/>
      <c r="I3" s="179"/>
      <c r="J3" s="184"/>
      <c r="K3" s="178" t="s">
        <v>32</v>
      </c>
      <c r="L3" s="179"/>
      <c r="M3" s="179"/>
      <c r="N3" s="178" t="s">
        <v>180</v>
      </c>
      <c r="O3" s="179"/>
      <c r="P3" s="179"/>
      <c r="Q3" s="178" t="s">
        <v>33</v>
      </c>
      <c r="R3" s="179"/>
      <c r="S3" s="179"/>
      <c r="T3" s="178" t="s">
        <v>179</v>
      </c>
      <c r="U3" s="179"/>
      <c r="V3" s="179"/>
    </row>
    <row r="4" spans="1:22" ht="20.25" customHeight="1">
      <c r="A4" s="173" t="s">
        <v>34</v>
      </c>
      <c r="B4" s="173"/>
      <c r="C4" s="162">
        <v>57</v>
      </c>
      <c r="D4" s="163"/>
      <c r="E4" s="163">
        <v>7638</v>
      </c>
      <c r="F4" s="163"/>
      <c r="G4" s="163">
        <v>2516007</v>
      </c>
      <c r="H4" s="163"/>
      <c r="I4" s="163"/>
      <c r="J4" s="163"/>
      <c r="K4" s="163">
        <v>36991</v>
      </c>
      <c r="L4" s="163"/>
      <c r="M4" s="163"/>
      <c r="N4" s="163">
        <v>36861</v>
      </c>
      <c r="O4" s="163"/>
      <c r="P4" s="163"/>
      <c r="Q4" s="163">
        <v>2115060</v>
      </c>
      <c r="R4" s="163"/>
      <c r="S4" s="163"/>
      <c r="T4" s="168" t="s">
        <v>35</v>
      </c>
      <c r="U4" s="185"/>
      <c r="V4" s="185"/>
    </row>
    <row r="5" spans="1:22" ht="6" customHeight="1">
      <c r="A5" s="22"/>
      <c r="B5" s="22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U5" s="26"/>
      <c r="V5" s="26"/>
    </row>
    <row r="6" spans="1:22" ht="20.25" customHeight="1">
      <c r="A6" s="173" t="s">
        <v>36</v>
      </c>
      <c r="B6" s="173"/>
      <c r="C6" s="162">
        <v>72</v>
      </c>
      <c r="D6" s="163"/>
      <c r="E6" s="163">
        <v>9601</v>
      </c>
      <c r="F6" s="163"/>
      <c r="G6" s="163">
        <v>3000938</v>
      </c>
      <c r="H6" s="163"/>
      <c r="I6" s="163"/>
      <c r="J6" s="163"/>
      <c r="K6" s="163">
        <v>45992</v>
      </c>
      <c r="L6" s="163"/>
      <c r="M6" s="163"/>
      <c r="N6" s="163">
        <v>45509</v>
      </c>
      <c r="O6" s="163"/>
      <c r="P6" s="163"/>
      <c r="Q6" s="163">
        <v>2427978</v>
      </c>
      <c r="R6" s="163"/>
      <c r="S6" s="163"/>
      <c r="T6" s="168" t="s">
        <v>35</v>
      </c>
      <c r="U6" s="185"/>
      <c r="V6" s="185"/>
    </row>
    <row r="7" spans="1:22" ht="6" customHeight="1">
      <c r="A7" s="22"/>
      <c r="B7" s="22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  <c r="U7" s="26"/>
      <c r="V7" s="26"/>
    </row>
    <row r="8" spans="1:22" ht="20.25" customHeight="1">
      <c r="A8" s="173" t="s">
        <v>37</v>
      </c>
      <c r="B8" s="173"/>
      <c r="C8" s="162">
        <v>107</v>
      </c>
      <c r="D8" s="163"/>
      <c r="E8" s="163">
        <v>13014</v>
      </c>
      <c r="F8" s="163"/>
      <c r="G8" s="163">
        <v>3855455</v>
      </c>
      <c r="H8" s="163"/>
      <c r="I8" s="163"/>
      <c r="J8" s="163"/>
      <c r="K8" s="163">
        <v>65909</v>
      </c>
      <c r="L8" s="163"/>
      <c r="M8" s="163"/>
      <c r="N8" s="163">
        <v>65410</v>
      </c>
      <c r="O8" s="163"/>
      <c r="P8" s="163"/>
      <c r="Q8" s="163">
        <v>3458500</v>
      </c>
      <c r="R8" s="163"/>
      <c r="S8" s="163"/>
      <c r="T8" s="168" t="s">
        <v>35</v>
      </c>
      <c r="U8" s="185"/>
      <c r="V8" s="185"/>
    </row>
    <row r="9" spans="1:22" ht="6" customHeight="1">
      <c r="A9" s="22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6"/>
      <c r="V9" s="26"/>
    </row>
    <row r="10" spans="1:22" ht="20.25" customHeight="1">
      <c r="A10" s="173" t="s">
        <v>38</v>
      </c>
      <c r="B10" s="173"/>
      <c r="C10" s="162">
        <v>107</v>
      </c>
      <c r="D10" s="163"/>
      <c r="E10" s="163">
        <v>14461</v>
      </c>
      <c r="F10" s="163"/>
      <c r="G10" s="163">
        <v>4418963</v>
      </c>
      <c r="H10" s="163"/>
      <c r="I10" s="163"/>
      <c r="J10" s="163"/>
      <c r="K10" s="163">
        <v>80204</v>
      </c>
      <c r="L10" s="163"/>
      <c r="M10" s="163"/>
      <c r="N10" s="163">
        <v>79988</v>
      </c>
      <c r="O10" s="163"/>
      <c r="P10" s="163"/>
      <c r="Q10" s="163">
        <v>3929728</v>
      </c>
      <c r="R10" s="163"/>
      <c r="S10" s="163"/>
      <c r="T10" s="168" t="s">
        <v>35</v>
      </c>
      <c r="U10" s="185"/>
      <c r="V10" s="185"/>
    </row>
    <row r="11" spans="1:22" ht="6" customHeight="1">
      <c r="A11" s="22"/>
      <c r="B11" s="22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6"/>
      <c r="V11" s="26"/>
    </row>
    <row r="12" spans="1:22" ht="20.25" customHeight="1">
      <c r="A12" s="173" t="s">
        <v>39</v>
      </c>
      <c r="B12" s="173"/>
      <c r="C12" s="162">
        <v>110</v>
      </c>
      <c r="D12" s="163"/>
      <c r="E12" s="163">
        <v>15543</v>
      </c>
      <c r="F12" s="163"/>
      <c r="G12" s="163">
        <v>5170346</v>
      </c>
      <c r="H12" s="163"/>
      <c r="I12" s="163"/>
      <c r="J12" s="163"/>
      <c r="K12" s="163">
        <v>95571</v>
      </c>
      <c r="L12" s="163"/>
      <c r="M12" s="163"/>
      <c r="N12" s="163">
        <v>95007</v>
      </c>
      <c r="O12" s="163"/>
      <c r="P12" s="163"/>
      <c r="Q12" s="163">
        <v>4129462</v>
      </c>
      <c r="R12" s="163"/>
      <c r="S12" s="163"/>
      <c r="T12" s="168" t="s">
        <v>35</v>
      </c>
      <c r="U12" s="185"/>
      <c r="V12" s="185"/>
    </row>
    <row r="13" spans="1:22" ht="6" customHeight="1">
      <c r="A13" s="22"/>
      <c r="B13" s="2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6"/>
      <c r="V13" s="26"/>
    </row>
    <row r="14" spans="1:22" ht="20.25" customHeight="1">
      <c r="A14" s="173" t="s">
        <v>40</v>
      </c>
      <c r="B14" s="173"/>
      <c r="C14" s="162">
        <v>113</v>
      </c>
      <c r="D14" s="163"/>
      <c r="E14" s="163">
        <v>19122</v>
      </c>
      <c r="F14" s="163"/>
      <c r="G14" s="163">
        <v>6099458</v>
      </c>
      <c r="H14" s="163"/>
      <c r="I14" s="163"/>
      <c r="J14" s="163"/>
      <c r="K14" s="163">
        <v>114982</v>
      </c>
      <c r="L14" s="163"/>
      <c r="M14" s="163"/>
      <c r="N14" s="163">
        <v>114493</v>
      </c>
      <c r="O14" s="163"/>
      <c r="P14" s="163"/>
      <c r="Q14" s="163">
        <v>4656221</v>
      </c>
      <c r="R14" s="163"/>
      <c r="S14" s="163"/>
      <c r="T14" s="168" t="s">
        <v>35</v>
      </c>
      <c r="U14" s="185"/>
      <c r="V14" s="185"/>
    </row>
    <row r="15" spans="1:22" ht="6" customHeight="1">
      <c r="A15" s="22"/>
      <c r="B15" s="22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6"/>
      <c r="V15" s="26"/>
    </row>
    <row r="16" spans="1:22" ht="20.25" customHeight="1">
      <c r="A16" s="173" t="s">
        <v>178</v>
      </c>
      <c r="B16" s="173"/>
      <c r="C16" s="162">
        <v>133</v>
      </c>
      <c r="D16" s="163"/>
      <c r="E16" s="163">
        <v>23551</v>
      </c>
      <c r="F16" s="163"/>
      <c r="G16" s="163">
        <v>7352931</v>
      </c>
      <c r="H16" s="163"/>
      <c r="I16" s="163"/>
      <c r="J16" s="163"/>
      <c r="K16" s="163">
        <v>134327</v>
      </c>
      <c r="L16" s="163"/>
      <c r="M16" s="163"/>
      <c r="N16" s="163">
        <v>134212</v>
      </c>
      <c r="O16" s="163"/>
      <c r="P16" s="163"/>
      <c r="Q16" s="163">
        <v>5914895</v>
      </c>
      <c r="R16" s="163"/>
      <c r="S16" s="163"/>
      <c r="T16" s="168">
        <v>86.3</v>
      </c>
      <c r="U16" s="185"/>
      <c r="V16" s="185"/>
    </row>
    <row r="17" spans="1:22" ht="20.25" customHeight="1">
      <c r="A17" s="173" t="s">
        <v>41</v>
      </c>
      <c r="B17" s="174"/>
      <c r="C17" s="162">
        <v>129</v>
      </c>
      <c r="D17" s="163"/>
      <c r="E17" s="163">
        <v>23330</v>
      </c>
      <c r="F17" s="163"/>
      <c r="G17" s="163">
        <v>7390959</v>
      </c>
      <c r="H17" s="163"/>
      <c r="I17" s="163"/>
      <c r="J17" s="163"/>
      <c r="K17" s="163">
        <v>144499</v>
      </c>
      <c r="L17" s="163"/>
      <c r="M17" s="163"/>
      <c r="N17" s="163">
        <v>144673</v>
      </c>
      <c r="O17" s="163"/>
      <c r="P17" s="163"/>
      <c r="Q17" s="163">
        <v>6244501</v>
      </c>
      <c r="R17" s="163"/>
      <c r="S17" s="163"/>
      <c r="T17" s="168">
        <v>86.5</v>
      </c>
      <c r="U17" s="168"/>
      <c r="V17" s="168"/>
    </row>
    <row r="18" spans="1:22" ht="20.25" customHeight="1">
      <c r="A18" s="173" t="s">
        <v>42</v>
      </c>
      <c r="B18" s="174"/>
      <c r="C18" s="162">
        <v>128</v>
      </c>
      <c r="D18" s="163"/>
      <c r="E18" s="163">
        <v>23272</v>
      </c>
      <c r="F18" s="163"/>
      <c r="G18" s="163">
        <v>7499836</v>
      </c>
      <c r="H18" s="163"/>
      <c r="I18" s="163"/>
      <c r="J18" s="163"/>
      <c r="K18" s="163">
        <v>149291</v>
      </c>
      <c r="L18" s="163"/>
      <c r="M18" s="163"/>
      <c r="N18" s="163">
        <v>149380</v>
      </c>
      <c r="O18" s="163"/>
      <c r="P18" s="163"/>
      <c r="Q18" s="163">
        <v>6323428</v>
      </c>
      <c r="R18" s="163"/>
      <c r="S18" s="163"/>
      <c r="T18" s="168">
        <v>88.3</v>
      </c>
      <c r="U18" s="168"/>
      <c r="V18" s="168"/>
    </row>
    <row r="19" spans="1:22" ht="20.25" customHeight="1">
      <c r="A19" s="173" t="s">
        <v>43</v>
      </c>
      <c r="B19" s="174"/>
      <c r="C19" s="162">
        <v>128</v>
      </c>
      <c r="D19" s="163"/>
      <c r="E19" s="163">
        <v>23384</v>
      </c>
      <c r="F19" s="163"/>
      <c r="G19" s="163">
        <v>7341339</v>
      </c>
      <c r="H19" s="163"/>
      <c r="I19" s="163"/>
      <c r="J19" s="163"/>
      <c r="K19" s="163">
        <v>149877</v>
      </c>
      <c r="L19" s="163"/>
      <c r="M19" s="163"/>
      <c r="N19" s="163">
        <v>149789</v>
      </c>
      <c r="O19" s="163"/>
      <c r="P19" s="163"/>
      <c r="Q19" s="163">
        <v>6455623</v>
      </c>
      <c r="R19" s="163"/>
      <c r="S19" s="163"/>
      <c r="T19" s="168">
        <v>86.2</v>
      </c>
      <c r="U19" s="168"/>
      <c r="V19" s="168"/>
    </row>
    <row r="20" spans="1:22" ht="20.25" customHeight="1">
      <c r="A20" s="173" t="s">
        <v>44</v>
      </c>
      <c r="B20" s="174"/>
      <c r="C20" s="162">
        <v>126</v>
      </c>
      <c r="D20" s="163"/>
      <c r="E20" s="163">
        <v>23309</v>
      </c>
      <c r="F20" s="163"/>
      <c r="G20" s="163">
        <v>7397821</v>
      </c>
      <c r="H20" s="163"/>
      <c r="I20" s="163"/>
      <c r="J20" s="163"/>
      <c r="K20" s="163">
        <v>157924</v>
      </c>
      <c r="L20" s="163"/>
      <c r="M20" s="163"/>
      <c r="N20" s="163">
        <v>157722</v>
      </c>
      <c r="O20" s="163"/>
      <c r="P20" s="163"/>
      <c r="Q20" s="163">
        <v>6608656</v>
      </c>
      <c r="R20" s="163"/>
      <c r="S20" s="163"/>
      <c r="T20" s="168">
        <v>86.9</v>
      </c>
      <c r="U20" s="168"/>
      <c r="V20" s="168"/>
    </row>
    <row r="21" spans="1:22" ht="20.25" customHeight="1">
      <c r="A21" s="173" t="s">
        <v>45</v>
      </c>
      <c r="B21" s="174"/>
      <c r="C21" s="162">
        <v>126</v>
      </c>
      <c r="D21" s="163"/>
      <c r="E21" s="163">
        <v>23231</v>
      </c>
      <c r="F21" s="163"/>
      <c r="G21" s="163">
        <v>7496779</v>
      </c>
      <c r="H21" s="163"/>
      <c r="I21" s="163"/>
      <c r="J21" s="163"/>
      <c r="K21" s="163">
        <v>160439</v>
      </c>
      <c r="L21" s="163"/>
      <c r="M21" s="163"/>
      <c r="N21" s="163">
        <v>160322</v>
      </c>
      <c r="O21" s="163"/>
      <c r="P21" s="163"/>
      <c r="Q21" s="163">
        <v>6732360</v>
      </c>
      <c r="R21" s="163"/>
      <c r="S21" s="163"/>
      <c r="T21" s="168">
        <v>88.1</v>
      </c>
      <c r="U21" s="168"/>
      <c r="V21" s="168"/>
    </row>
    <row r="22" spans="1:22" ht="20.25" customHeight="1">
      <c r="A22" s="173" t="s">
        <v>46</v>
      </c>
      <c r="B22" s="174"/>
      <c r="C22" s="162">
        <v>126</v>
      </c>
      <c r="D22" s="163"/>
      <c r="E22" s="163">
        <v>23202</v>
      </c>
      <c r="F22" s="163"/>
      <c r="G22" s="163">
        <v>7404431</v>
      </c>
      <c r="H22" s="163"/>
      <c r="I22" s="163"/>
      <c r="J22" s="163"/>
      <c r="K22" s="163">
        <v>162509</v>
      </c>
      <c r="L22" s="163"/>
      <c r="M22" s="163"/>
      <c r="N22" s="163">
        <v>162860</v>
      </c>
      <c r="O22" s="163"/>
      <c r="P22" s="163"/>
      <c r="Q22" s="163">
        <v>6629504</v>
      </c>
      <c r="R22" s="163"/>
      <c r="S22" s="163"/>
      <c r="T22" s="168">
        <v>87.4</v>
      </c>
      <c r="U22" s="168"/>
      <c r="V22" s="168"/>
    </row>
    <row r="23" spans="1:22" ht="20.25" customHeight="1">
      <c r="A23" s="173" t="s">
        <v>47</v>
      </c>
      <c r="B23" s="174"/>
      <c r="C23" s="162">
        <v>126</v>
      </c>
      <c r="D23" s="163"/>
      <c r="E23" s="163">
        <v>23077</v>
      </c>
      <c r="F23" s="163"/>
      <c r="G23" s="163">
        <v>7374345</v>
      </c>
      <c r="H23" s="163"/>
      <c r="I23" s="163"/>
      <c r="J23" s="163"/>
      <c r="K23" s="163">
        <v>169159</v>
      </c>
      <c r="L23" s="163"/>
      <c r="M23" s="163"/>
      <c r="N23" s="163">
        <v>169714</v>
      </c>
      <c r="O23" s="163"/>
      <c r="P23" s="163"/>
      <c r="Q23" s="163">
        <v>6777172</v>
      </c>
      <c r="R23" s="163"/>
      <c r="S23" s="163"/>
      <c r="T23" s="168">
        <v>86.9</v>
      </c>
      <c r="U23" s="168"/>
      <c r="V23" s="168"/>
    </row>
    <row r="24" spans="1:22" ht="20.25" customHeight="1">
      <c r="A24" s="173" t="s">
        <v>48</v>
      </c>
      <c r="B24" s="174"/>
      <c r="C24" s="162">
        <v>124</v>
      </c>
      <c r="D24" s="163"/>
      <c r="E24" s="163">
        <v>22748</v>
      </c>
      <c r="F24" s="163"/>
      <c r="G24" s="163">
        <v>7285016</v>
      </c>
      <c r="H24" s="163"/>
      <c r="I24" s="163"/>
      <c r="J24" s="163"/>
      <c r="K24" s="163">
        <v>174860</v>
      </c>
      <c r="L24" s="163"/>
      <c r="M24" s="163"/>
      <c r="N24" s="163">
        <v>174547</v>
      </c>
      <c r="O24" s="163"/>
      <c r="P24" s="163"/>
      <c r="Q24" s="163">
        <v>6812837</v>
      </c>
      <c r="R24" s="163"/>
      <c r="S24" s="163"/>
      <c r="T24" s="168">
        <v>87.7</v>
      </c>
      <c r="U24" s="168"/>
      <c r="V24" s="168"/>
    </row>
    <row r="25" spans="1:22" ht="20.25" customHeight="1">
      <c r="A25" s="173" t="s">
        <v>49</v>
      </c>
      <c r="B25" s="174"/>
      <c r="C25" s="162">
        <v>124</v>
      </c>
      <c r="D25" s="163"/>
      <c r="E25" s="163">
        <v>22732</v>
      </c>
      <c r="F25" s="163"/>
      <c r="G25" s="163">
        <v>7328492</v>
      </c>
      <c r="H25" s="163"/>
      <c r="I25" s="163"/>
      <c r="J25" s="163"/>
      <c r="K25" s="163">
        <v>179243</v>
      </c>
      <c r="L25" s="163"/>
      <c r="M25" s="163"/>
      <c r="N25" s="163">
        <v>179204</v>
      </c>
      <c r="O25" s="163"/>
      <c r="P25" s="163"/>
      <c r="Q25" s="163">
        <v>6934679</v>
      </c>
      <c r="R25" s="163"/>
      <c r="S25" s="163"/>
      <c r="T25" s="168">
        <v>88.1</v>
      </c>
      <c r="U25" s="168"/>
      <c r="V25" s="168"/>
    </row>
    <row r="26" spans="1:22" ht="20.25" customHeight="1">
      <c r="A26" s="173" t="s">
        <v>50</v>
      </c>
      <c r="B26" s="174"/>
      <c r="C26" s="162">
        <v>121</v>
      </c>
      <c r="D26" s="163"/>
      <c r="E26" s="163">
        <v>22468</v>
      </c>
      <c r="F26" s="163"/>
      <c r="G26" s="163">
        <v>7257401</v>
      </c>
      <c r="H26" s="163"/>
      <c r="I26" s="163"/>
      <c r="J26" s="163"/>
      <c r="K26" s="163">
        <v>182444</v>
      </c>
      <c r="L26" s="163"/>
      <c r="M26" s="163"/>
      <c r="N26" s="163">
        <v>182516</v>
      </c>
      <c r="O26" s="163"/>
      <c r="P26" s="163"/>
      <c r="Q26" s="163">
        <v>6934261</v>
      </c>
      <c r="R26" s="163"/>
      <c r="S26" s="163"/>
      <c r="T26" s="168">
        <v>88.3</v>
      </c>
      <c r="U26" s="168"/>
      <c r="V26" s="168"/>
    </row>
    <row r="27" spans="1:22" ht="20.25" customHeight="1">
      <c r="A27" s="173" t="s">
        <v>51</v>
      </c>
      <c r="B27" s="174"/>
      <c r="C27" s="162">
        <v>121</v>
      </c>
      <c r="D27" s="163"/>
      <c r="E27" s="163">
        <v>22447</v>
      </c>
      <c r="F27" s="163"/>
      <c r="G27" s="163">
        <v>7133835</v>
      </c>
      <c r="H27" s="163"/>
      <c r="I27" s="163"/>
      <c r="J27" s="163"/>
      <c r="K27" s="163">
        <v>190278</v>
      </c>
      <c r="L27" s="163"/>
      <c r="M27" s="163"/>
      <c r="N27" s="163">
        <v>190675</v>
      </c>
      <c r="O27" s="163"/>
      <c r="P27" s="163"/>
      <c r="Q27" s="163">
        <v>6768141</v>
      </c>
      <c r="R27" s="163"/>
      <c r="S27" s="163"/>
      <c r="T27" s="168">
        <v>87.1</v>
      </c>
      <c r="U27" s="168"/>
      <c r="V27" s="168"/>
    </row>
    <row r="28" spans="1:22" ht="20.25" customHeight="1">
      <c r="A28" s="173" t="s">
        <v>52</v>
      </c>
      <c r="B28" s="174"/>
      <c r="C28" s="162">
        <v>121</v>
      </c>
      <c r="D28" s="163"/>
      <c r="E28" s="163">
        <v>22290</v>
      </c>
      <c r="F28" s="163"/>
      <c r="G28" s="163">
        <v>7060898</v>
      </c>
      <c r="H28" s="163"/>
      <c r="I28" s="163"/>
      <c r="J28" s="163"/>
      <c r="K28" s="163">
        <v>199941</v>
      </c>
      <c r="L28" s="163"/>
      <c r="M28" s="163"/>
      <c r="N28" s="163">
        <v>200047</v>
      </c>
      <c r="O28" s="163"/>
      <c r="P28" s="163"/>
      <c r="Q28" s="163">
        <v>6474196</v>
      </c>
      <c r="R28" s="163"/>
      <c r="S28" s="163"/>
      <c r="T28" s="168">
        <v>86.8</v>
      </c>
      <c r="U28" s="168"/>
      <c r="V28" s="168"/>
    </row>
    <row r="29" spans="1:22" ht="20.25" customHeight="1">
      <c r="A29" s="173" t="s">
        <v>53</v>
      </c>
      <c r="B29" s="174"/>
      <c r="C29" s="162">
        <v>121</v>
      </c>
      <c r="D29" s="163"/>
      <c r="E29" s="163">
        <v>22240</v>
      </c>
      <c r="F29" s="163"/>
      <c r="G29" s="163">
        <v>7098093</v>
      </c>
      <c r="H29" s="163"/>
      <c r="I29" s="163"/>
      <c r="J29" s="163"/>
      <c r="K29" s="163">
        <v>203644</v>
      </c>
      <c r="L29" s="163"/>
      <c r="M29" s="163"/>
      <c r="N29" s="163">
        <v>203659</v>
      </c>
      <c r="O29" s="163"/>
      <c r="P29" s="163"/>
      <c r="Q29" s="163">
        <v>6517980</v>
      </c>
      <c r="R29" s="163"/>
      <c r="S29" s="163"/>
      <c r="T29" s="168">
        <v>87.2</v>
      </c>
      <c r="U29" s="168"/>
      <c r="V29" s="168"/>
    </row>
    <row r="30" spans="1:22" ht="20.25" customHeight="1">
      <c r="A30" s="173" t="s">
        <v>54</v>
      </c>
      <c r="B30" s="174"/>
      <c r="C30" s="162">
        <v>119</v>
      </c>
      <c r="D30" s="163"/>
      <c r="E30" s="170">
        <v>22204</v>
      </c>
      <c r="F30" s="170"/>
      <c r="G30" s="170">
        <v>7113488</v>
      </c>
      <c r="H30" s="170"/>
      <c r="I30" s="170"/>
      <c r="J30" s="170"/>
      <c r="K30" s="170">
        <v>211329</v>
      </c>
      <c r="L30" s="170"/>
      <c r="M30" s="170"/>
      <c r="N30" s="170">
        <v>211371</v>
      </c>
      <c r="O30" s="170"/>
      <c r="P30" s="170"/>
      <c r="Q30" s="170">
        <v>6420095</v>
      </c>
      <c r="R30" s="170"/>
      <c r="S30" s="170"/>
      <c r="T30" s="241">
        <v>87.5</v>
      </c>
      <c r="U30" s="241"/>
      <c r="V30" s="241"/>
    </row>
    <row r="31" spans="1:22" ht="20.25" customHeight="1">
      <c r="A31" s="173" t="s">
        <v>55</v>
      </c>
      <c r="B31" s="174"/>
      <c r="C31" s="162">
        <v>118</v>
      </c>
      <c r="D31" s="163"/>
      <c r="E31" s="170">
        <v>22157</v>
      </c>
      <c r="F31" s="170"/>
      <c r="G31" s="170">
        <v>6980934</v>
      </c>
      <c r="H31" s="170"/>
      <c r="I31" s="170"/>
      <c r="J31" s="170"/>
      <c r="K31" s="170">
        <v>214380</v>
      </c>
      <c r="L31" s="170"/>
      <c r="M31" s="170"/>
      <c r="N31" s="170">
        <v>214887</v>
      </c>
      <c r="O31" s="170"/>
      <c r="P31" s="170"/>
      <c r="Q31" s="223">
        <v>6333275</v>
      </c>
      <c r="R31" s="223"/>
      <c r="S31" s="223"/>
      <c r="T31" s="241">
        <f>+G31/(E31*365)*100</f>
        <v>86.31965778463902</v>
      </c>
      <c r="U31" s="241"/>
      <c r="V31" s="241"/>
    </row>
    <row r="32" spans="1:22" ht="20.25" customHeight="1">
      <c r="A32" s="173" t="s">
        <v>177</v>
      </c>
      <c r="B32" s="174"/>
      <c r="C32" s="162">
        <v>115</v>
      </c>
      <c r="D32" s="163"/>
      <c r="E32" s="170">
        <v>22070</v>
      </c>
      <c r="F32" s="170"/>
      <c r="G32" s="170">
        <v>6892945</v>
      </c>
      <c r="H32" s="170"/>
      <c r="I32" s="170"/>
      <c r="J32" s="170"/>
      <c r="K32" s="169">
        <v>213834</v>
      </c>
      <c r="L32" s="169"/>
      <c r="M32" s="169"/>
      <c r="N32" s="169">
        <v>213870</v>
      </c>
      <c r="O32" s="169"/>
      <c r="P32" s="169"/>
      <c r="Q32" s="242">
        <v>6242804</v>
      </c>
      <c r="R32" s="242"/>
      <c r="S32" s="242"/>
      <c r="T32" s="168">
        <v>85.6</v>
      </c>
      <c r="U32" s="168"/>
      <c r="V32" s="168"/>
    </row>
    <row r="33" spans="1:22" ht="20.25" customHeight="1">
      <c r="A33" s="173" t="s">
        <v>176</v>
      </c>
      <c r="B33" s="174"/>
      <c r="C33" s="162">
        <v>114</v>
      </c>
      <c r="D33" s="163"/>
      <c r="E33" s="170">
        <v>21881</v>
      </c>
      <c r="F33" s="170"/>
      <c r="G33" s="170">
        <v>6842135</v>
      </c>
      <c r="H33" s="170"/>
      <c r="I33" s="170"/>
      <c r="J33" s="170"/>
      <c r="K33" s="169">
        <v>214934</v>
      </c>
      <c r="L33" s="169"/>
      <c r="M33" s="169"/>
      <c r="N33" s="169">
        <v>215223</v>
      </c>
      <c r="O33" s="169"/>
      <c r="P33" s="169"/>
      <c r="Q33" s="242">
        <v>6117010</v>
      </c>
      <c r="R33" s="242"/>
      <c r="S33" s="242"/>
      <c r="T33" s="241">
        <f>+G33/(E33*366)*100</f>
        <v>85.43648792787015</v>
      </c>
      <c r="U33" s="241"/>
      <c r="V33" s="241"/>
    </row>
    <row r="34" spans="1:22" ht="23.25" customHeight="1">
      <c r="A34" s="173" t="s">
        <v>56</v>
      </c>
      <c r="B34" s="174"/>
      <c r="C34" s="162">
        <v>115</v>
      </c>
      <c r="D34" s="163"/>
      <c r="E34" s="164">
        <v>21869</v>
      </c>
      <c r="F34" s="164"/>
      <c r="G34" s="163">
        <v>6847810</v>
      </c>
      <c r="H34" s="163"/>
      <c r="I34" s="163"/>
      <c r="J34" s="163"/>
      <c r="K34" s="167">
        <v>219506</v>
      </c>
      <c r="L34" s="167"/>
      <c r="M34" s="167"/>
      <c r="N34" s="167">
        <v>219221</v>
      </c>
      <c r="O34" s="167"/>
      <c r="P34" s="167"/>
      <c r="Q34" s="163">
        <v>6108921</v>
      </c>
      <c r="R34" s="163"/>
      <c r="S34" s="163"/>
      <c r="T34" s="168">
        <v>85.8</v>
      </c>
      <c r="U34" s="168"/>
      <c r="V34" s="168"/>
    </row>
    <row r="35" spans="1:22" ht="23.25" customHeight="1">
      <c r="A35" s="173" t="s">
        <v>57</v>
      </c>
      <c r="B35" s="174"/>
      <c r="C35" s="162">
        <v>115</v>
      </c>
      <c r="D35" s="163"/>
      <c r="E35" s="164">
        <v>21861</v>
      </c>
      <c r="F35" s="164"/>
      <c r="G35" s="163">
        <v>6890067</v>
      </c>
      <c r="H35" s="163"/>
      <c r="I35" s="163"/>
      <c r="J35" s="163"/>
      <c r="K35" s="167">
        <v>227298</v>
      </c>
      <c r="L35" s="167"/>
      <c r="M35" s="167"/>
      <c r="N35" s="167">
        <v>227341</v>
      </c>
      <c r="O35" s="167"/>
      <c r="P35" s="167"/>
      <c r="Q35" s="163">
        <v>6165557</v>
      </c>
      <c r="R35" s="163"/>
      <c r="S35" s="163"/>
      <c r="T35" s="168">
        <v>86.34964498609834</v>
      </c>
      <c r="U35" s="168"/>
      <c r="V35" s="168"/>
    </row>
    <row r="36" spans="1:22" ht="23.25" customHeight="1">
      <c r="A36" s="173" t="s">
        <v>175</v>
      </c>
      <c r="B36" s="174"/>
      <c r="C36" s="162">
        <v>115</v>
      </c>
      <c r="D36" s="163"/>
      <c r="E36" s="164">
        <v>21834</v>
      </c>
      <c r="F36" s="164"/>
      <c r="G36" s="163">
        <v>6852277</v>
      </c>
      <c r="H36" s="163"/>
      <c r="I36" s="163"/>
      <c r="J36" s="163"/>
      <c r="K36" s="167">
        <v>230634</v>
      </c>
      <c r="L36" s="167"/>
      <c r="M36" s="167"/>
      <c r="N36" s="167">
        <v>230545</v>
      </c>
      <c r="O36" s="167"/>
      <c r="P36" s="167"/>
      <c r="Q36" s="163">
        <v>6167637</v>
      </c>
      <c r="R36" s="163"/>
      <c r="S36" s="163"/>
      <c r="T36" s="168">
        <v>85.98223707903094</v>
      </c>
      <c r="U36" s="168"/>
      <c r="V36" s="168"/>
    </row>
    <row r="37" spans="1:22" ht="23.25" customHeight="1">
      <c r="A37" s="173" t="s">
        <v>174</v>
      </c>
      <c r="B37" s="174"/>
      <c r="C37" s="244">
        <v>115</v>
      </c>
      <c r="D37" s="187"/>
      <c r="E37" s="245">
        <v>21764</v>
      </c>
      <c r="F37" s="245"/>
      <c r="G37" s="187">
        <v>6834641</v>
      </c>
      <c r="H37" s="187"/>
      <c r="I37" s="187"/>
      <c r="J37" s="187"/>
      <c r="K37" s="246">
        <v>238467</v>
      </c>
      <c r="L37" s="246"/>
      <c r="M37" s="246"/>
      <c r="N37" s="246">
        <v>238897</v>
      </c>
      <c r="O37" s="246"/>
      <c r="P37" s="246"/>
      <c r="Q37" s="187">
        <v>6222985</v>
      </c>
      <c r="R37" s="187"/>
      <c r="S37" s="187"/>
      <c r="T37" s="196">
        <f>+G37/(E37*365)*100</f>
        <v>86.03677557258058</v>
      </c>
      <c r="U37" s="196"/>
      <c r="V37" s="196"/>
    </row>
    <row r="38" spans="1:22" ht="23.25" customHeight="1">
      <c r="A38" s="177" t="s">
        <v>173</v>
      </c>
      <c r="B38" s="177"/>
      <c r="C38" s="165">
        <v>114</v>
      </c>
      <c r="D38" s="166"/>
      <c r="E38" s="171">
        <f>SUM(E40:F43)</f>
        <v>21706</v>
      </c>
      <c r="F38" s="171"/>
      <c r="G38" s="166">
        <f>+SUM(G40:H43)</f>
        <v>6738852</v>
      </c>
      <c r="H38" s="166"/>
      <c r="I38" s="166"/>
      <c r="J38" s="166"/>
      <c r="K38" s="172">
        <f>+SUM(K40:L43)</f>
        <v>241432</v>
      </c>
      <c r="L38" s="172"/>
      <c r="M38" s="172"/>
      <c r="N38" s="172">
        <f>+SUM(N40:O43)</f>
        <v>241800</v>
      </c>
      <c r="O38" s="172"/>
      <c r="P38" s="172"/>
      <c r="Q38" s="166">
        <v>6187058</v>
      </c>
      <c r="R38" s="166"/>
      <c r="S38" s="166"/>
      <c r="T38" s="238">
        <f>+G38/(E38*365)*100</f>
        <v>85.05762562967881</v>
      </c>
      <c r="U38" s="238"/>
      <c r="V38" s="238"/>
    </row>
    <row r="39" spans="1:22" ht="9.75" customHeight="1">
      <c r="A39" s="27"/>
      <c r="B39" s="27"/>
      <c r="C39" s="28"/>
      <c r="D39" s="29"/>
      <c r="E39" s="30"/>
      <c r="F39" s="30"/>
      <c r="G39" s="29"/>
      <c r="H39" s="29"/>
      <c r="I39" s="29"/>
      <c r="J39" s="29"/>
      <c r="K39" s="31"/>
      <c r="L39" s="31"/>
      <c r="M39" s="31"/>
      <c r="N39" s="31"/>
      <c r="O39" s="31"/>
      <c r="P39" s="31"/>
      <c r="Q39" s="29"/>
      <c r="R39" s="29"/>
      <c r="S39" s="29"/>
      <c r="T39" s="32"/>
      <c r="U39" s="33"/>
      <c r="V39" s="33"/>
    </row>
    <row r="40" spans="1:22" ht="25.5" customHeight="1">
      <c r="A40" s="176" t="s">
        <v>58</v>
      </c>
      <c r="B40" s="176"/>
      <c r="C40" s="107">
        <v>13</v>
      </c>
      <c r="D40" s="35" t="s">
        <v>172</v>
      </c>
      <c r="E40" s="187">
        <v>3973</v>
      </c>
      <c r="F40" s="187"/>
      <c r="G40" s="187">
        <v>1309049</v>
      </c>
      <c r="H40" s="187"/>
      <c r="I40" s="187"/>
      <c r="J40" s="187"/>
      <c r="K40" s="187">
        <v>5131</v>
      </c>
      <c r="L40" s="187"/>
      <c r="M40" s="187"/>
      <c r="N40" s="187">
        <v>5183</v>
      </c>
      <c r="O40" s="187"/>
      <c r="P40" s="187"/>
      <c r="Q40" s="187" t="s">
        <v>59</v>
      </c>
      <c r="R40" s="187"/>
      <c r="S40" s="187"/>
      <c r="T40" s="196">
        <f>+G40/(E40*365)*100</f>
        <v>90.27021435787455</v>
      </c>
      <c r="U40" s="243"/>
      <c r="V40" s="243"/>
    </row>
    <row r="41" spans="1:22" ht="25.5" customHeight="1">
      <c r="A41" s="176" t="s">
        <v>60</v>
      </c>
      <c r="B41" s="176"/>
      <c r="C41" s="34">
        <v>0</v>
      </c>
      <c r="D41" s="36" t="s">
        <v>171</v>
      </c>
      <c r="E41" s="187">
        <v>58</v>
      </c>
      <c r="F41" s="187"/>
      <c r="G41" s="186">
        <v>5652</v>
      </c>
      <c r="H41" s="186"/>
      <c r="I41" s="186"/>
      <c r="J41" s="186"/>
      <c r="K41" s="187">
        <v>76</v>
      </c>
      <c r="L41" s="187"/>
      <c r="M41" s="187"/>
      <c r="N41" s="187">
        <v>86</v>
      </c>
      <c r="O41" s="187"/>
      <c r="P41" s="187"/>
      <c r="Q41" s="187" t="s">
        <v>59</v>
      </c>
      <c r="R41" s="187"/>
      <c r="S41" s="187"/>
      <c r="T41" s="196">
        <f>+G41/(E41*365)*100</f>
        <v>26.69815777042985</v>
      </c>
      <c r="U41" s="243"/>
      <c r="V41" s="243"/>
    </row>
    <row r="42" spans="1:22" ht="24.75" customHeight="1">
      <c r="A42" s="220" t="s">
        <v>61</v>
      </c>
      <c r="B42" s="220"/>
      <c r="C42" s="34">
        <v>0</v>
      </c>
      <c r="D42" s="36" t="s">
        <v>170</v>
      </c>
      <c r="E42" s="187">
        <v>22</v>
      </c>
      <c r="F42" s="187"/>
      <c r="G42" s="198">
        <v>0</v>
      </c>
      <c r="H42" s="198"/>
      <c r="I42" s="198"/>
      <c r="J42" s="198"/>
      <c r="K42" s="202">
        <v>0</v>
      </c>
      <c r="L42" s="202"/>
      <c r="M42" s="202"/>
      <c r="N42" s="202">
        <v>0</v>
      </c>
      <c r="O42" s="202"/>
      <c r="P42" s="202"/>
      <c r="Q42" s="187" t="s">
        <v>59</v>
      </c>
      <c r="R42" s="187"/>
      <c r="S42" s="187"/>
      <c r="T42" s="239">
        <f>+G42/(E42*365)*100</f>
        <v>0</v>
      </c>
      <c r="U42" s="240"/>
      <c r="V42" s="240"/>
    </row>
    <row r="43" spans="1:22" ht="29.25" customHeight="1" thickBot="1">
      <c r="A43" s="221" t="s">
        <v>62</v>
      </c>
      <c r="B43" s="222"/>
      <c r="C43" s="106">
        <v>90</v>
      </c>
      <c r="D43" s="37" t="s">
        <v>169</v>
      </c>
      <c r="E43" s="203">
        <f>4936+12717</f>
        <v>17653</v>
      </c>
      <c r="F43" s="205"/>
      <c r="G43" s="203">
        <v>5424151</v>
      </c>
      <c r="H43" s="203"/>
      <c r="I43" s="203"/>
      <c r="J43" s="203"/>
      <c r="K43" s="203">
        <v>236225</v>
      </c>
      <c r="L43" s="203"/>
      <c r="M43" s="203"/>
      <c r="N43" s="203">
        <v>236531</v>
      </c>
      <c r="O43" s="203"/>
      <c r="P43" s="203"/>
      <c r="Q43" s="203" t="s">
        <v>59</v>
      </c>
      <c r="R43" s="203"/>
      <c r="S43" s="203"/>
      <c r="T43" s="197">
        <f>+G43/(E43*365)*100</f>
        <v>84.18222212220516</v>
      </c>
      <c r="U43" s="205"/>
      <c r="V43" s="205"/>
    </row>
    <row r="44" spans="1:22" ht="9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7.25">
      <c r="A45" s="237" t="s">
        <v>63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</row>
    <row r="46" spans="1:22" ht="17.25">
      <c r="A46" s="216" t="s">
        <v>168</v>
      </c>
      <c r="B46" s="216"/>
      <c r="C46" s="216"/>
      <c r="D46" s="210" t="s">
        <v>64</v>
      </c>
      <c r="E46" s="210"/>
      <c r="F46" s="210"/>
      <c r="G46" s="210"/>
      <c r="H46" s="210"/>
      <c r="I46" s="210"/>
      <c r="J46" s="210"/>
      <c r="K46" s="210"/>
      <c r="L46" s="210"/>
      <c r="M46" s="215" t="s">
        <v>167</v>
      </c>
      <c r="N46" s="226"/>
      <c r="O46" s="12"/>
      <c r="P46" s="12"/>
      <c r="Q46" s="12"/>
      <c r="R46" s="12"/>
      <c r="S46" s="12"/>
      <c r="T46" s="12"/>
      <c r="U46" s="12"/>
      <c r="V46" s="12"/>
    </row>
    <row r="47" spans="1:22" ht="17.25">
      <c r="A47" s="216"/>
      <c r="B47" s="216"/>
      <c r="C47" s="216"/>
      <c r="D47" s="204" t="s">
        <v>65</v>
      </c>
      <c r="E47" s="204"/>
      <c r="F47" s="204"/>
      <c r="G47" s="204"/>
      <c r="H47" s="204"/>
      <c r="I47" s="204"/>
      <c r="J47" s="204"/>
      <c r="K47" s="204"/>
      <c r="L47" s="204"/>
      <c r="M47" s="226"/>
      <c r="N47" s="226"/>
      <c r="O47" s="38"/>
      <c r="P47" s="38"/>
      <c r="Q47" s="12"/>
      <c r="R47" s="12"/>
      <c r="S47" s="12"/>
      <c r="T47" s="12"/>
      <c r="U47" s="12"/>
      <c r="V47" s="12"/>
    </row>
    <row r="48" spans="1:22" ht="17.25">
      <c r="A48" s="215" t="s">
        <v>66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12"/>
    </row>
    <row r="49" spans="1:22" ht="1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12"/>
      <c r="N49" s="12"/>
      <c r="O49" s="12"/>
      <c r="P49" s="12"/>
      <c r="Q49" s="12"/>
      <c r="R49" s="12"/>
      <c r="S49" s="175" t="s">
        <v>67</v>
      </c>
      <c r="T49" s="175"/>
      <c r="U49" s="175"/>
      <c r="V49" s="175"/>
    </row>
    <row r="50" spans="1:22" ht="3.7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12"/>
      <c r="N50" s="12"/>
      <c r="O50" s="12"/>
      <c r="P50" s="12"/>
      <c r="Q50" s="12"/>
      <c r="R50" s="12"/>
      <c r="S50" s="40"/>
      <c r="T50" s="40"/>
      <c r="U50" s="40"/>
      <c r="V50" s="40"/>
    </row>
    <row r="51" spans="1:22" ht="18.75">
      <c r="A51" s="219" t="s">
        <v>68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12"/>
      <c r="R51" s="12"/>
      <c r="S51" s="12"/>
      <c r="T51" s="12"/>
      <c r="U51" s="12"/>
      <c r="V51" s="12"/>
    </row>
    <row r="52" spans="1:22" ht="21" customHeight="1" thickBot="1">
      <c r="A52" s="3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211" t="s">
        <v>166</v>
      </c>
      <c r="T52" s="211"/>
      <c r="U52" s="211"/>
      <c r="V52" s="211"/>
    </row>
    <row r="53" spans="1:22" ht="57" customHeight="1">
      <c r="A53" s="232" t="s">
        <v>69</v>
      </c>
      <c r="B53" s="217" t="s">
        <v>70</v>
      </c>
      <c r="C53" s="206" t="s">
        <v>71</v>
      </c>
      <c r="D53" s="230"/>
      <c r="E53" s="206" t="s">
        <v>72</v>
      </c>
      <c r="F53" s="230"/>
      <c r="G53" s="230"/>
      <c r="H53" s="230"/>
      <c r="I53" s="230"/>
      <c r="J53" s="230"/>
      <c r="K53" s="230"/>
      <c r="L53" s="230"/>
      <c r="M53" s="230"/>
      <c r="N53" s="207"/>
      <c r="O53" s="208" t="s">
        <v>165</v>
      </c>
      <c r="P53" s="206" t="s">
        <v>73</v>
      </c>
      <c r="Q53" s="207"/>
      <c r="R53" s="206" t="s">
        <v>74</v>
      </c>
      <c r="S53" s="207"/>
      <c r="T53" s="200" t="s">
        <v>75</v>
      </c>
      <c r="U53" s="190" t="s">
        <v>76</v>
      </c>
      <c r="V53" s="191"/>
    </row>
    <row r="54" spans="1:22" ht="32.25" customHeight="1">
      <c r="A54" s="233"/>
      <c r="B54" s="218"/>
      <c r="C54" s="235"/>
      <c r="D54" s="236"/>
      <c r="E54" s="212" t="s">
        <v>164</v>
      </c>
      <c r="F54" s="213"/>
      <c r="G54" s="214"/>
      <c r="H54" s="212" t="s">
        <v>77</v>
      </c>
      <c r="I54" s="214"/>
      <c r="J54" s="212" t="s">
        <v>163</v>
      </c>
      <c r="K54" s="214"/>
      <c r="L54" s="212" t="s">
        <v>162</v>
      </c>
      <c r="M54" s="213"/>
      <c r="N54" s="214"/>
      <c r="O54" s="209"/>
      <c r="P54" s="41" t="s">
        <v>78</v>
      </c>
      <c r="Q54" s="41" t="s">
        <v>79</v>
      </c>
      <c r="R54" s="41" t="s">
        <v>78</v>
      </c>
      <c r="S54" s="41" t="s">
        <v>79</v>
      </c>
      <c r="T54" s="201"/>
      <c r="U54" s="192"/>
      <c r="V54" s="193"/>
    </row>
    <row r="55" spans="1:22" ht="30" customHeight="1">
      <c r="A55" s="42" t="s">
        <v>0</v>
      </c>
      <c r="B55" s="43">
        <f>SUM(B57:B60)</f>
        <v>9</v>
      </c>
      <c r="C55" s="228">
        <f>SUM(C57:C60)</f>
        <v>4235</v>
      </c>
      <c r="D55" s="228"/>
      <c r="E55" s="227">
        <f>SUM(E57:E60)</f>
        <v>1286901</v>
      </c>
      <c r="F55" s="227"/>
      <c r="G55" s="227"/>
      <c r="H55" s="228">
        <f>SUM(H57:H60)</f>
        <v>84251</v>
      </c>
      <c r="I55" s="228"/>
      <c r="J55" s="228">
        <f>SUM(J57:J60)</f>
        <v>84243</v>
      </c>
      <c r="K55" s="228"/>
      <c r="L55" s="227">
        <f>SUM(L57:L60)</f>
        <v>1595853</v>
      </c>
      <c r="M55" s="227"/>
      <c r="N55" s="227"/>
      <c r="O55" s="44">
        <f>+E55/(C55*365)*100</f>
        <v>83.25280199252802</v>
      </c>
      <c r="P55" s="105">
        <f>SUM(P57:P60)</f>
        <v>1026</v>
      </c>
      <c r="Q55" s="44">
        <f>+SUM(Q57:Q60)</f>
        <v>354.20000000000005</v>
      </c>
      <c r="R55" s="45">
        <f>SUM(R57:R60)</f>
        <v>104</v>
      </c>
      <c r="S55" s="44">
        <f>SUM(S57:S60)</f>
        <v>80.5</v>
      </c>
      <c r="T55" s="44">
        <f>SUM(T57:T60)</f>
        <v>204.8</v>
      </c>
      <c r="U55" s="194">
        <f>SUM(U57:U60)</f>
        <v>3990.3</v>
      </c>
      <c r="V55" s="194"/>
    </row>
    <row r="56" spans="1:22" ht="3.75" customHeight="1">
      <c r="A56" s="46"/>
      <c r="B56" s="47"/>
      <c r="C56" s="48"/>
      <c r="D56" s="49"/>
      <c r="E56" s="198"/>
      <c r="F56" s="199"/>
      <c r="G56" s="199"/>
      <c r="H56" s="48"/>
      <c r="I56" s="49"/>
      <c r="J56" s="48"/>
      <c r="K56" s="49"/>
      <c r="L56" s="198"/>
      <c r="M56" s="199"/>
      <c r="N56" s="199"/>
      <c r="O56" s="50"/>
      <c r="P56" s="51"/>
      <c r="Q56" s="50"/>
      <c r="R56" s="51"/>
      <c r="S56" s="50"/>
      <c r="T56" s="50"/>
      <c r="U56" s="52"/>
      <c r="V56" s="53"/>
    </row>
    <row r="57" spans="1:22" ht="26.25" customHeight="1">
      <c r="A57" s="54" t="s">
        <v>80</v>
      </c>
      <c r="B57" s="55">
        <v>4</v>
      </c>
      <c r="C57" s="229">
        <v>2756</v>
      </c>
      <c r="D57" s="229"/>
      <c r="E57" s="198">
        <v>839706</v>
      </c>
      <c r="F57" s="198"/>
      <c r="G57" s="198"/>
      <c r="H57" s="229">
        <v>50927</v>
      </c>
      <c r="I57" s="229"/>
      <c r="J57" s="229">
        <v>50894</v>
      </c>
      <c r="K57" s="229"/>
      <c r="L57" s="198">
        <v>1036448</v>
      </c>
      <c r="M57" s="199"/>
      <c r="N57" s="199"/>
      <c r="O57" s="50">
        <f>+E57/(C57*365)*100</f>
        <v>83.47475992603933</v>
      </c>
      <c r="P57" s="51">
        <v>579</v>
      </c>
      <c r="Q57" s="50">
        <v>344.7</v>
      </c>
      <c r="R57" s="51">
        <v>101</v>
      </c>
      <c r="S57" s="50">
        <v>80.5</v>
      </c>
      <c r="T57" s="50">
        <v>132.8</v>
      </c>
      <c r="U57" s="195">
        <v>2414.3</v>
      </c>
      <c r="V57" s="195"/>
    </row>
    <row r="58" spans="1:22" ht="26.25" customHeight="1">
      <c r="A58" s="56" t="s">
        <v>27</v>
      </c>
      <c r="B58" s="55">
        <v>2</v>
      </c>
      <c r="C58" s="229">
        <v>408</v>
      </c>
      <c r="D58" s="229"/>
      <c r="E58" s="198">
        <v>106845</v>
      </c>
      <c r="F58" s="199"/>
      <c r="G58" s="199"/>
      <c r="H58" s="229">
        <v>8909</v>
      </c>
      <c r="I58" s="229"/>
      <c r="J58" s="229">
        <v>8920</v>
      </c>
      <c r="K58" s="229"/>
      <c r="L58" s="198">
        <v>126318</v>
      </c>
      <c r="M58" s="199"/>
      <c r="N58" s="199"/>
      <c r="O58" s="50">
        <f>+E58/(C58*365)*100</f>
        <v>71.74657534246576</v>
      </c>
      <c r="P58" s="51">
        <v>129</v>
      </c>
      <c r="Q58" s="50">
        <v>4.8</v>
      </c>
      <c r="R58" s="57">
        <v>0</v>
      </c>
      <c r="S58" s="57">
        <v>0</v>
      </c>
      <c r="T58" s="50">
        <v>21</v>
      </c>
      <c r="U58" s="196">
        <v>483.2</v>
      </c>
      <c r="V58" s="196"/>
    </row>
    <row r="59" spans="1:22" ht="23.25" customHeight="1">
      <c r="A59" s="58" t="s">
        <v>15</v>
      </c>
      <c r="B59" s="55">
        <v>2</v>
      </c>
      <c r="C59" s="229">
        <v>691</v>
      </c>
      <c r="D59" s="229"/>
      <c r="E59" s="198">
        <v>220577</v>
      </c>
      <c r="F59" s="199"/>
      <c r="G59" s="199"/>
      <c r="H59" s="229">
        <v>12910</v>
      </c>
      <c r="I59" s="229"/>
      <c r="J59" s="229">
        <v>12896</v>
      </c>
      <c r="K59" s="229"/>
      <c r="L59" s="198">
        <v>280533</v>
      </c>
      <c r="M59" s="199"/>
      <c r="N59" s="199"/>
      <c r="O59" s="50">
        <f>+E59/(C59*365)*100</f>
        <v>87.45594036833654</v>
      </c>
      <c r="P59" s="51">
        <v>163</v>
      </c>
      <c r="Q59" s="50">
        <v>4.1</v>
      </c>
      <c r="R59" s="51">
        <v>3</v>
      </c>
      <c r="S59" s="57">
        <v>0</v>
      </c>
      <c r="T59" s="50">
        <v>29</v>
      </c>
      <c r="U59" s="196">
        <v>589.3</v>
      </c>
      <c r="V59" s="196"/>
    </row>
    <row r="60" spans="1:22" ht="22.5" customHeight="1" thickBot="1">
      <c r="A60" s="59" t="s">
        <v>16</v>
      </c>
      <c r="B60" s="60">
        <v>1</v>
      </c>
      <c r="C60" s="234">
        <v>380</v>
      </c>
      <c r="D60" s="234"/>
      <c r="E60" s="188">
        <v>119773</v>
      </c>
      <c r="F60" s="189"/>
      <c r="G60" s="189"/>
      <c r="H60" s="234">
        <v>11505</v>
      </c>
      <c r="I60" s="234"/>
      <c r="J60" s="234">
        <v>11533</v>
      </c>
      <c r="K60" s="234"/>
      <c r="L60" s="188">
        <v>152554</v>
      </c>
      <c r="M60" s="189"/>
      <c r="N60" s="189"/>
      <c r="O60" s="61">
        <f>+E60/(C60*365)*100</f>
        <v>86.35400144196107</v>
      </c>
      <c r="P60" s="62">
        <v>155</v>
      </c>
      <c r="Q60" s="61">
        <v>0.6</v>
      </c>
      <c r="R60" s="63">
        <v>0</v>
      </c>
      <c r="S60" s="63">
        <v>0</v>
      </c>
      <c r="T60" s="61">
        <v>22</v>
      </c>
      <c r="U60" s="197">
        <v>503.5</v>
      </c>
      <c r="V60" s="197"/>
    </row>
    <row r="61" spans="1:22" ht="17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75" t="s">
        <v>67</v>
      </c>
      <c r="T61" s="175"/>
      <c r="U61" s="175"/>
      <c r="V61" s="175"/>
    </row>
  </sheetData>
  <sheetProtection/>
  <mergeCells count="325">
    <mergeCell ref="C37:D37"/>
    <mergeCell ref="E37:F37"/>
    <mergeCell ref="G37:J37"/>
    <mergeCell ref="K37:M37"/>
    <mergeCell ref="N37:P37"/>
    <mergeCell ref="Q37:S37"/>
    <mergeCell ref="T30:V30"/>
    <mergeCell ref="E31:F31"/>
    <mergeCell ref="G31:J31"/>
    <mergeCell ref="K31:M31"/>
    <mergeCell ref="Q30:S30"/>
    <mergeCell ref="E30:F30"/>
    <mergeCell ref="G30:J30"/>
    <mergeCell ref="K30:M30"/>
    <mergeCell ref="N30:P30"/>
    <mergeCell ref="Q40:S40"/>
    <mergeCell ref="Q41:S41"/>
    <mergeCell ref="T31:V31"/>
    <mergeCell ref="T38:V38"/>
    <mergeCell ref="T32:V32"/>
    <mergeCell ref="Q33:S33"/>
    <mergeCell ref="T33:V33"/>
    <mergeCell ref="T40:V40"/>
    <mergeCell ref="T41:V41"/>
    <mergeCell ref="Q32:S32"/>
    <mergeCell ref="Q43:S43"/>
    <mergeCell ref="T43:V43"/>
    <mergeCell ref="N42:P42"/>
    <mergeCell ref="N43:P43"/>
    <mergeCell ref="T42:V42"/>
    <mergeCell ref="Q42:S42"/>
    <mergeCell ref="Q36:S36"/>
    <mergeCell ref="T36:V36"/>
    <mergeCell ref="T37:V37"/>
    <mergeCell ref="Q26:S26"/>
    <mergeCell ref="T3:V3"/>
    <mergeCell ref="T4:V4"/>
    <mergeCell ref="T6:V6"/>
    <mergeCell ref="Q20:S20"/>
    <mergeCell ref="Q21:S21"/>
    <mergeCell ref="Q22:S22"/>
    <mergeCell ref="Q8:S8"/>
    <mergeCell ref="Q17:S17"/>
    <mergeCell ref="Q18:S18"/>
    <mergeCell ref="Q24:S24"/>
    <mergeCell ref="Q19:S19"/>
    <mergeCell ref="Q10:S10"/>
    <mergeCell ref="Q12:S12"/>
    <mergeCell ref="Q14:S14"/>
    <mergeCell ref="Q16:S16"/>
    <mergeCell ref="K29:M29"/>
    <mergeCell ref="Q27:S27"/>
    <mergeCell ref="Q28:S28"/>
    <mergeCell ref="Q29:S29"/>
    <mergeCell ref="T29:V29"/>
    <mergeCell ref="T25:V25"/>
    <mergeCell ref="T26:V26"/>
    <mergeCell ref="T27:V27"/>
    <mergeCell ref="T28:V28"/>
    <mergeCell ref="Q25:S25"/>
    <mergeCell ref="C53:D54"/>
    <mergeCell ref="C55:D55"/>
    <mergeCell ref="C57:D57"/>
    <mergeCell ref="L57:N57"/>
    <mergeCell ref="T22:V22"/>
    <mergeCell ref="Q23:S23"/>
    <mergeCell ref="E55:G55"/>
    <mergeCell ref="E57:G57"/>
    <mergeCell ref="E56:G56"/>
    <mergeCell ref="A45:V45"/>
    <mergeCell ref="H59:I59"/>
    <mergeCell ref="H60:I60"/>
    <mergeCell ref="J59:K59"/>
    <mergeCell ref="J60:K60"/>
    <mergeCell ref="C58:D58"/>
    <mergeCell ref="C59:D59"/>
    <mergeCell ref="C60:D60"/>
    <mergeCell ref="E60:G60"/>
    <mergeCell ref="L59:N59"/>
    <mergeCell ref="A1:N1"/>
    <mergeCell ref="A53:A54"/>
    <mergeCell ref="E58:G58"/>
    <mergeCell ref="H58:I58"/>
    <mergeCell ref="J54:K54"/>
    <mergeCell ref="J55:K55"/>
    <mergeCell ref="J57:K57"/>
    <mergeCell ref="J58:K58"/>
    <mergeCell ref="L54:N54"/>
    <mergeCell ref="A3:B3"/>
    <mergeCell ref="M46:N47"/>
    <mergeCell ref="E59:G59"/>
    <mergeCell ref="L55:N55"/>
    <mergeCell ref="L56:N56"/>
    <mergeCell ref="H54:I54"/>
    <mergeCell ref="H55:I55"/>
    <mergeCell ref="H57:I57"/>
    <mergeCell ref="E53:N53"/>
    <mergeCell ref="C28:D28"/>
    <mergeCell ref="T18:V18"/>
    <mergeCell ref="T19:V19"/>
    <mergeCell ref="T20:V20"/>
    <mergeCell ref="T14:V14"/>
    <mergeCell ref="T16:V16"/>
    <mergeCell ref="T17:V17"/>
    <mergeCell ref="T21:V21"/>
    <mergeCell ref="E27:F27"/>
    <mergeCell ref="N31:P31"/>
    <mergeCell ref="Q31:S31"/>
    <mergeCell ref="E28:F28"/>
    <mergeCell ref="G28:J28"/>
    <mergeCell ref="K26:M26"/>
    <mergeCell ref="N21:P21"/>
    <mergeCell ref="T23:V23"/>
    <mergeCell ref="T24:V24"/>
    <mergeCell ref="N29:P29"/>
    <mergeCell ref="N27:P27"/>
    <mergeCell ref="N28:P28"/>
    <mergeCell ref="A51:P51"/>
    <mergeCell ref="K41:M41"/>
    <mergeCell ref="K38:M38"/>
    <mergeCell ref="A42:B42"/>
    <mergeCell ref="A43:B43"/>
    <mergeCell ref="N40:P40"/>
    <mergeCell ref="N41:P41"/>
    <mergeCell ref="R53:S53"/>
    <mergeCell ref="O53:O54"/>
    <mergeCell ref="D46:L46"/>
    <mergeCell ref="S49:V49"/>
    <mergeCell ref="S52:V52"/>
    <mergeCell ref="E54:G54"/>
    <mergeCell ref="A48:U48"/>
    <mergeCell ref="A46:C47"/>
    <mergeCell ref="B53:B54"/>
    <mergeCell ref="P53:Q53"/>
    <mergeCell ref="K40:M40"/>
    <mergeCell ref="K42:M42"/>
    <mergeCell ref="K43:M43"/>
    <mergeCell ref="D47:L47"/>
    <mergeCell ref="G43:J43"/>
    <mergeCell ref="E43:F43"/>
    <mergeCell ref="E42:F42"/>
    <mergeCell ref="G42:J42"/>
    <mergeCell ref="E41:F41"/>
    <mergeCell ref="G40:J40"/>
    <mergeCell ref="A41:B41"/>
    <mergeCell ref="L60:N60"/>
    <mergeCell ref="U53:V54"/>
    <mergeCell ref="U55:V55"/>
    <mergeCell ref="U57:V57"/>
    <mergeCell ref="U58:V58"/>
    <mergeCell ref="U59:V59"/>
    <mergeCell ref="U60:V60"/>
    <mergeCell ref="L58:N58"/>
    <mergeCell ref="T53:T54"/>
    <mergeCell ref="G41:J41"/>
    <mergeCell ref="E40:F40"/>
    <mergeCell ref="E21:F21"/>
    <mergeCell ref="E23:F23"/>
    <mergeCell ref="G21:J21"/>
    <mergeCell ref="G22:J22"/>
    <mergeCell ref="E22:F22"/>
    <mergeCell ref="G35:J35"/>
    <mergeCell ref="S2:V2"/>
    <mergeCell ref="G3:J3"/>
    <mergeCell ref="G17:J17"/>
    <mergeCell ref="Q3:S3"/>
    <mergeCell ref="Q4:S4"/>
    <mergeCell ref="Q6:S6"/>
    <mergeCell ref="T8:V8"/>
    <mergeCell ref="T10:V10"/>
    <mergeCell ref="T12:V12"/>
    <mergeCell ref="N10:P10"/>
    <mergeCell ref="C33:D33"/>
    <mergeCell ref="C31:D31"/>
    <mergeCell ref="C32:D32"/>
    <mergeCell ref="E32:F32"/>
    <mergeCell ref="G32:J32"/>
    <mergeCell ref="G25:J25"/>
    <mergeCell ref="G26:J26"/>
    <mergeCell ref="C30:D30"/>
    <mergeCell ref="K27:M27"/>
    <mergeCell ref="K23:M23"/>
    <mergeCell ref="K24:M24"/>
    <mergeCell ref="K25:M25"/>
    <mergeCell ref="G27:J27"/>
    <mergeCell ref="G23:J23"/>
    <mergeCell ref="G24:J24"/>
    <mergeCell ref="K12:M12"/>
    <mergeCell ref="G10:J10"/>
    <mergeCell ref="G12:J12"/>
    <mergeCell ref="K21:M21"/>
    <mergeCell ref="C22:D22"/>
    <mergeCell ref="K22:M22"/>
    <mergeCell ref="G20:J20"/>
    <mergeCell ref="C18:D18"/>
    <mergeCell ref="E18:F18"/>
    <mergeCell ref="G19:J19"/>
    <mergeCell ref="N14:P14"/>
    <mergeCell ref="N20:P20"/>
    <mergeCell ref="N19:P19"/>
    <mergeCell ref="N26:P26"/>
    <mergeCell ref="C8:D8"/>
    <mergeCell ref="N8:P8"/>
    <mergeCell ref="N23:P23"/>
    <mergeCell ref="N24:P24"/>
    <mergeCell ref="C10:D10"/>
    <mergeCell ref="E10:F10"/>
    <mergeCell ref="C17:D17"/>
    <mergeCell ref="N25:P25"/>
    <mergeCell ref="N12:P12"/>
    <mergeCell ref="N22:P22"/>
    <mergeCell ref="N16:P16"/>
    <mergeCell ref="N17:P17"/>
    <mergeCell ref="N18:P18"/>
    <mergeCell ref="K14:M14"/>
    <mergeCell ref="E14:F14"/>
    <mergeCell ref="C12:D12"/>
    <mergeCell ref="C3:D3"/>
    <mergeCell ref="E3:F3"/>
    <mergeCell ref="K3:M3"/>
    <mergeCell ref="E4:F4"/>
    <mergeCell ref="G4:J4"/>
    <mergeCell ref="K4:M4"/>
    <mergeCell ref="C4:D4"/>
    <mergeCell ref="K20:M20"/>
    <mergeCell ref="G14:J14"/>
    <mergeCell ref="E6:F6"/>
    <mergeCell ref="E8:F8"/>
    <mergeCell ref="G6:J6"/>
    <mergeCell ref="N3:P3"/>
    <mergeCell ref="N4:P4"/>
    <mergeCell ref="N6:P6"/>
    <mergeCell ref="G8:J8"/>
    <mergeCell ref="K8:M8"/>
    <mergeCell ref="E12:F12"/>
    <mergeCell ref="G16:J16"/>
    <mergeCell ref="G18:J18"/>
    <mergeCell ref="E16:F16"/>
    <mergeCell ref="C29:D29"/>
    <mergeCell ref="E29:F29"/>
    <mergeCell ref="G29:J29"/>
    <mergeCell ref="C19:D19"/>
    <mergeCell ref="E17:F17"/>
    <mergeCell ref="E19:F19"/>
    <mergeCell ref="K16:M16"/>
    <mergeCell ref="K17:M17"/>
    <mergeCell ref="K18:M18"/>
    <mergeCell ref="C6:D6"/>
    <mergeCell ref="C23:D23"/>
    <mergeCell ref="C14:D14"/>
    <mergeCell ref="C16:D16"/>
    <mergeCell ref="C20:D20"/>
    <mergeCell ref="K6:M6"/>
    <mergeCell ref="K10:M10"/>
    <mergeCell ref="A27:B27"/>
    <mergeCell ref="A28:B28"/>
    <mergeCell ref="A29:B29"/>
    <mergeCell ref="A38:B38"/>
    <mergeCell ref="A35:B35"/>
    <mergeCell ref="K19:M19"/>
    <mergeCell ref="C27:D27"/>
    <mergeCell ref="C25:D25"/>
    <mergeCell ref="K28:M28"/>
    <mergeCell ref="C21:D21"/>
    <mergeCell ref="A40:B40"/>
    <mergeCell ref="A30:B30"/>
    <mergeCell ref="A31:B31"/>
    <mergeCell ref="A32:B32"/>
    <mergeCell ref="A33:B33"/>
    <mergeCell ref="A34:B34"/>
    <mergeCell ref="A36:B36"/>
    <mergeCell ref="A37:B37"/>
    <mergeCell ref="A25:B25"/>
    <mergeCell ref="A26:B26"/>
    <mergeCell ref="E20:F20"/>
    <mergeCell ref="C24:D24"/>
    <mergeCell ref="E24:F24"/>
    <mergeCell ref="E26:F26"/>
    <mergeCell ref="E25:F25"/>
    <mergeCell ref="C26:D26"/>
    <mergeCell ref="A20:B20"/>
    <mergeCell ref="A23:B23"/>
    <mergeCell ref="A16:B16"/>
    <mergeCell ref="A17:B17"/>
    <mergeCell ref="A18:B18"/>
    <mergeCell ref="A19:B19"/>
    <mergeCell ref="A24:B24"/>
    <mergeCell ref="S61:V61"/>
    <mergeCell ref="N32:P32"/>
    <mergeCell ref="A21:B21"/>
    <mergeCell ref="A22:B22"/>
    <mergeCell ref="T34:V34"/>
    <mergeCell ref="A4:B4"/>
    <mergeCell ref="A6:B6"/>
    <mergeCell ref="A8:B8"/>
    <mergeCell ref="A10:B10"/>
    <mergeCell ref="A12:B12"/>
    <mergeCell ref="A14:B14"/>
    <mergeCell ref="C34:D34"/>
    <mergeCell ref="E34:F34"/>
    <mergeCell ref="G34:J34"/>
    <mergeCell ref="K34:M34"/>
    <mergeCell ref="Q38:S38"/>
    <mergeCell ref="Q34:S34"/>
    <mergeCell ref="E38:F38"/>
    <mergeCell ref="N38:P38"/>
    <mergeCell ref="N34:P34"/>
    <mergeCell ref="G36:J36"/>
    <mergeCell ref="K32:M32"/>
    <mergeCell ref="G38:J38"/>
    <mergeCell ref="N33:P33"/>
    <mergeCell ref="E33:F33"/>
    <mergeCell ref="G33:J33"/>
    <mergeCell ref="K33:M33"/>
    <mergeCell ref="K35:M35"/>
    <mergeCell ref="C36:D36"/>
    <mergeCell ref="E36:F36"/>
    <mergeCell ref="C38:D38"/>
    <mergeCell ref="N35:P35"/>
    <mergeCell ref="Q35:S35"/>
    <mergeCell ref="T35:V35"/>
    <mergeCell ref="C35:D35"/>
    <mergeCell ref="E35:F35"/>
    <mergeCell ref="K36:M36"/>
    <mergeCell ref="N36:P36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15"/>
  <sheetViews>
    <sheetView showGridLines="0" zoomScale="85" zoomScaleNormal="85" zoomScaleSheetLayoutView="100" zoomScalePageLayoutView="0" workbookViewId="0" topLeftCell="U1">
      <selection activeCell="AB18" sqref="AB18"/>
    </sheetView>
  </sheetViews>
  <sheetFormatPr defaultColWidth="8.83203125" defaultRowHeight="18"/>
  <cols>
    <col min="1" max="1" width="3.66015625" style="0" customWidth="1"/>
    <col min="2" max="2" width="2" style="0" customWidth="1"/>
    <col min="3" max="3" width="2.83203125" style="0" customWidth="1"/>
    <col min="4" max="4" width="3.33203125" style="0" customWidth="1"/>
    <col min="5" max="41" width="4.91015625" style="0" customWidth="1"/>
    <col min="42" max="43" width="4.66015625" style="0" customWidth="1"/>
    <col min="44" max="44" width="4.91015625" style="0" customWidth="1"/>
    <col min="45" max="46" width="4.66015625" style="0" customWidth="1"/>
    <col min="47" max="47" width="4.91015625" style="0" customWidth="1"/>
    <col min="48" max="48" width="3" style="0" customWidth="1"/>
    <col min="49" max="49" width="2" style="0" customWidth="1"/>
    <col min="50" max="50" width="2.16015625" style="0" customWidth="1"/>
  </cols>
  <sheetData>
    <row r="1" spans="1:49" ht="30" customHeight="1" thickBot="1">
      <c r="A1" s="136" t="s">
        <v>81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247" t="s">
        <v>187</v>
      </c>
      <c r="AT1" s="247"/>
      <c r="AU1" s="247"/>
      <c r="AV1" s="247"/>
      <c r="AW1" s="247"/>
    </row>
    <row r="2" spans="1:50" ht="264" customHeight="1">
      <c r="A2" s="65"/>
      <c r="B2" s="66"/>
      <c r="C2" s="259" t="s">
        <v>0</v>
      </c>
      <c r="D2" s="260"/>
      <c r="E2" s="67" t="s">
        <v>82</v>
      </c>
      <c r="F2" s="67" t="s">
        <v>83</v>
      </c>
      <c r="G2" s="67" t="s">
        <v>84</v>
      </c>
      <c r="H2" s="68" t="s">
        <v>85</v>
      </c>
      <c r="I2" s="67" t="s">
        <v>86</v>
      </c>
      <c r="J2" s="67" t="s">
        <v>87</v>
      </c>
      <c r="K2" s="68" t="s">
        <v>88</v>
      </c>
      <c r="L2" s="67" t="s">
        <v>89</v>
      </c>
      <c r="M2" s="67" t="s">
        <v>90</v>
      </c>
      <c r="N2" s="67" t="s">
        <v>91</v>
      </c>
      <c r="O2" s="67" t="s">
        <v>92</v>
      </c>
      <c r="P2" s="67" t="s">
        <v>93</v>
      </c>
      <c r="Q2" s="67" t="s">
        <v>94</v>
      </c>
      <c r="R2" s="67" t="s">
        <v>95</v>
      </c>
      <c r="S2" s="67" t="s">
        <v>96</v>
      </c>
      <c r="T2" s="67" t="s">
        <v>97</v>
      </c>
      <c r="U2" s="69" t="s">
        <v>98</v>
      </c>
      <c r="V2" s="68" t="s">
        <v>99</v>
      </c>
      <c r="W2" s="67" t="s">
        <v>100</v>
      </c>
      <c r="X2" s="67" t="s">
        <v>101</v>
      </c>
      <c r="Y2" s="68" t="s">
        <v>102</v>
      </c>
      <c r="Z2" s="67" t="s">
        <v>103</v>
      </c>
      <c r="AA2" s="67" t="s">
        <v>104</v>
      </c>
      <c r="AB2" s="67" t="s">
        <v>105</v>
      </c>
      <c r="AC2" s="67" t="s">
        <v>106</v>
      </c>
      <c r="AD2" s="67" t="s">
        <v>107</v>
      </c>
      <c r="AE2" s="67" t="s">
        <v>108</v>
      </c>
      <c r="AF2" s="67" t="s">
        <v>109</v>
      </c>
      <c r="AG2" s="67" t="s">
        <v>110</v>
      </c>
      <c r="AH2" s="67" t="s">
        <v>111</v>
      </c>
      <c r="AI2" s="70" t="s">
        <v>112</v>
      </c>
      <c r="AJ2" s="67" t="s">
        <v>113</v>
      </c>
      <c r="AK2" s="67" t="s">
        <v>114</v>
      </c>
      <c r="AL2" s="67" t="s">
        <v>115</v>
      </c>
      <c r="AM2" s="67" t="s">
        <v>116</v>
      </c>
      <c r="AN2" s="67" t="s">
        <v>117</v>
      </c>
      <c r="AO2" s="67" t="s">
        <v>118</v>
      </c>
      <c r="AP2" s="71" t="s">
        <v>119</v>
      </c>
      <c r="AQ2" s="71" t="s">
        <v>120</v>
      </c>
      <c r="AR2" s="71" t="s">
        <v>121</v>
      </c>
      <c r="AS2" s="71" t="s">
        <v>122</v>
      </c>
      <c r="AT2" s="71" t="s">
        <v>123</v>
      </c>
      <c r="AU2" s="71" t="s">
        <v>124</v>
      </c>
      <c r="AV2" s="271"/>
      <c r="AW2" s="272"/>
      <c r="AX2" s="72"/>
    </row>
    <row r="3" spans="1:50" ht="24.75" customHeight="1">
      <c r="A3" s="265" t="s">
        <v>0</v>
      </c>
      <c r="B3" s="266"/>
      <c r="C3" s="261">
        <f aca="true" t="shared" si="0" ref="C3:C10">SUM(E3:AU3)</f>
        <v>992</v>
      </c>
      <c r="D3" s="262"/>
      <c r="E3" s="73">
        <f aca="true" t="shared" si="1" ref="E3:AU3">SUM(E4:E10)</f>
        <v>94</v>
      </c>
      <c r="F3" s="73">
        <f t="shared" si="1"/>
        <v>36</v>
      </c>
      <c r="G3" s="73">
        <f t="shared" si="1"/>
        <v>59</v>
      </c>
      <c r="H3" s="73">
        <f t="shared" si="1"/>
        <v>52</v>
      </c>
      <c r="I3" s="73">
        <f t="shared" si="1"/>
        <v>14</v>
      </c>
      <c r="J3" s="73">
        <f t="shared" si="1"/>
        <v>35</v>
      </c>
      <c r="K3" s="73">
        <f t="shared" si="1"/>
        <v>19</v>
      </c>
      <c r="L3" s="73">
        <f t="shared" si="1"/>
        <v>6</v>
      </c>
      <c r="M3" s="73">
        <f t="shared" si="1"/>
        <v>24</v>
      </c>
      <c r="N3" s="73">
        <f t="shared" si="1"/>
        <v>9</v>
      </c>
      <c r="O3" s="73">
        <f t="shared" si="1"/>
        <v>26</v>
      </c>
      <c r="P3" s="73">
        <f t="shared" si="1"/>
        <v>7</v>
      </c>
      <c r="Q3" s="73">
        <f t="shared" si="1"/>
        <v>17</v>
      </c>
      <c r="R3" s="73">
        <f t="shared" si="1"/>
        <v>37</v>
      </c>
      <c r="S3" s="73">
        <f t="shared" si="1"/>
        <v>18</v>
      </c>
      <c r="T3" s="73">
        <f t="shared" si="1"/>
        <v>48</v>
      </c>
      <c r="U3" s="73">
        <f t="shared" si="1"/>
        <v>14</v>
      </c>
      <c r="V3" s="73">
        <f t="shared" si="1"/>
        <v>12</v>
      </c>
      <c r="W3" s="73">
        <f t="shared" si="1"/>
        <v>12</v>
      </c>
      <c r="X3" s="73">
        <f t="shared" si="1"/>
        <v>3</v>
      </c>
      <c r="Y3" s="73">
        <f t="shared" si="1"/>
        <v>21</v>
      </c>
      <c r="Z3" s="73">
        <f t="shared" si="1"/>
        <v>24</v>
      </c>
      <c r="AA3" s="73">
        <f t="shared" si="1"/>
        <v>15</v>
      </c>
      <c r="AB3" s="73">
        <f t="shared" si="1"/>
        <v>27</v>
      </c>
      <c r="AC3" s="73">
        <f t="shared" si="1"/>
        <v>59</v>
      </c>
      <c r="AD3" s="73">
        <f t="shared" si="1"/>
        <v>22</v>
      </c>
      <c r="AE3" s="73">
        <f t="shared" si="1"/>
        <v>2</v>
      </c>
      <c r="AF3" s="73">
        <f t="shared" si="1"/>
        <v>26</v>
      </c>
      <c r="AG3" s="73">
        <f t="shared" si="1"/>
        <v>18</v>
      </c>
      <c r="AH3" s="73">
        <f t="shared" si="1"/>
        <v>5</v>
      </c>
      <c r="AI3" s="73">
        <f t="shared" si="1"/>
        <v>5</v>
      </c>
      <c r="AJ3" s="73">
        <f t="shared" si="1"/>
        <v>5</v>
      </c>
      <c r="AK3" s="73">
        <f t="shared" si="1"/>
        <v>11</v>
      </c>
      <c r="AL3" s="73">
        <f t="shared" si="1"/>
        <v>72</v>
      </c>
      <c r="AM3" s="73">
        <f t="shared" si="1"/>
        <v>40</v>
      </c>
      <c r="AN3" s="73">
        <f t="shared" si="1"/>
        <v>39</v>
      </c>
      <c r="AO3" s="73">
        <f t="shared" si="1"/>
        <v>10</v>
      </c>
      <c r="AP3" s="73">
        <f t="shared" si="1"/>
        <v>3</v>
      </c>
      <c r="AQ3" s="73">
        <f t="shared" si="1"/>
        <v>10</v>
      </c>
      <c r="AR3" s="73">
        <f t="shared" si="1"/>
        <v>18</v>
      </c>
      <c r="AS3" s="73">
        <f t="shared" si="1"/>
        <v>3</v>
      </c>
      <c r="AT3" s="73">
        <f t="shared" si="1"/>
        <v>4</v>
      </c>
      <c r="AU3" s="73">
        <f t="shared" si="1"/>
        <v>11</v>
      </c>
      <c r="AV3" s="269" t="s">
        <v>21</v>
      </c>
      <c r="AW3" s="270"/>
      <c r="AX3" s="72"/>
    </row>
    <row r="4" spans="1:50" ht="24.75" customHeight="1">
      <c r="A4" s="248" t="s">
        <v>1</v>
      </c>
      <c r="B4" s="249"/>
      <c r="C4" s="255">
        <f t="shared" si="0"/>
        <v>165</v>
      </c>
      <c r="D4" s="256"/>
      <c r="E4" s="74">
        <v>17</v>
      </c>
      <c r="F4" s="74">
        <v>6</v>
      </c>
      <c r="G4" s="74">
        <v>10</v>
      </c>
      <c r="H4" s="74">
        <v>6</v>
      </c>
      <c r="I4" s="74">
        <v>2</v>
      </c>
      <c r="J4" s="74">
        <v>6</v>
      </c>
      <c r="K4" s="74">
        <v>2</v>
      </c>
      <c r="L4" s="74">
        <v>1</v>
      </c>
      <c r="M4" s="74">
        <v>7</v>
      </c>
      <c r="N4" s="74">
        <v>1</v>
      </c>
      <c r="O4" s="74">
        <v>4</v>
      </c>
      <c r="P4" s="74">
        <v>0</v>
      </c>
      <c r="Q4" s="74">
        <v>1</v>
      </c>
      <c r="R4" s="74">
        <v>9</v>
      </c>
      <c r="S4" s="74">
        <v>5</v>
      </c>
      <c r="T4" s="74">
        <v>8</v>
      </c>
      <c r="U4" s="74">
        <v>2</v>
      </c>
      <c r="V4" s="74">
        <v>2</v>
      </c>
      <c r="W4" s="74">
        <v>1</v>
      </c>
      <c r="X4" s="74">
        <v>1</v>
      </c>
      <c r="Y4" s="74">
        <v>0</v>
      </c>
      <c r="Z4" s="74">
        <v>4</v>
      </c>
      <c r="AA4" s="74">
        <v>1</v>
      </c>
      <c r="AB4" s="74">
        <v>6</v>
      </c>
      <c r="AC4" s="74">
        <v>9</v>
      </c>
      <c r="AD4" s="74">
        <v>4</v>
      </c>
      <c r="AE4" s="74">
        <v>0</v>
      </c>
      <c r="AF4" s="74">
        <v>4</v>
      </c>
      <c r="AG4" s="74">
        <v>2</v>
      </c>
      <c r="AH4" s="74">
        <v>1</v>
      </c>
      <c r="AI4" s="74">
        <v>0</v>
      </c>
      <c r="AJ4" s="74">
        <v>1</v>
      </c>
      <c r="AK4" s="74">
        <v>1</v>
      </c>
      <c r="AL4" s="74">
        <v>15</v>
      </c>
      <c r="AM4" s="74">
        <v>7</v>
      </c>
      <c r="AN4" s="74">
        <v>7</v>
      </c>
      <c r="AO4" s="74">
        <v>1</v>
      </c>
      <c r="AP4" s="75">
        <v>0</v>
      </c>
      <c r="AQ4" s="76">
        <v>1</v>
      </c>
      <c r="AR4" s="76">
        <v>4</v>
      </c>
      <c r="AS4" s="76">
        <v>2</v>
      </c>
      <c r="AT4" s="76">
        <v>2</v>
      </c>
      <c r="AU4" s="76">
        <v>2</v>
      </c>
      <c r="AV4" s="252" t="s">
        <v>1</v>
      </c>
      <c r="AW4" s="253"/>
      <c r="AX4" s="72"/>
    </row>
    <row r="5" spans="1:50" ht="24.75" customHeight="1">
      <c r="A5" s="248" t="s">
        <v>2</v>
      </c>
      <c r="B5" s="249"/>
      <c r="C5" s="255">
        <f t="shared" si="0"/>
        <v>126</v>
      </c>
      <c r="D5" s="256"/>
      <c r="E5" s="74">
        <v>13</v>
      </c>
      <c r="F5" s="74">
        <v>5</v>
      </c>
      <c r="G5" s="74">
        <v>8</v>
      </c>
      <c r="H5" s="74">
        <v>8</v>
      </c>
      <c r="I5" s="74">
        <v>3</v>
      </c>
      <c r="J5" s="74">
        <v>5</v>
      </c>
      <c r="K5" s="74">
        <v>4</v>
      </c>
      <c r="L5" s="74">
        <v>0</v>
      </c>
      <c r="M5" s="74">
        <v>3</v>
      </c>
      <c r="N5" s="74">
        <v>1</v>
      </c>
      <c r="O5" s="74">
        <v>3</v>
      </c>
      <c r="P5" s="74">
        <v>1</v>
      </c>
      <c r="Q5" s="74">
        <v>1</v>
      </c>
      <c r="R5" s="74">
        <v>2</v>
      </c>
      <c r="S5" s="74">
        <v>0</v>
      </c>
      <c r="T5" s="74">
        <v>6</v>
      </c>
      <c r="U5" s="74">
        <v>1</v>
      </c>
      <c r="V5" s="74">
        <v>1</v>
      </c>
      <c r="W5" s="74">
        <v>1</v>
      </c>
      <c r="X5" s="74">
        <v>0</v>
      </c>
      <c r="Y5" s="74">
        <v>3</v>
      </c>
      <c r="Z5" s="74">
        <v>3</v>
      </c>
      <c r="AA5" s="74">
        <v>3</v>
      </c>
      <c r="AB5" s="74">
        <v>5</v>
      </c>
      <c r="AC5" s="74">
        <v>8</v>
      </c>
      <c r="AD5" s="74">
        <v>0</v>
      </c>
      <c r="AE5" s="74">
        <v>0</v>
      </c>
      <c r="AF5" s="74">
        <v>5</v>
      </c>
      <c r="AG5" s="74">
        <v>2</v>
      </c>
      <c r="AH5" s="74">
        <v>0</v>
      </c>
      <c r="AI5" s="74">
        <v>0</v>
      </c>
      <c r="AJ5" s="74">
        <v>0</v>
      </c>
      <c r="AK5" s="74">
        <v>2</v>
      </c>
      <c r="AL5" s="74">
        <v>11</v>
      </c>
      <c r="AM5" s="74">
        <v>7</v>
      </c>
      <c r="AN5" s="74">
        <v>5</v>
      </c>
      <c r="AO5" s="74">
        <v>1</v>
      </c>
      <c r="AP5" s="75">
        <v>0</v>
      </c>
      <c r="AQ5" s="76">
        <v>2</v>
      </c>
      <c r="AR5" s="76">
        <v>2</v>
      </c>
      <c r="AS5" s="76">
        <v>0</v>
      </c>
      <c r="AT5" s="76">
        <v>0</v>
      </c>
      <c r="AU5" s="76">
        <v>1</v>
      </c>
      <c r="AV5" s="252" t="s">
        <v>2</v>
      </c>
      <c r="AW5" s="253"/>
      <c r="AX5" s="72"/>
    </row>
    <row r="6" spans="1:50" ht="24.75" customHeight="1">
      <c r="A6" s="248" t="s">
        <v>3</v>
      </c>
      <c r="B6" s="249"/>
      <c r="C6" s="255">
        <f t="shared" si="0"/>
        <v>190</v>
      </c>
      <c r="D6" s="256"/>
      <c r="E6" s="74">
        <v>14</v>
      </c>
      <c r="F6" s="74">
        <v>9</v>
      </c>
      <c r="G6" s="74">
        <v>11</v>
      </c>
      <c r="H6" s="74">
        <v>11</v>
      </c>
      <c r="I6" s="74">
        <v>1</v>
      </c>
      <c r="J6" s="74">
        <v>5</v>
      </c>
      <c r="K6" s="74">
        <v>3</v>
      </c>
      <c r="L6" s="74">
        <v>1</v>
      </c>
      <c r="M6" s="74">
        <v>4</v>
      </c>
      <c r="N6" s="74">
        <v>2</v>
      </c>
      <c r="O6" s="74">
        <v>3</v>
      </c>
      <c r="P6" s="74">
        <v>1</v>
      </c>
      <c r="Q6" s="74">
        <v>5</v>
      </c>
      <c r="R6" s="74">
        <v>5</v>
      </c>
      <c r="S6" s="74">
        <v>3</v>
      </c>
      <c r="T6" s="74">
        <v>10</v>
      </c>
      <c r="U6" s="74">
        <v>4</v>
      </c>
      <c r="V6" s="74">
        <v>4</v>
      </c>
      <c r="W6" s="74">
        <v>4</v>
      </c>
      <c r="X6" s="74">
        <v>1</v>
      </c>
      <c r="Y6" s="74">
        <v>4</v>
      </c>
      <c r="Z6" s="74">
        <v>5</v>
      </c>
      <c r="AA6" s="74">
        <v>1</v>
      </c>
      <c r="AB6" s="74">
        <v>6</v>
      </c>
      <c r="AC6" s="74">
        <v>11</v>
      </c>
      <c r="AD6" s="74">
        <v>5</v>
      </c>
      <c r="AE6" s="74">
        <v>0</v>
      </c>
      <c r="AF6" s="74">
        <v>5</v>
      </c>
      <c r="AG6" s="74">
        <v>5</v>
      </c>
      <c r="AH6" s="74">
        <v>2</v>
      </c>
      <c r="AI6" s="74">
        <v>2</v>
      </c>
      <c r="AJ6" s="74">
        <v>3</v>
      </c>
      <c r="AK6" s="74">
        <v>3</v>
      </c>
      <c r="AL6" s="74">
        <v>9</v>
      </c>
      <c r="AM6" s="74">
        <v>9</v>
      </c>
      <c r="AN6" s="74">
        <v>10</v>
      </c>
      <c r="AO6" s="74">
        <v>3</v>
      </c>
      <c r="AP6" s="75">
        <v>0</v>
      </c>
      <c r="AQ6" s="76">
        <v>3</v>
      </c>
      <c r="AR6" s="76">
        <v>2</v>
      </c>
      <c r="AS6" s="76">
        <v>0</v>
      </c>
      <c r="AT6" s="76">
        <v>0</v>
      </c>
      <c r="AU6" s="76">
        <v>1</v>
      </c>
      <c r="AV6" s="252" t="s">
        <v>3</v>
      </c>
      <c r="AW6" s="253"/>
      <c r="AX6" s="72"/>
    </row>
    <row r="7" spans="1:50" ht="24.75" customHeight="1">
      <c r="A7" s="248" t="s">
        <v>4</v>
      </c>
      <c r="B7" s="249"/>
      <c r="C7" s="255">
        <f t="shared" si="0"/>
        <v>144</v>
      </c>
      <c r="D7" s="256"/>
      <c r="E7" s="74">
        <v>13</v>
      </c>
      <c r="F7" s="74">
        <v>5</v>
      </c>
      <c r="G7" s="74">
        <v>8</v>
      </c>
      <c r="H7" s="74">
        <v>7</v>
      </c>
      <c r="I7" s="74">
        <v>1</v>
      </c>
      <c r="J7" s="74">
        <v>3</v>
      </c>
      <c r="K7" s="74">
        <v>2</v>
      </c>
      <c r="L7" s="74">
        <v>2</v>
      </c>
      <c r="M7" s="74">
        <v>4</v>
      </c>
      <c r="N7" s="74">
        <v>1</v>
      </c>
      <c r="O7" s="74">
        <v>4</v>
      </c>
      <c r="P7" s="74">
        <v>2</v>
      </c>
      <c r="Q7" s="74">
        <v>4</v>
      </c>
      <c r="R7" s="74">
        <v>9</v>
      </c>
      <c r="S7" s="74">
        <v>4</v>
      </c>
      <c r="T7" s="74">
        <v>5</v>
      </c>
      <c r="U7" s="74">
        <v>2</v>
      </c>
      <c r="V7" s="74">
        <v>2</v>
      </c>
      <c r="W7" s="74">
        <v>3</v>
      </c>
      <c r="X7" s="74">
        <v>1</v>
      </c>
      <c r="Y7" s="74">
        <v>3</v>
      </c>
      <c r="Z7" s="74">
        <v>4</v>
      </c>
      <c r="AA7" s="74">
        <v>1</v>
      </c>
      <c r="AB7" s="74">
        <v>2</v>
      </c>
      <c r="AC7" s="74">
        <v>7</v>
      </c>
      <c r="AD7" s="74">
        <v>3</v>
      </c>
      <c r="AE7" s="74">
        <v>0</v>
      </c>
      <c r="AF7" s="74">
        <v>4</v>
      </c>
      <c r="AG7" s="74">
        <v>4</v>
      </c>
      <c r="AH7" s="74">
        <v>0</v>
      </c>
      <c r="AI7" s="74">
        <v>1</v>
      </c>
      <c r="AJ7" s="74">
        <v>0</v>
      </c>
      <c r="AK7" s="74">
        <v>2</v>
      </c>
      <c r="AL7" s="74">
        <v>10</v>
      </c>
      <c r="AM7" s="74">
        <v>5</v>
      </c>
      <c r="AN7" s="74">
        <v>6</v>
      </c>
      <c r="AO7" s="74">
        <v>1</v>
      </c>
      <c r="AP7" s="75">
        <v>0</v>
      </c>
      <c r="AQ7" s="76">
        <v>1</v>
      </c>
      <c r="AR7" s="76">
        <v>4</v>
      </c>
      <c r="AS7" s="76">
        <v>0</v>
      </c>
      <c r="AT7" s="76">
        <v>1</v>
      </c>
      <c r="AU7" s="76">
        <v>3</v>
      </c>
      <c r="AV7" s="252" t="s">
        <v>4</v>
      </c>
      <c r="AW7" s="253"/>
      <c r="AX7" s="72"/>
    </row>
    <row r="8" spans="1:50" ht="24.75" customHeight="1">
      <c r="A8" s="248" t="s">
        <v>5</v>
      </c>
      <c r="B8" s="249"/>
      <c r="C8" s="255">
        <f t="shared" si="0"/>
        <v>78</v>
      </c>
      <c r="D8" s="256"/>
      <c r="E8" s="74">
        <v>6</v>
      </c>
      <c r="F8" s="74">
        <v>3</v>
      </c>
      <c r="G8" s="74">
        <v>5</v>
      </c>
      <c r="H8" s="74">
        <v>4</v>
      </c>
      <c r="I8" s="74">
        <v>1</v>
      </c>
      <c r="J8" s="74">
        <v>3</v>
      </c>
      <c r="K8" s="74">
        <v>1</v>
      </c>
      <c r="L8" s="74">
        <v>0</v>
      </c>
      <c r="M8" s="74">
        <v>1</v>
      </c>
      <c r="N8" s="74">
        <v>2</v>
      </c>
      <c r="O8" s="74">
        <v>5</v>
      </c>
      <c r="P8" s="74">
        <v>0</v>
      </c>
      <c r="Q8" s="74">
        <v>2</v>
      </c>
      <c r="R8" s="74">
        <v>2</v>
      </c>
      <c r="S8" s="74">
        <v>2</v>
      </c>
      <c r="T8" s="74">
        <v>4</v>
      </c>
      <c r="U8" s="74">
        <v>1</v>
      </c>
      <c r="V8" s="74">
        <v>1</v>
      </c>
      <c r="W8" s="74">
        <v>0</v>
      </c>
      <c r="X8" s="74">
        <v>0</v>
      </c>
      <c r="Y8" s="74">
        <v>2</v>
      </c>
      <c r="Z8" s="74">
        <v>2</v>
      </c>
      <c r="AA8" s="74">
        <v>1</v>
      </c>
      <c r="AB8" s="74">
        <v>3</v>
      </c>
      <c r="AC8" s="74">
        <v>6</v>
      </c>
      <c r="AD8" s="74">
        <v>3</v>
      </c>
      <c r="AE8" s="74">
        <v>1</v>
      </c>
      <c r="AF8" s="74">
        <v>1</v>
      </c>
      <c r="AG8" s="74">
        <v>1</v>
      </c>
      <c r="AH8" s="74">
        <v>1</v>
      </c>
      <c r="AI8" s="74">
        <v>1</v>
      </c>
      <c r="AJ8" s="74">
        <v>0</v>
      </c>
      <c r="AK8" s="74">
        <v>1</v>
      </c>
      <c r="AL8" s="74">
        <v>5</v>
      </c>
      <c r="AM8" s="74">
        <v>3</v>
      </c>
      <c r="AN8" s="74">
        <v>2</v>
      </c>
      <c r="AO8" s="74">
        <v>0</v>
      </c>
      <c r="AP8" s="75">
        <v>0</v>
      </c>
      <c r="AQ8" s="76">
        <v>0</v>
      </c>
      <c r="AR8" s="76">
        <v>1</v>
      </c>
      <c r="AS8" s="76">
        <v>0</v>
      </c>
      <c r="AT8" s="76">
        <v>0</v>
      </c>
      <c r="AU8" s="76">
        <v>1</v>
      </c>
      <c r="AV8" s="252" t="s">
        <v>5</v>
      </c>
      <c r="AW8" s="253"/>
      <c r="AX8" s="72"/>
    </row>
    <row r="9" spans="1:50" ht="24.75" customHeight="1">
      <c r="A9" s="248" t="s">
        <v>6</v>
      </c>
      <c r="B9" s="249"/>
      <c r="C9" s="255">
        <f t="shared" si="0"/>
        <v>135</v>
      </c>
      <c r="D9" s="256"/>
      <c r="E9" s="74">
        <v>12</v>
      </c>
      <c r="F9" s="74">
        <v>4</v>
      </c>
      <c r="G9" s="74">
        <v>7</v>
      </c>
      <c r="H9" s="74">
        <v>7</v>
      </c>
      <c r="I9" s="74">
        <v>3</v>
      </c>
      <c r="J9" s="74">
        <v>5</v>
      </c>
      <c r="K9" s="74">
        <v>4</v>
      </c>
      <c r="L9" s="74">
        <v>1</v>
      </c>
      <c r="M9" s="74">
        <v>2</v>
      </c>
      <c r="N9" s="74">
        <v>1</v>
      </c>
      <c r="O9" s="74">
        <v>2</v>
      </c>
      <c r="P9" s="74">
        <v>2</v>
      </c>
      <c r="Q9" s="74">
        <v>4</v>
      </c>
      <c r="R9" s="74">
        <v>2</v>
      </c>
      <c r="S9" s="74">
        <v>1</v>
      </c>
      <c r="T9" s="74">
        <v>7</v>
      </c>
      <c r="U9" s="74">
        <v>3</v>
      </c>
      <c r="V9" s="74">
        <v>1</v>
      </c>
      <c r="W9" s="74">
        <v>2</v>
      </c>
      <c r="X9" s="74">
        <v>0</v>
      </c>
      <c r="Y9" s="74">
        <v>5</v>
      </c>
      <c r="Z9" s="74">
        <v>4</v>
      </c>
      <c r="AA9" s="74">
        <v>4</v>
      </c>
      <c r="AB9" s="74">
        <v>2</v>
      </c>
      <c r="AC9" s="74">
        <v>8</v>
      </c>
      <c r="AD9" s="74">
        <v>3</v>
      </c>
      <c r="AE9" s="74">
        <v>1</v>
      </c>
      <c r="AF9" s="74">
        <v>4</v>
      </c>
      <c r="AG9" s="74">
        <v>3</v>
      </c>
      <c r="AH9" s="74">
        <v>1</v>
      </c>
      <c r="AI9" s="74">
        <v>1</v>
      </c>
      <c r="AJ9" s="74">
        <v>1</v>
      </c>
      <c r="AK9" s="74">
        <v>1</v>
      </c>
      <c r="AL9" s="74">
        <v>7</v>
      </c>
      <c r="AM9" s="74">
        <v>4</v>
      </c>
      <c r="AN9" s="74">
        <v>4</v>
      </c>
      <c r="AO9" s="74">
        <v>3</v>
      </c>
      <c r="AP9" s="74">
        <v>2</v>
      </c>
      <c r="AQ9" s="76">
        <v>1</v>
      </c>
      <c r="AR9" s="76">
        <v>2</v>
      </c>
      <c r="AS9" s="76">
        <v>1</v>
      </c>
      <c r="AT9" s="76">
        <v>1</v>
      </c>
      <c r="AU9" s="76">
        <v>2</v>
      </c>
      <c r="AV9" s="252" t="s">
        <v>6</v>
      </c>
      <c r="AW9" s="253"/>
      <c r="AX9" s="72"/>
    </row>
    <row r="10" spans="1:50" ht="24.75" customHeight="1" thickBot="1">
      <c r="A10" s="263" t="s">
        <v>7</v>
      </c>
      <c r="B10" s="264"/>
      <c r="C10" s="257">
        <f t="shared" si="0"/>
        <v>154</v>
      </c>
      <c r="D10" s="258"/>
      <c r="E10" s="77">
        <v>19</v>
      </c>
      <c r="F10" s="77">
        <v>4</v>
      </c>
      <c r="G10" s="77">
        <v>10</v>
      </c>
      <c r="H10" s="77">
        <v>9</v>
      </c>
      <c r="I10" s="77">
        <v>3</v>
      </c>
      <c r="J10" s="77">
        <v>8</v>
      </c>
      <c r="K10" s="77">
        <v>3</v>
      </c>
      <c r="L10" s="77">
        <v>1</v>
      </c>
      <c r="M10" s="77">
        <v>3</v>
      </c>
      <c r="N10" s="77">
        <v>1</v>
      </c>
      <c r="O10" s="77">
        <v>5</v>
      </c>
      <c r="P10" s="77">
        <v>1</v>
      </c>
      <c r="Q10" s="77">
        <v>0</v>
      </c>
      <c r="R10" s="77">
        <v>8</v>
      </c>
      <c r="S10" s="77">
        <v>3</v>
      </c>
      <c r="T10" s="77">
        <v>8</v>
      </c>
      <c r="U10" s="77">
        <v>1</v>
      </c>
      <c r="V10" s="77">
        <v>1</v>
      </c>
      <c r="W10" s="77">
        <v>1</v>
      </c>
      <c r="X10" s="77">
        <v>0</v>
      </c>
      <c r="Y10" s="77">
        <v>4</v>
      </c>
      <c r="Z10" s="77">
        <v>2</v>
      </c>
      <c r="AA10" s="77">
        <v>4</v>
      </c>
      <c r="AB10" s="77">
        <v>3</v>
      </c>
      <c r="AC10" s="78">
        <v>10</v>
      </c>
      <c r="AD10" s="77">
        <v>4</v>
      </c>
      <c r="AE10" s="77">
        <v>0</v>
      </c>
      <c r="AF10" s="77">
        <v>3</v>
      </c>
      <c r="AG10" s="77">
        <v>1</v>
      </c>
      <c r="AH10" s="77">
        <v>0</v>
      </c>
      <c r="AI10" s="77">
        <v>0</v>
      </c>
      <c r="AJ10" s="77">
        <v>0</v>
      </c>
      <c r="AK10" s="77">
        <v>1</v>
      </c>
      <c r="AL10" s="77">
        <v>15</v>
      </c>
      <c r="AM10" s="77">
        <v>5</v>
      </c>
      <c r="AN10" s="77">
        <v>5</v>
      </c>
      <c r="AO10" s="77">
        <v>1</v>
      </c>
      <c r="AP10" s="77">
        <v>1</v>
      </c>
      <c r="AQ10" s="78">
        <v>2</v>
      </c>
      <c r="AR10" s="78">
        <v>3</v>
      </c>
      <c r="AS10" s="78">
        <v>0</v>
      </c>
      <c r="AT10" s="78">
        <v>0</v>
      </c>
      <c r="AU10" s="78">
        <v>1</v>
      </c>
      <c r="AV10" s="267" t="s">
        <v>7</v>
      </c>
      <c r="AW10" s="268"/>
      <c r="AX10" s="72"/>
    </row>
    <row r="11" spans="1:45" ht="17.25">
      <c r="A11" s="72" t="s">
        <v>186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250"/>
      <c r="AO11" s="250"/>
      <c r="AP11" s="250"/>
      <c r="AQ11" s="72"/>
      <c r="AR11" s="72"/>
      <c r="AS11" s="79" t="s">
        <v>185</v>
      </c>
    </row>
    <row r="12" spans="1:45" ht="33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</row>
    <row r="13" spans="1:42" ht="17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8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251"/>
      <c r="AM13" s="251"/>
      <c r="AN13" s="251"/>
      <c r="AO13" s="251"/>
      <c r="AP13" s="251"/>
    </row>
    <row r="14" spans="1:42" ht="17.25">
      <c r="A14" s="72"/>
      <c r="B14" s="72"/>
      <c r="C14" s="254" t="s">
        <v>184</v>
      </c>
      <c r="D14" s="254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</row>
    <row r="15" spans="1:42" ht="17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</row>
  </sheetData>
  <sheetProtection/>
  <mergeCells count="31">
    <mergeCell ref="AV2:AW2"/>
    <mergeCell ref="C8:D8"/>
    <mergeCell ref="AV4:AW4"/>
    <mergeCell ref="AV5:AW5"/>
    <mergeCell ref="AV6:AW6"/>
    <mergeCell ref="AV8:AW8"/>
    <mergeCell ref="A9:B9"/>
    <mergeCell ref="A10:B10"/>
    <mergeCell ref="C5:D5"/>
    <mergeCell ref="A3:B3"/>
    <mergeCell ref="C6:D6"/>
    <mergeCell ref="AV10:AW10"/>
    <mergeCell ref="AV3:AW3"/>
    <mergeCell ref="AV7:AW7"/>
    <mergeCell ref="C14:D14"/>
    <mergeCell ref="C9:D9"/>
    <mergeCell ref="C10:D10"/>
    <mergeCell ref="C7:D7"/>
    <mergeCell ref="C2:D2"/>
    <mergeCell ref="C3:D3"/>
    <mergeCell ref="C4:D4"/>
    <mergeCell ref="AS1:AW1"/>
    <mergeCell ref="A6:B6"/>
    <mergeCell ref="AN11:AP11"/>
    <mergeCell ref="AL13:AP13"/>
    <mergeCell ref="A4:B4"/>
    <mergeCell ref="A5:B5"/>
    <mergeCell ref="A7:B7"/>
    <mergeCell ref="A8:B8"/>
    <mergeCell ref="A1:P1"/>
    <mergeCell ref="AV9:AW9"/>
  </mergeCells>
  <printOptions horizontalCentered="1"/>
  <pageMargins left="0.1968503937007874" right="0.1968503937007874" top="0.5905511811023623" bottom="0.7874015748031497" header="0.5118110236220472" footer="0.3937007874015748"/>
  <pageSetup firstPageNumber="78" useFirstPageNumber="1" fitToHeight="1" fitToWidth="1" horizontalDpi="600" verticalDpi="6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S30"/>
  <sheetViews>
    <sheetView showGridLines="0" view="pageBreakPreview" zoomScaleNormal="85" zoomScaleSheetLayoutView="100" zoomScalePageLayoutView="0" workbookViewId="0" topLeftCell="A2">
      <pane xSplit="3" ySplit="3" topLeftCell="AC14" activePane="bottomRight" state="frozen"/>
      <selection pane="topLeft" activeCell="A2" sqref="A2"/>
      <selection pane="topRight" activeCell="D2" sqref="D2"/>
      <selection pane="bottomLeft" activeCell="A5" sqref="A5"/>
      <selection pane="bottomRight" activeCell="AR8" sqref="AR8"/>
    </sheetView>
  </sheetViews>
  <sheetFormatPr defaultColWidth="8.83203125" defaultRowHeight="18"/>
  <cols>
    <col min="1" max="1" width="3.66015625" style="7" customWidth="1"/>
    <col min="2" max="2" width="2" style="7" customWidth="1"/>
    <col min="3" max="3" width="2.83203125" style="7" customWidth="1"/>
    <col min="4" max="4" width="2.08203125" style="7" customWidth="1"/>
    <col min="5" max="5" width="4.91015625" style="7" customWidth="1"/>
    <col min="6" max="12" width="5.41015625" style="7" customWidth="1"/>
    <col min="13" max="15" width="6.16015625" style="7" customWidth="1"/>
    <col min="16" max="19" width="5.41015625" style="7" customWidth="1"/>
    <col min="20" max="20" width="5" style="7" customWidth="1"/>
    <col min="21" max="24" width="5.41015625" style="7" customWidth="1"/>
    <col min="25" max="25" width="6.5" style="7" customWidth="1"/>
    <col min="26" max="26" width="5.83203125" style="7" customWidth="1"/>
    <col min="27" max="36" width="5.41015625" style="7" customWidth="1"/>
    <col min="37" max="37" width="6.16015625" style="7" customWidth="1"/>
    <col min="38" max="38" width="5.41015625" style="7" customWidth="1"/>
    <col min="39" max="39" width="4.83203125" style="7" customWidth="1"/>
    <col min="40" max="40" width="4.41015625" style="7" customWidth="1"/>
    <col min="41" max="41" width="4" style="7" customWidth="1"/>
    <col min="42" max="44" width="8.66015625" style="0" customWidth="1"/>
  </cols>
  <sheetData>
    <row r="1" spans="1:44" ht="33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72"/>
      <c r="AQ1" s="72"/>
      <c r="AR1" s="72"/>
    </row>
    <row r="2" spans="1:44" ht="19.5" thickBot="1">
      <c r="A2" s="136" t="s">
        <v>125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82" t="s">
        <v>187</v>
      </c>
      <c r="AL2" s="282"/>
      <c r="AM2" s="282"/>
      <c r="AN2" s="282"/>
      <c r="AO2" s="282"/>
      <c r="AP2" s="72"/>
      <c r="AQ2" s="72"/>
      <c r="AR2" s="72"/>
    </row>
    <row r="3" spans="1:44" ht="17.25" customHeight="1">
      <c r="A3" s="82"/>
      <c r="B3" s="82"/>
      <c r="C3" s="83"/>
      <c r="D3" s="314" t="s">
        <v>0</v>
      </c>
      <c r="E3" s="315"/>
      <c r="F3" s="280" t="s">
        <v>73</v>
      </c>
      <c r="G3" s="281"/>
      <c r="H3" s="280" t="s">
        <v>74</v>
      </c>
      <c r="I3" s="281"/>
      <c r="J3" s="274" t="s">
        <v>75</v>
      </c>
      <c r="K3" s="274" t="s">
        <v>126</v>
      </c>
      <c r="L3" s="274" t="s">
        <v>127</v>
      </c>
      <c r="M3" s="274" t="s">
        <v>128</v>
      </c>
      <c r="N3" s="274" t="s">
        <v>129</v>
      </c>
      <c r="O3" s="274" t="s">
        <v>130</v>
      </c>
      <c r="P3" s="274" t="s">
        <v>131</v>
      </c>
      <c r="Q3" s="274" t="s">
        <v>132</v>
      </c>
      <c r="R3" s="274" t="s">
        <v>133</v>
      </c>
      <c r="S3" s="274" t="s">
        <v>134</v>
      </c>
      <c r="T3" s="274" t="s">
        <v>135</v>
      </c>
      <c r="U3" s="274" t="s">
        <v>136</v>
      </c>
      <c r="V3" s="274" t="s">
        <v>137</v>
      </c>
      <c r="W3" s="274" t="s">
        <v>138</v>
      </c>
      <c r="X3" s="295" t="s">
        <v>139</v>
      </c>
      <c r="Y3" s="280" t="s">
        <v>140</v>
      </c>
      <c r="Z3" s="281"/>
      <c r="AA3" s="287" t="s">
        <v>141</v>
      </c>
      <c r="AB3" s="287" t="s">
        <v>190</v>
      </c>
      <c r="AC3" s="287" t="s">
        <v>142</v>
      </c>
      <c r="AD3" s="287" t="s">
        <v>143</v>
      </c>
      <c r="AE3" s="287" t="s">
        <v>144</v>
      </c>
      <c r="AF3" s="287" t="s">
        <v>145</v>
      </c>
      <c r="AG3" s="287" t="s">
        <v>146</v>
      </c>
      <c r="AH3" s="287" t="s">
        <v>147</v>
      </c>
      <c r="AI3" s="287" t="s">
        <v>148</v>
      </c>
      <c r="AJ3" s="287" t="s">
        <v>189</v>
      </c>
      <c r="AK3" s="287" t="s">
        <v>149</v>
      </c>
      <c r="AL3" s="293" t="s">
        <v>150</v>
      </c>
      <c r="AM3" s="84"/>
      <c r="AN3" s="82"/>
      <c r="AO3" s="82"/>
      <c r="AP3" s="130"/>
      <c r="AQ3" s="130"/>
      <c r="AR3" s="130"/>
    </row>
    <row r="4" spans="1:45" ht="116.25" customHeight="1">
      <c r="A4" s="85"/>
      <c r="B4" s="85"/>
      <c r="C4" s="86"/>
      <c r="D4" s="316"/>
      <c r="E4" s="317"/>
      <c r="F4" s="87" t="s">
        <v>78</v>
      </c>
      <c r="G4" s="88" t="s">
        <v>188</v>
      </c>
      <c r="H4" s="87" t="s">
        <v>78</v>
      </c>
      <c r="I4" s="88" t="s">
        <v>188</v>
      </c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96"/>
      <c r="Y4" s="87" t="s">
        <v>151</v>
      </c>
      <c r="Z4" s="87" t="s">
        <v>152</v>
      </c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94"/>
      <c r="AM4" s="89"/>
      <c r="AN4" s="85"/>
      <c r="AO4" s="85"/>
      <c r="AP4" s="129"/>
      <c r="AQ4" s="129"/>
      <c r="AR4" s="127"/>
      <c r="AS4" s="127"/>
    </row>
    <row r="5" spans="1:45" ht="21" customHeight="1">
      <c r="A5" s="305" t="s">
        <v>153</v>
      </c>
      <c r="B5" s="308" t="s">
        <v>0</v>
      </c>
      <c r="C5" s="309"/>
      <c r="D5" s="318">
        <v>31468.999999999996</v>
      </c>
      <c r="E5" s="319"/>
      <c r="F5" s="90">
        <v>2878</v>
      </c>
      <c r="G5" s="91">
        <v>698.5</v>
      </c>
      <c r="H5" s="90">
        <v>389</v>
      </c>
      <c r="I5" s="91">
        <v>89.69999999999999</v>
      </c>
      <c r="J5" s="91">
        <v>719.6</v>
      </c>
      <c r="K5" s="91">
        <v>38.9</v>
      </c>
      <c r="L5" s="91">
        <v>228.49999999999997</v>
      </c>
      <c r="M5" s="92">
        <v>12660.9</v>
      </c>
      <c r="N5" s="91">
        <v>1751.5</v>
      </c>
      <c r="O5" s="91">
        <v>2446.2</v>
      </c>
      <c r="P5" s="92">
        <v>1164.5</v>
      </c>
      <c r="Q5" s="91">
        <v>799.8</v>
      </c>
      <c r="R5" s="91">
        <v>74.6</v>
      </c>
      <c r="S5" s="91">
        <v>239.8</v>
      </c>
      <c r="T5" s="93">
        <v>0</v>
      </c>
      <c r="U5" s="91">
        <v>88.3</v>
      </c>
      <c r="V5" s="91">
        <v>13</v>
      </c>
      <c r="W5" s="91">
        <v>591.5999999999999</v>
      </c>
      <c r="X5" s="94">
        <v>0</v>
      </c>
      <c r="Y5" s="94">
        <v>769.3</v>
      </c>
      <c r="Z5" s="94">
        <v>2</v>
      </c>
      <c r="AA5" s="91">
        <v>213</v>
      </c>
      <c r="AB5" s="91">
        <v>9.9</v>
      </c>
      <c r="AC5" s="99">
        <v>0</v>
      </c>
      <c r="AD5" s="91">
        <v>288</v>
      </c>
      <c r="AE5" s="91">
        <v>62.1</v>
      </c>
      <c r="AF5" s="91">
        <v>117.4</v>
      </c>
      <c r="AG5" s="91">
        <v>143.7</v>
      </c>
      <c r="AH5" s="91">
        <v>672.6</v>
      </c>
      <c r="AI5" s="91">
        <v>230.9</v>
      </c>
      <c r="AJ5" s="91">
        <v>95.2</v>
      </c>
      <c r="AK5" s="91">
        <v>3014.7999999999997</v>
      </c>
      <c r="AL5" s="100">
        <v>977.7</v>
      </c>
      <c r="AM5" s="278" t="s">
        <v>21</v>
      </c>
      <c r="AN5" s="278"/>
      <c r="AO5" s="289" t="s">
        <v>153</v>
      </c>
      <c r="AP5" s="127"/>
      <c r="AQ5" s="127"/>
      <c r="AR5" s="128"/>
      <c r="AS5" s="128"/>
    </row>
    <row r="6" spans="1:45" ht="21" customHeight="1">
      <c r="A6" s="305"/>
      <c r="B6" s="308" t="s">
        <v>1</v>
      </c>
      <c r="C6" s="309"/>
      <c r="D6" s="306">
        <v>7527.400000000001</v>
      </c>
      <c r="E6" s="307">
        <v>7527.400000000001</v>
      </c>
      <c r="F6" s="95">
        <v>606</v>
      </c>
      <c r="G6" s="96">
        <v>267.2</v>
      </c>
      <c r="H6" s="95">
        <v>105</v>
      </c>
      <c r="I6" s="96">
        <v>74.1</v>
      </c>
      <c r="J6" s="96">
        <v>173.6</v>
      </c>
      <c r="K6" s="96">
        <v>3</v>
      </c>
      <c r="L6" s="96">
        <v>46.8</v>
      </c>
      <c r="M6" s="96">
        <v>2881.9</v>
      </c>
      <c r="N6" s="96">
        <v>452.1</v>
      </c>
      <c r="O6" s="96">
        <v>479.7</v>
      </c>
      <c r="P6" s="96">
        <v>278.1</v>
      </c>
      <c r="Q6" s="96">
        <v>203.5</v>
      </c>
      <c r="R6" s="96">
        <v>10.9</v>
      </c>
      <c r="S6" s="96">
        <v>60.5</v>
      </c>
      <c r="T6" s="97">
        <v>0</v>
      </c>
      <c r="U6" s="96">
        <v>25.5</v>
      </c>
      <c r="V6" s="96">
        <v>5</v>
      </c>
      <c r="W6" s="96">
        <v>133.2</v>
      </c>
      <c r="X6" s="98">
        <v>0</v>
      </c>
      <c r="Y6" s="98">
        <v>173.5</v>
      </c>
      <c r="Z6" s="98">
        <v>2</v>
      </c>
      <c r="AA6" s="96">
        <v>53</v>
      </c>
      <c r="AB6" s="96">
        <v>2</v>
      </c>
      <c r="AC6" s="99">
        <v>0</v>
      </c>
      <c r="AD6" s="96">
        <v>51</v>
      </c>
      <c r="AE6" s="96">
        <v>8</v>
      </c>
      <c r="AF6" s="96">
        <v>50</v>
      </c>
      <c r="AG6" s="96">
        <v>36</v>
      </c>
      <c r="AH6" s="96">
        <v>213.4</v>
      </c>
      <c r="AI6" s="96">
        <v>48</v>
      </c>
      <c r="AJ6" s="96">
        <v>9.3</v>
      </c>
      <c r="AK6" s="96">
        <v>782.3</v>
      </c>
      <c r="AL6" s="100">
        <v>292.8</v>
      </c>
      <c r="AM6" s="276" t="s">
        <v>1</v>
      </c>
      <c r="AN6" s="276"/>
      <c r="AO6" s="290"/>
      <c r="AP6" s="127"/>
      <c r="AQ6" s="126"/>
      <c r="AR6" s="125"/>
      <c r="AS6" s="124"/>
    </row>
    <row r="7" spans="1:45" ht="21" customHeight="1">
      <c r="A7" s="305"/>
      <c r="B7" s="308" t="s">
        <v>2</v>
      </c>
      <c r="C7" s="309"/>
      <c r="D7" s="306">
        <v>3614.399999999999</v>
      </c>
      <c r="E7" s="307">
        <v>3614.399999999999</v>
      </c>
      <c r="F7" s="95">
        <v>276</v>
      </c>
      <c r="G7" s="96">
        <v>61.6</v>
      </c>
      <c r="H7" s="95">
        <v>2</v>
      </c>
      <c r="I7" s="96">
        <v>0.4</v>
      </c>
      <c r="J7" s="96">
        <v>75.5</v>
      </c>
      <c r="K7" s="96">
        <v>11.9</v>
      </c>
      <c r="L7" s="96">
        <v>0</v>
      </c>
      <c r="M7" s="96">
        <v>1402.8</v>
      </c>
      <c r="N7" s="96">
        <v>217.5</v>
      </c>
      <c r="O7" s="96">
        <v>314.7</v>
      </c>
      <c r="P7" s="96">
        <v>153.5</v>
      </c>
      <c r="Q7" s="96">
        <v>87</v>
      </c>
      <c r="R7" s="96">
        <v>37.4</v>
      </c>
      <c r="S7" s="96">
        <v>34</v>
      </c>
      <c r="T7" s="97">
        <v>0</v>
      </c>
      <c r="U7" s="96">
        <v>4</v>
      </c>
      <c r="V7" s="99">
        <v>1</v>
      </c>
      <c r="W7" s="96">
        <v>67.5</v>
      </c>
      <c r="X7" s="98">
        <v>0</v>
      </c>
      <c r="Y7" s="98">
        <v>87.1</v>
      </c>
      <c r="Z7" s="98">
        <v>0</v>
      </c>
      <c r="AA7" s="96">
        <v>28</v>
      </c>
      <c r="AB7" s="96">
        <v>2</v>
      </c>
      <c r="AC7" s="99">
        <v>0</v>
      </c>
      <c r="AD7" s="96">
        <v>46</v>
      </c>
      <c r="AE7" s="96">
        <v>11</v>
      </c>
      <c r="AF7" s="99">
        <v>3</v>
      </c>
      <c r="AG7" s="96">
        <v>22.7</v>
      </c>
      <c r="AH7" s="96">
        <v>128.6</v>
      </c>
      <c r="AI7" s="96">
        <v>29.2</v>
      </c>
      <c r="AJ7" s="96">
        <v>15</v>
      </c>
      <c r="AK7" s="96">
        <v>375.7</v>
      </c>
      <c r="AL7" s="100">
        <v>119.3</v>
      </c>
      <c r="AM7" s="276" t="s">
        <v>2</v>
      </c>
      <c r="AN7" s="276"/>
      <c r="AO7" s="290"/>
      <c r="AP7" s="127"/>
      <c r="AQ7" s="126"/>
      <c r="AR7" s="125"/>
      <c r="AS7" s="124"/>
    </row>
    <row r="8" spans="1:45" ht="21" customHeight="1">
      <c r="A8" s="305"/>
      <c r="B8" s="308" t="s">
        <v>3</v>
      </c>
      <c r="C8" s="309"/>
      <c r="D8" s="306">
        <v>5027.400000000001</v>
      </c>
      <c r="E8" s="307">
        <v>5027.400000000001</v>
      </c>
      <c r="F8" s="95">
        <v>588</v>
      </c>
      <c r="G8" s="96">
        <v>138.9</v>
      </c>
      <c r="H8" s="95">
        <v>2</v>
      </c>
      <c r="I8" s="96">
        <v>5.8</v>
      </c>
      <c r="J8" s="96">
        <v>120.6</v>
      </c>
      <c r="K8" s="96">
        <v>10</v>
      </c>
      <c r="L8" s="96">
        <v>88.1</v>
      </c>
      <c r="M8" s="96">
        <v>2441.8</v>
      </c>
      <c r="N8" s="96">
        <v>120.9</v>
      </c>
      <c r="O8" s="96">
        <v>266.7</v>
      </c>
      <c r="P8" s="96">
        <v>121.4</v>
      </c>
      <c r="Q8" s="96">
        <v>69.8</v>
      </c>
      <c r="R8" s="96">
        <v>7.8</v>
      </c>
      <c r="S8" s="96">
        <v>29</v>
      </c>
      <c r="T8" s="98">
        <v>0</v>
      </c>
      <c r="U8" s="96">
        <v>5.5</v>
      </c>
      <c r="V8" s="99">
        <v>0</v>
      </c>
      <c r="W8" s="96">
        <v>124.6</v>
      </c>
      <c r="X8" s="98">
        <v>0</v>
      </c>
      <c r="Y8" s="98">
        <v>152.5</v>
      </c>
      <c r="Z8" s="98">
        <v>0</v>
      </c>
      <c r="AA8" s="96">
        <v>36</v>
      </c>
      <c r="AB8" s="96">
        <v>0.3</v>
      </c>
      <c r="AC8" s="99">
        <v>0</v>
      </c>
      <c r="AD8" s="96">
        <v>53.3</v>
      </c>
      <c r="AE8" s="96">
        <v>12.7</v>
      </c>
      <c r="AF8" s="96">
        <v>2</v>
      </c>
      <c r="AG8" s="96">
        <v>19</v>
      </c>
      <c r="AH8" s="96">
        <v>24</v>
      </c>
      <c r="AI8" s="96">
        <v>22.7</v>
      </c>
      <c r="AJ8" s="96">
        <v>14.3</v>
      </c>
      <c r="AK8" s="101">
        <v>478.4</v>
      </c>
      <c r="AL8" s="100">
        <v>71.3</v>
      </c>
      <c r="AM8" s="276" t="s">
        <v>3</v>
      </c>
      <c r="AN8" s="276"/>
      <c r="AO8" s="290"/>
      <c r="AP8" s="127"/>
      <c r="AQ8" s="126"/>
      <c r="AR8" s="125"/>
      <c r="AS8" s="124"/>
    </row>
    <row r="9" spans="1:45" ht="21" customHeight="1">
      <c r="A9" s="305"/>
      <c r="B9" s="308" t="s">
        <v>4</v>
      </c>
      <c r="C9" s="309"/>
      <c r="D9" s="306">
        <v>5184.100000000001</v>
      </c>
      <c r="E9" s="307">
        <v>5184.100000000001</v>
      </c>
      <c r="F9" s="95">
        <v>449</v>
      </c>
      <c r="G9" s="96">
        <v>65.5</v>
      </c>
      <c r="H9" s="95">
        <v>10</v>
      </c>
      <c r="I9" s="96">
        <v>1.6</v>
      </c>
      <c r="J9" s="96">
        <v>116.8</v>
      </c>
      <c r="K9" s="96">
        <v>2</v>
      </c>
      <c r="L9" s="96">
        <v>27</v>
      </c>
      <c r="M9" s="96">
        <v>2296.7</v>
      </c>
      <c r="N9" s="96">
        <v>270.4</v>
      </c>
      <c r="O9" s="96">
        <v>467.9</v>
      </c>
      <c r="P9" s="96">
        <v>130.9</v>
      </c>
      <c r="Q9" s="96">
        <v>130</v>
      </c>
      <c r="R9" s="96">
        <v>1</v>
      </c>
      <c r="S9" s="96">
        <v>26</v>
      </c>
      <c r="T9" s="98">
        <v>0</v>
      </c>
      <c r="U9" s="96">
        <v>9.4</v>
      </c>
      <c r="V9" s="96">
        <v>2</v>
      </c>
      <c r="W9" s="96">
        <v>87.6</v>
      </c>
      <c r="X9" s="98">
        <v>0</v>
      </c>
      <c r="Y9" s="98">
        <v>129.2</v>
      </c>
      <c r="Z9" s="98">
        <v>0</v>
      </c>
      <c r="AA9" s="96">
        <v>31</v>
      </c>
      <c r="AB9" s="99">
        <v>0</v>
      </c>
      <c r="AC9" s="99">
        <v>0</v>
      </c>
      <c r="AD9" s="96">
        <v>44.6</v>
      </c>
      <c r="AE9" s="96">
        <v>15.5</v>
      </c>
      <c r="AF9" s="96">
        <v>32</v>
      </c>
      <c r="AG9" s="96">
        <v>21</v>
      </c>
      <c r="AH9" s="96">
        <v>61</v>
      </c>
      <c r="AI9" s="96">
        <v>36.1</v>
      </c>
      <c r="AJ9" s="96">
        <v>10.6</v>
      </c>
      <c r="AK9" s="101">
        <v>472.7</v>
      </c>
      <c r="AL9" s="100">
        <v>236.6</v>
      </c>
      <c r="AM9" s="276" t="s">
        <v>4</v>
      </c>
      <c r="AN9" s="276"/>
      <c r="AO9" s="290"/>
      <c r="AP9" s="127"/>
      <c r="AQ9" s="126"/>
      <c r="AR9" s="125"/>
      <c r="AS9" s="124"/>
    </row>
    <row r="10" spans="1:45" ht="21" customHeight="1">
      <c r="A10" s="305"/>
      <c r="B10" s="308" t="s">
        <v>5</v>
      </c>
      <c r="C10" s="309"/>
      <c r="D10" s="306">
        <v>2940.9</v>
      </c>
      <c r="E10" s="307">
        <v>2940.9</v>
      </c>
      <c r="F10" s="95">
        <v>494</v>
      </c>
      <c r="G10" s="96">
        <v>75.7</v>
      </c>
      <c r="H10" s="95">
        <v>14</v>
      </c>
      <c r="I10" s="96">
        <v>0</v>
      </c>
      <c r="J10" s="96">
        <v>74.5</v>
      </c>
      <c r="K10" s="102">
        <v>0</v>
      </c>
      <c r="L10" s="96">
        <v>38</v>
      </c>
      <c r="M10" s="96">
        <v>1275</v>
      </c>
      <c r="N10" s="96">
        <v>98.2</v>
      </c>
      <c r="O10" s="96">
        <v>152.2</v>
      </c>
      <c r="P10" s="96">
        <v>100.8</v>
      </c>
      <c r="Q10" s="96">
        <v>53.8</v>
      </c>
      <c r="R10" s="96">
        <v>4</v>
      </c>
      <c r="S10" s="96">
        <v>24.8</v>
      </c>
      <c r="T10" s="98">
        <v>0</v>
      </c>
      <c r="U10" s="96">
        <v>2.7</v>
      </c>
      <c r="V10" s="96">
        <v>1</v>
      </c>
      <c r="W10" s="96">
        <v>57.7</v>
      </c>
      <c r="X10" s="98">
        <v>0</v>
      </c>
      <c r="Y10" s="98">
        <v>86.1</v>
      </c>
      <c r="Z10" s="98">
        <v>0</v>
      </c>
      <c r="AA10" s="96">
        <v>19</v>
      </c>
      <c r="AB10" s="96">
        <v>1</v>
      </c>
      <c r="AC10" s="99">
        <v>0</v>
      </c>
      <c r="AD10" s="96">
        <v>23.3</v>
      </c>
      <c r="AE10" s="96">
        <v>2.9</v>
      </c>
      <c r="AF10" s="96">
        <v>5</v>
      </c>
      <c r="AG10" s="96">
        <v>11</v>
      </c>
      <c r="AH10" s="96">
        <v>25</v>
      </c>
      <c r="AI10" s="96">
        <v>19.5</v>
      </c>
      <c r="AJ10" s="96">
        <v>9</v>
      </c>
      <c r="AK10" s="96">
        <v>214.7</v>
      </c>
      <c r="AL10" s="100">
        <v>58</v>
      </c>
      <c r="AM10" s="276" t="s">
        <v>5</v>
      </c>
      <c r="AN10" s="276"/>
      <c r="AO10" s="290"/>
      <c r="AP10" s="127"/>
      <c r="AQ10" s="126"/>
      <c r="AR10" s="125"/>
      <c r="AS10" s="124"/>
    </row>
    <row r="11" spans="1:45" ht="21" customHeight="1">
      <c r="A11" s="305"/>
      <c r="B11" s="308" t="s">
        <v>6</v>
      </c>
      <c r="C11" s="309"/>
      <c r="D11" s="306">
        <v>2953.9999999999995</v>
      </c>
      <c r="E11" s="307">
        <v>2953.9999999999995</v>
      </c>
      <c r="F11" s="95">
        <v>249</v>
      </c>
      <c r="G11" s="96">
        <v>28.8</v>
      </c>
      <c r="H11" s="95">
        <v>252</v>
      </c>
      <c r="I11" s="96">
        <v>7</v>
      </c>
      <c r="J11" s="96">
        <v>75.2</v>
      </c>
      <c r="K11" s="96">
        <v>11</v>
      </c>
      <c r="L11" s="96">
        <v>28.6</v>
      </c>
      <c r="M11" s="96">
        <v>949.3</v>
      </c>
      <c r="N11" s="96">
        <v>184</v>
      </c>
      <c r="O11" s="96">
        <v>224.8</v>
      </c>
      <c r="P11" s="96">
        <v>127</v>
      </c>
      <c r="Q11" s="96">
        <v>70</v>
      </c>
      <c r="R11" s="96">
        <v>9.5</v>
      </c>
      <c r="S11" s="96">
        <v>25</v>
      </c>
      <c r="T11" s="98">
        <v>0</v>
      </c>
      <c r="U11" s="96">
        <v>34</v>
      </c>
      <c r="V11" s="96">
        <v>4</v>
      </c>
      <c r="W11" s="96">
        <v>63</v>
      </c>
      <c r="X11" s="98">
        <v>0</v>
      </c>
      <c r="Y11" s="98">
        <v>80</v>
      </c>
      <c r="Z11" s="98">
        <v>0</v>
      </c>
      <c r="AA11" s="96">
        <v>28</v>
      </c>
      <c r="AB11" s="96">
        <v>2</v>
      </c>
      <c r="AC11" s="99">
        <v>0</v>
      </c>
      <c r="AD11" s="96">
        <v>28.5</v>
      </c>
      <c r="AE11" s="96">
        <v>7</v>
      </c>
      <c r="AF11" s="96">
        <v>8</v>
      </c>
      <c r="AG11" s="96">
        <v>10</v>
      </c>
      <c r="AH11" s="96">
        <v>35.8</v>
      </c>
      <c r="AI11" s="96">
        <v>28.4</v>
      </c>
      <c r="AJ11" s="96">
        <v>10.2</v>
      </c>
      <c r="AK11" s="96">
        <v>323.7</v>
      </c>
      <c r="AL11" s="100">
        <v>50.2</v>
      </c>
      <c r="AM11" s="276" t="s">
        <v>6</v>
      </c>
      <c r="AN11" s="276"/>
      <c r="AO11" s="290"/>
      <c r="AP11" s="127"/>
      <c r="AQ11" s="126"/>
      <c r="AR11" s="125"/>
      <c r="AS11" s="124"/>
    </row>
    <row r="12" spans="1:45" ht="21" customHeight="1">
      <c r="A12" s="305"/>
      <c r="B12" s="310" t="s">
        <v>7</v>
      </c>
      <c r="C12" s="311"/>
      <c r="D12" s="306">
        <v>4220.800000000001</v>
      </c>
      <c r="E12" s="307">
        <v>4220.800000000001</v>
      </c>
      <c r="F12" s="95">
        <v>216</v>
      </c>
      <c r="G12" s="96">
        <v>60.8</v>
      </c>
      <c r="H12" s="95">
        <v>4</v>
      </c>
      <c r="I12" s="96">
        <v>0.8</v>
      </c>
      <c r="J12" s="96">
        <v>83.4</v>
      </c>
      <c r="K12" s="96">
        <v>1</v>
      </c>
      <c r="L12" s="99">
        <v>0</v>
      </c>
      <c r="M12" s="96">
        <v>1413.4</v>
      </c>
      <c r="N12" s="103">
        <v>408.4</v>
      </c>
      <c r="O12" s="101">
        <v>540.2</v>
      </c>
      <c r="P12" s="96">
        <v>252.8</v>
      </c>
      <c r="Q12" s="96">
        <v>185.7</v>
      </c>
      <c r="R12" s="96">
        <v>4</v>
      </c>
      <c r="S12" s="96">
        <v>40.5</v>
      </c>
      <c r="T12" s="98">
        <v>0</v>
      </c>
      <c r="U12" s="96">
        <v>7.2</v>
      </c>
      <c r="V12" s="99">
        <v>0</v>
      </c>
      <c r="W12" s="96">
        <v>58</v>
      </c>
      <c r="X12" s="98">
        <v>0</v>
      </c>
      <c r="Y12" s="98">
        <v>60.9</v>
      </c>
      <c r="Z12" s="98">
        <v>0</v>
      </c>
      <c r="AA12" s="96">
        <v>18</v>
      </c>
      <c r="AB12" s="96">
        <v>2.6</v>
      </c>
      <c r="AC12" s="99">
        <v>0</v>
      </c>
      <c r="AD12" s="96">
        <v>41.3</v>
      </c>
      <c r="AE12" s="96">
        <v>5</v>
      </c>
      <c r="AF12" s="96">
        <v>17.4</v>
      </c>
      <c r="AG12" s="96">
        <v>24</v>
      </c>
      <c r="AH12" s="96">
        <v>184.8</v>
      </c>
      <c r="AI12" s="96">
        <v>47</v>
      </c>
      <c r="AJ12" s="96">
        <v>26.8</v>
      </c>
      <c r="AK12" s="101">
        <v>367.3</v>
      </c>
      <c r="AL12" s="100">
        <v>149.5</v>
      </c>
      <c r="AM12" s="276" t="s">
        <v>7</v>
      </c>
      <c r="AN12" s="276"/>
      <c r="AO12" s="290"/>
      <c r="AP12" s="127"/>
      <c r="AQ12" s="126"/>
      <c r="AR12" s="125"/>
      <c r="AS12" s="124"/>
    </row>
    <row r="13" spans="1:41" s="108" customFormat="1" ht="21" customHeight="1">
      <c r="A13" s="303" t="s">
        <v>154</v>
      </c>
      <c r="B13" s="297" t="s">
        <v>0</v>
      </c>
      <c r="C13" s="298"/>
      <c r="D13" s="320">
        <v>276.0438596491228</v>
      </c>
      <c r="E13" s="321">
        <v>276.0438596491228</v>
      </c>
      <c r="F13" s="120">
        <v>25.24561403508772</v>
      </c>
      <c r="G13" s="120">
        <v>6.12719298245614</v>
      </c>
      <c r="H13" s="120">
        <v>3.412280701754386</v>
      </c>
      <c r="I13" s="120">
        <v>0.7868421052631578</v>
      </c>
      <c r="J13" s="120">
        <v>6.3122807017543865</v>
      </c>
      <c r="K13" s="120">
        <v>0.3412280701754386</v>
      </c>
      <c r="L13" s="120">
        <v>2.0043859649122804</v>
      </c>
      <c r="M13" s="120">
        <v>111.06052631578947</v>
      </c>
      <c r="N13" s="120">
        <v>15.364035087719298</v>
      </c>
      <c r="O13" s="120">
        <v>21.457894736842103</v>
      </c>
      <c r="P13" s="120">
        <v>10.214912280701755</v>
      </c>
      <c r="Q13" s="120">
        <v>7.01578947368421</v>
      </c>
      <c r="R13" s="120">
        <v>0.6543859649122806</v>
      </c>
      <c r="S13" s="120">
        <v>2.1035087719298247</v>
      </c>
      <c r="T13" s="123">
        <v>0</v>
      </c>
      <c r="U13" s="120">
        <v>0.7745614035087719</v>
      </c>
      <c r="V13" s="120">
        <v>0.11403508771929824</v>
      </c>
      <c r="W13" s="120">
        <v>5.189473684210525</v>
      </c>
      <c r="X13" s="122">
        <v>0</v>
      </c>
      <c r="Y13" s="122">
        <v>6.7482456140350875</v>
      </c>
      <c r="Z13" s="122">
        <v>0.017543859649122806</v>
      </c>
      <c r="AA13" s="120">
        <v>1.868421052631579</v>
      </c>
      <c r="AB13" s="120">
        <v>0.0868421052631579</v>
      </c>
      <c r="AC13" s="121">
        <v>0</v>
      </c>
      <c r="AD13" s="120">
        <v>2.526315789473684</v>
      </c>
      <c r="AE13" s="120">
        <v>0.5447368421052632</v>
      </c>
      <c r="AF13" s="120">
        <v>1.0298245614035089</v>
      </c>
      <c r="AG13" s="120">
        <v>1.2605263157894735</v>
      </c>
      <c r="AH13" s="120">
        <v>5.9</v>
      </c>
      <c r="AI13" s="120">
        <v>2.0254385964912283</v>
      </c>
      <c r="AJ13" s="120">
        <v>0.8350877192982457</v>
      </c>
      <c r="AK13" s="120">
        <v>26.44561403508772</v>
      </c>
      <c r="AL13" s="119">
        <v>8.576315789473684</v>
      </c>
      <c r="AM13" s="279" t="s">
        <v>21</v>
      </c>
      <c r="AN13" s="279"/>
      <c r="AO13" s="291" t="s">
        <v>154</v>
      </c>
    </row>
    <row r="14" spans="1:41" s="108" customFormat="1" ht="21" customHeight="1">
      <c r="A14" s="304"/>
      <c r="B14" s="297" t="s">
        <v>1</v>
      </c>
      <c r="C14" s="298"/>
      <c r="D14" s="299">
        <v>358.44761904761907</v>
      </c>
      <c r="E14" s="300">
        <v>358.44761904761907</v>
      </c>
      <c r="F14" s="96">
        <v>28.857142857142858</v>
      </c>
      <c r="G14" s="96">
        <v>12.723809523809523</v>
      </c>
      <c r="H14" s="96">
        <v>5</v>
      </c>
      <c r="I14" s="96">
        <v>3.5285714285714285</v>
      </c>
      <c r="J14" s="96">
        <v>8.266666666666666</v>
      </c>
      <c r="K14" s="96">
        <v>0.14285714285714285</v>
      </c>
      <c r="L14" s="96">
        <v>2.2285714285714286</v>
      </c>
      <c r="M14" s="96">
        <v>137.23333333333335</v>
      </c>
      <c r="N14" s="96">
        <v>21.52857142857143</v>
      </c>
      <c r="O14" s="96">
        <v>22.84285714285714</v>
      </c>
      <c r="P14" s="96">
        <v>13.242857142857144</v>
      </c>
      <c r="Q14" s="96">
        <v>9.69047619047619</v>
      </c>
      <c r="R14" s="96">
        <v>0.5190476190476191</v>
      </c>
      <c r="S14" s="96">
        <v>2.880952380952381</v>
      </c>
      <c r="T14" s="97">
        <v>0</v>
      </c>
      <c r="U14" s="96">
        <v>1.2142857142857142</v>
      </c>
      <c r="V14" s="96">
        <v>0.23809523809523808</v>
      </c>
      <c r="W14" s="96">
        <v>6.3428571428571425</v>
      </c>
      <c r="X14" s="98">
        <v>0</v>
      </c>
      <c r="Y14" s="98">
        <v>8.261904761904763</v>
      </c>
      <c r="Z14" s="98">
        <v>0.09523809523809523</v>
      </c>
      <c r="AA14" s="96">
        <v>2.5238095238095237</v>
      </c>
      <c r="AB14" s="96">
        <v>0.09523809523809523</v>
      </c>
      <c r="AC14" s="99">
        <v>0</v>
      </c>
      <c r="AD14" s="96">
        <v>2.4285714285714284</v>
      </c>
      <c r="AE14" s="96">
        <v>0.38095238095238093</v>
      </c>
      <c r="AF14" s="96">
        <v>2.380952380952381</v>
      </c>
      <c r="AG14" s="96">
        <v>1.7142857142857142</v>
      </c>
      <c r="AH14" s="96">
        <v>10.161904761904761</v>
      </c>
      <c r="AI14" s="96">
        <v>2.2857142857142856</v>
      </c>
      <c r="AJ14" s="96">
        <v>0.4428571428571429</v>
      </c>
      <c r="AK14" s="96">
        <v>37.25238095238095</v>
      </c>
      <c r="AL14" s="100">
        <v>13.942857142857143</v>
      </c>
      <c r="AM14" s="276" t="s">
        <v>1</v>
      </c>
      <c r="AN14" s="276"/>
      <c r="AO14" s="292"/>
    </row>
    <row r="15" spans="1:41" s="108" customFormat="1" ht="21" customHeight="1">
      <c r="A15" s="304"/>
      <c r="B15" s="297" t="s">
        <v>2</v>
      </c>
      <c r="C15" s="298"/>
      <c r="D15" s="299">
        <v>225.89999999999995</v>
      </c>
      <c r="E15" s="300">
        <v>225.89999999999995</v>
      </c>
      <c r="F15" s="96">
        <v>17.25</v>
      </c>
      <c r="G15" s="96">
        <v>3.85</v>
      </c>
      <c r="H15" s="96">
        <v>0.125</v>
      </c>
      <c r="I15" s="96">
        <v>0.025</v>
      </c>
      <c r="J15" s="96">
        <v>4.71875</v>
      </c>
      <c r="K15" s="96">
        <v>0.74375</v>
      </c>
      <c r="L15" s="96">
        <v>0</v>
      </c>
      <c r="M15" s="96">
        <v>87.675</v>
      </c>
      <c r="N15" s="96">
        <v>13.59375</v>
      </c>
      <c r="O15" s="96">
        <v>19.66875</v>
      </c>
      <c r="P15" s="96">
        <v>9.59375</v>
      </c>
      <c r="Q15" s="96">
        <v>5.4375</v>
      </c>
      <c r="R15" s="96">
        <v>2.3375</v>
      </c>
      <c r="S15" s="96">
        <v>2.125</v>
      </c>
      <c r="T15" s="97">
        <v>0</v>
      </c>
      <c r="U15" s="96">
        <v>0.25</v>
      </c>
      <c r="V15" s="99">
        <v>0.0625</v>
      </c>
      <c r="W15" s="96">
        <v>4.21875</v>
      </c>
      <c r="X15" s="98">
        <v>0</v>
      </c>
      <c r="Y15" s="98">
        <v>5.44375</v>
      </c>
      <c r="Z15" s="98">
        <v>0</v>
      </c>
      <c r="AA15" s="96">
        <v>1.75</v>
      </c>
      <c r="AB15" s="96">
        <v>0.125</v>
      </c>
      <c r="AC15" s="99">
        <v>0</v>
      </c>
      <c r="AD15" s="96">
        <v>2.875</v>
      </c>
      <c r="AE15" s="96">
        <v>0.6875</v>
      </c>
      <c r="AF15" s="99">
        <v>0.1875</v>
      </c>
      <c r="AG15" s="96">
        <v>1.41875</v>
      </c>
      <c r="AH15" s="96">
        <v>8.0375</v>
      </c>
      <c r="AI15" s="96">
        <v>1.825</v>
      </c>
      <c r="AJ15" s="96">
        <v>0.9375</v>
      </c>
      <c r="AK15" s="96">
        <v>23.48125</v>
      </c>
      <c r="AL15" s="100">
        <v>7.45625</v>
      </c>
      <c r="AM15" s="276" t="s">
        <v>2</v>
      </c>
      <c r="AN15" s="276"/>
      <c r="AO15" s="292"/>
    </row>
    <row r="16" spans="1:41" s="108" customFormat="1" ht="21" customHeight="1">
      <c r="A16" s="304"/>
      <c r="B16" s="297" t="s">
        <v>3</v>
      </c>
      <c r="C16" s="298"/>
      <c r="D16" s="299">
        <v>264.6</v>
      </c>
      <c r="E16" s="300">
        <v>264.6</v>
      </c>
      <c r="F16" s="96">
        <v>30.94736842105263</v>
      </c>
      <c r="G16" s="96">
        <v>7.310526315789474</v>
      </c>
      <c r="H16" s="96">
        <v>0.10526315789473684</v>
      </c>
      <c r="I16" s="96">
        <v>0.30526315789473685</v>
      </c>
      <c r="J16" s="96">
        <v>6.347368421052631</v>
      </c>
      <c r="K16" s="96">
        <v>0.5263157894736842</v>
      </c>
      <c r="L16" s="96">
        <v>4.636842105263158</v>
      </c>
      <c r="M16" s="96">
        <v>128.5157894736842</v>
      </c>
      <c r="N16" s="96">
        <v>6.363157894736842</v>
      </c>
      <c r="O16" s="96">
        <v>14.036842105263156</v>
      </c>
      <c r="P16" s="96">
        <v>6.389473684210526</v>
      </c>
      <c r="Q16" s="96">
        <v>3.6736842105263157</v>
      </c>
      <c r="R16" s="96">
        <v>0.4105263157894737</v>
      </c>
      <c r="S16" s="96">
        <v>1.5263157894736843</v>
      </c>
      <c r="T16" s="97">
        <v>0</v>
      </c>
      <c r="U16" s="96">
        <v>0.2894736842105263</v>
      </c>
      <c r="V16" s="99">
        <v>0</v>
      </c>
      <c r="W16" s="96">
        <v>6.557894736842105</v>
      </c>
      <c r="X16" s="98">
        <v>0</v>
      </c>
      <c r="Y16" s="98">
        <v>8.026315789473685</v>
      </c>
      <c r="Z16" s="98">
        <v>0</v>
      </c>
      <c r="AA16" s="96">
        <v>1.894736842105263</v>
      </c>
      <c r="AB16" s="96">
        <v>0.015789473684210527</v>
      </c>
      <c r="AC16" s="99">
        <v>0</v>
      </c>
      <c r="AD16" s="96">
        <v>2.805263157894737</v>
      </c>
      <c r="AE16" s="96">
        <v>0.6684210526315789</v>
      </c>
      <c r="AF16" s="96">
        <v>0.10526315789473684</v>
      </c>
      <c r="AG16" s="96">
        <v>1</v>
      </c>
      <c r="AH16" s="96">
        <v>1.263157894736842</v>
      </c>
      <c r="AI16" s="96">
        <v>1.194736842105263</v>
      </c>
      <c r="AJ16" s="96">
        <v>0.7526315789473684</v>
      </c>
      <c r="AK16" s="96">
        <v>25.178947368421053</v>
      </c>
      <c r="AL16" s="100">
        <v>3.7526315789473683</v>
      </c>
      <c r="AM16" s="276" t="s">
        <v>3</v>
      </c>
      <c r="AN16" s="276"/>
      <c r="AO16" s="292"/>
    </row>
    <row r="17" spans="1:41" s="108" customFormat="1" ht="21" customHeight="1">
      <c r="A17" s="304"/>
      <c r="B17" s="297" t="s">
        <v>4</v>
      </c>
      <c r="C17" s="298"/>
      <c r="D17" s="299">
        <v>324.0062500000001</v>
      </c>
      <c r="E17" s="300">
        <v>324.0062500000001</v>
      </c>
      <c r="F17" s="96">
        <v>28.0625</v>
      </c>
      <c r="G17" s="96">
        <v>4.09375</v>
      </c>
      <c r="H17" s="96">
        <v>0.625</v>
      </c>
      <c r="I17" s="96">
        <v>0.1</v>
      </c>
      <c r="J17" s="96">
        <v>7.3</v>
      </c>
      <c r="K17" s="96">
        <v>0.125</v>
      </c>
      <c r="L17" s="96">
        <v>1.6875</v>
      </c>
      <c r="M17" s="96">
        <v>143.54375</v>
      </c>
      <c r="N17" s="96">
        <v>16.9</v>
      </c>
      <c r="O17" s="96">
        <v>29.24375</v>
      </c>
      <c r="P17" s="96">
        <v>8.18125</v>
      </c>
      <c r="Q17" s="96">
        <v>8.125</v>
      </c>
      <c r="R17" s="96">
        <v>0.0625</v>
      </c>
      <c r="S17" s="96">
        <v>1.625</v>
      </c>
      <c r="T17" s="97">
        <v>0</v>
      </c>
      <c r="U17" s="96">
        <v>0.5875</v>
      </c>
      <c r="V17" s="96">
        <v>0.125</v>
      </c>
      <c r="W17" s="96">
        <v>5.475</v>
      </c>
      <c r="X17" s="98">
        <v>0</v>
      </c>
      <c r="Y17" s="98">
        <v>8.075</v>
      </c>
      <c r="Z17" s="98">
        <v>0</v>
      </c>
      <c r="AA17" s="96">
        <v>1.9375</v>
      </c>
      <c r="AB17" s="99">
        <v>0</v>
      </c>
      <c r="AC17" s="99">
        <v>0</v>
      </c>
      <c r="AD17" s="96">
        <v>2.7875</v>
      </c>
      <c r="AE17" s="96">
        <v>0.96875</v>
      </c>
      <c r="AF17" s="96">
        <v>2</v>
      </c>
      <c r="AG17" s="96">
        <v>1.3125</v>
      </c>
      <c r="AH17" s="96">
        <v>3.8125</v>
      </c>
      <c r="AI17" s="96">
        <v>2.25625</v>
      </c>
      <c r="AJ17" s="96">
        <v>0.6625</v>
      </c>
      <c r="AK17" s="96">
        <v>29.54375</v>
      </c>
      <c r="AL17" s="100">
        <v>14.7875</v>
      </c>
      <c r="AM17" s="276" t="s">
        <v>4</v>
      </c>
      <c r="AN17" s="276"/>
      <c r="AO17" s="292"/>
    </row>
    <row r="18" spans="1:41" s="108" customFormat="1" ht="21" customHeight="1">
      <c r="A18" s="304"/>
      <c r="B18" s="297" t="s">
        <v>5</v>
      </c>
      <c r="C18" s="298"/>
      <c r="D18" s="299">
        <v>367.6125</v>
      </c>
      <c r="E18" s="300">
        <v>367.6125</v>
      </c>
      <c r="F18" s="96">
        <v>61.75</v>
      </c>
      <c r="G18" s="96">
        <v>9.4625</v>
      </c>
      <c r="H18" s="96">
        <v>1.75</v>
      </c>
      <c r="I18" s="96">
        <v>0</v>
      </c>
      <c r="J18" s="96">
        <v>9.3125</v>
      </c>
      <c r="K18" s="99">
        <v>0</v>
      </c>
      <c r="L18" s="96">
        <v>4.75</v>
      </c>
      <c r="M18" s="96">
        <v>159.375</v>
      </c>
      <c r="N18" s="96">
        <v>12.275</v>
      </c>
      <c r="O18" s="96">
        <v>19.025</v>
      </c>
      <c r="P18" s="96">
        <v>12.6</v>
      </c>
      <c r="Q18" s="96">
        <v>6.725</v>
      </c>
      <c r="R18" s="96">
        <v>0.5</v>
      </c>
      <c r="S18" s="96">
        <v>3.1</v>
      </c>
      <c r="T18" s="97">
        <v>0</v>
      </c>
      <c r="U18" s="96">
        <v>0.3375</v>
      </c>
      <c r="V18" s="96">
        <v>0.125</v>
      </c>
      <c r="W18" s="96">
        <v>7.2125</v>
      </c>
      <c r="X18" s="98">
        <v>0</v>
      </c>
      <c r="Y18" s="98">
        <v>10.7625</v>
      </c>
      <c r="Z18" s="98">
        <v>0</v>
      </c>
      <c r="AA18" s="96">
        <v>2.375</v>
      </c>
      <c r="AB18" s="96">
        <v>0.125</v>
      </c>
      <c r="AC18" s="99">
        <v>0</v>
      </c>
      <c r="AD18" s="96">
        <v>2.9125</v>
      </c>
      <c r="AE18" s="96">
        <v>0.3625</v>
      </c>
      <c r="AF18" s="96">
        <v>0.625</v>
      </c>
      <c r="AG18" s="96">
        <v>1.375</v>
      </c>
      <c r="AH18" s="96">
        <v>3.125</v>
      </c>
      <c r="AI18" s="96">
        <v>2.4375</v>
      </c>
      <c r="AJ18" s="96">
        <v>1.125</v>
      </c>
      <c r="AK18" s="96">
        <v>26.8375</v>
      </c>
      <c r="AL18" s="100">
        <v>7.25</v>
      </c>
      <c r="AM18" s="276" t="s">
        <v>5</v>
      </c>
      <c r="AN18" s="276"/>
      <c r="AO18" s="292"/>
    </row>
    <row r="19" spans="1:41" s="108" customFormat="1" ht="21" customHeight="1">
      <c r="A19" s="304"/>
      <c r="B19" s="297" t="s">
        <v>6</v>
      </c>
      <c r="C19" s="298"/>
      <c r="D19" s="299">
        <v>227.2307692307692</v>
      </c>
      <c r="E19" s="300">
        <v>227.2307692307692</v>
      </c>
      <c r="F19" s="96">
        <v>19.153846153846153</v>
      </c>
      <c r="G19" s="96">
        <v>2.2153846153846155</v>
      </c>
      <c r="H19" s="96">
        <v>19.384615384615383</v>
      </c>
      <c r="I19" s="96">
        <v>0.5384615384615384</v>
      </c>
      <c r="J19" s="96">
        <v>5.7846153846153845</v>
      </c>
      <c r="K19" s="96">
        <v>0.8461538461538461</v>
      </c>
      <c r="L19" s="96">
        <v>2.2</v>
      </c>
      <c r="M19" s="96">
        <v>73.02307692307691</v>
      </c>
      <c r="N19" s="96">
        <v>14.153846153846153</v>
      </c>
      <c r="O19" s="96">
        <v>17.292307692307695</v>
      </c>
      <c r="P19" s="96">
        <v>9.76923076923077</v>
      </c>
      <c r="Q19" s="96">
        <v>5.384615384615385</v>
      </c>
      <c r="R19" s="96">
        <v>0.7307692307692307</v>
      </c>
      <c r="S19" s="96">
        <v>1.9230769230769231</v>
      </c>
      <c r="T19" s="97">
        <v>0</v>
      </c>
      <c r="U19" s="96">
        <v>2.6153846153846154</v>
      </c>
      <c r="V19" s="96">
        <v>0.3076923076923077</v>
      </c>
      <c r="W19" s="96">
        <v>4.846153846153846</v>
      </c>
      <c r="X19" s="98">
        <v>0</v>
      </c>
      <c r="Y19" s="98">
        <v>6.153846153846154</v>
      </c>
      <c r="Z19" s="98">
        <v>0</v>
      </c>
      <c r="AA19" s="96">
        <v>2.1538461538461537</v>
      </c>
      <c r="AB19" s="96">
        <v>0.15384615384615385</v>
      </c>
      <c r="AC19" s="99">
        <v>0</v>
      </c>
      <c r="AD19" s="96">
        <v>2.1923076923076925</v>
      </c>
      <c r="AE19" s="96">
        <v>0.5384615384615384</v>
      </c>
      <c r="AF19" s="96">
        <v>0.6153846153846154</v>
      </c>
      <c r="AG19" s="96">
        <v>0.7692307692307693</v>
      </c>
      <c r="AH19" s="96">
        <v>2.753846153846154</v>
      </c>
      <c r="AI19" s="96">
        <v>2.1846153846153844</v>
      </c>
      <c r="AJ19" s="96">
        <v>0.7846153846153846</v>
      </c>
      <c r="AK19" s="96">
        <v>24.9</v>
      </c>
      <c r="AL19" s="100">
        <v>3.8615384615384616</v>
      </c>
      <c r="AM19" s="276" t="s">
        <v>6</v>
      </c>
      <c r="AN19" s="276"/>
      <c r="AO19" s="292"/>
    </row>
    <row r="20" spans="1:41" s="108" customFormat="1" ht="21" customHeight="1">
      <c r="A20" s="304"/>
      <c r="B20" s="301" t="s">
        <v>7</v>
      </c>
      <c r="C20" s="302"/>
      <c r="D20" s="312">
        <v>200.99047619047624</v>
      </c>
      <c r="E20" s="313">
        <v>200.99047619047624</v>
      </c>
      <c r="F20" s="116">
        <v>10.285714285714286</v>
      </c>
      <c r="G20" s="116">
        <v>2.895238095238095</v>
      </c>
      <c r="H20" s="116">
        <v>0.19047619047619047</v>
      </c>
      <c r="I20" s="116">
        <v>0.0380952380952381</v>
      </c>
      <c r="J20" s="116">
        <v>3.9714285714285715</v>
      </c>
      <c r="K20" s="116">
        <v>0.047619047619047616</v>
      </c>
      <c r="L20" s="111">
        <v>0</v>
      </c>
      <c r="M20" s="116">
        <v>67.3047619047619</v>
      </c>
      <c r="N20" s="116">
        <v>19.447619047619046</v>
      </c>
      <c r="O20" s="116">
        <v>25.723809523809525</v>
      </c>
      <c r="P20" s="116">
        <v>12.038095238095238</v>
      </c>
      <c r="Q20" s="116">
        <v>8.842857142857142</v>
      </c>
      <c r="R20" s="116">
        <v>0.19047619047619047</v>
      </c>
      <c r="S20" s="116">
        <v>1.9285714285714286</v>
      </c>
      <c r="T20" s="118">
        <v>0</v>
      </c>
      <c r="U20" s="116">
        <v>0.34285714285714286</v>
      </c>
      <c r="V20" s="111">
        <v>0</v>
      </c>
      <c r="W20" s="116">
        <v>2.761904761904762</v>
      </c>
      <c r="X20" s="117">
        <v>0</v>
      </c>
      <c r="Y20" s="117">
        <v>2.9</v>
      </c>
      <c r="Z20" s="117">
        <v>0</v>
      </c>
      <c r="AA20" s="116">
        <v>0.8571428571428571</v>
      </c>
      <c r="AB20" s="116">
        <v>0.12380952380952381</v>
      </c>
      <c r="AC20" s="111">
        <v>0</v>
      </c>
      <c r="AD20" s="116">
        <v>1.9666666666666666</v>
      </c>
      <c r="AE20" s="116">
        <v>0.23809523809523808</v>
      </c>
      <c r="AF20" s="116">
        <v>0.8285714285714285</v>
      </c>
      <c r="AG20" s="116">
        <v>1.1428571428571428</v>
      </c>
      <c r="AH20" s="116">
        <v>8.8</v>
      </c>
      <c r="AI20" s="116">
        <v>2.238095238095238</v>
      </c>
      <c r="AJ20" s="116">
        <v>1.2761904761904763</v>
      </c>
      <c r="AK20" s="116">
        <v>17.49047619047619</v>
      </c>
      <c r="AL20" s="115">
        <v>7.119047619047619</v>
      </c>
      <c r="AM20" s="276" t="s">
        <v>7</v>
      </c>
      <c r="AN20" s="276"/>
      <c r="AO20" s="292"/>
    </row>
    <row r="21" spans="1:41" s="108" customFormat="1" ht="19.5" customHeight="1">
      <c r="A21" s="324">
        <v>100</v>
      </c>
      <c r="B21" s="297" t="s">
        <v>0</v>
      </c>
      <c r="C21" s="298"/>
      <c r="D21" s="299">
        <v>131.57586653844544</v>
      </c>
      <c r="E21" s="300">
        <v>131.57586653844544</v>
      </c>
      <c r="F21" s="96">
        <v>12.03328176610779</v>
      </c>
      <c r="G21" s="96">
        <v>2.9205167872224775</v>
      </c>
      <c r="H21" s="96">
        <v>1.6264581678304135</v>
      </c>
      <c r="I21" s="96">
        <v>0.3750470376719488</v>
      </c>
      <c r="J21" s="96">
        <v>3.0087385541664924</v>
      </c>
      <c r="K21" s="96">
        <v>0.16264581678304135</v>
      </c>
      <c r="L21" s="96">
        <v>0.9553873813605384</v>
      </c>
      <c r="M21" s="96">
        <v>52.93682318016474</v>
      </c>
      <c r="N21" s="96">
        <v>7.3232428816323125</v>
      </c>
      <c r="O21" s="96">
        <v>10.227871388552074</v>
      </c>
      <c r="P21" s="96">
        <v>4.868921687502613</v>
      </c>
      <c r="Q21" s="96">
        <v>3.3440648910816573</v>
      </c>
      <c r="R21" s="96">
        <v>0.3119120291006397</v>
      </c>
      <c r="S21" s="96">
        <v>1.002634109629134</v>
      </c>
      <c r="T21" s="97">
        <v>0</v>
      </c>
      <c r="U21" s="96">
        <v>0.3691934607183175</v>
      </c>
      <c r="V21" s="96">
        <v>0.05435464314086215</v>
      </c>
      <c r="W21" s="96">
        <v>2.473554375548772</v>
      </c>
      <c r="X21" s="98">
        <v>0</v>
      </c>
      <c r="Y21" s="98">
        <v>3.2165405360204034</v>
      </c>
      <c r="Z21" s="98">
        <v>0.008362252790901869</v>
      </c>
      <c r="AA21" s="96">
        <v>0.890579922231049</v>
      </c>
      <c r="AB21" s="96">
        <v>0.04139315131496425</v>
      </c>
      <c r="AC21" s="99">
        <v>0</v>
      </c>
      <c r="AD21" s="96">
        <v>1.204164401889869</v>
      </c>
      <c r="AE21" s="96">
        <v>0.25964794915750306</v>
      </c>
      <c r="AF21" s="96">
        <v>0.4908642388259397</v>
      </c>
      <c r="AG21" s="96">
        <v>0.6008278630262992</v>
      </c>
      <c r="AH21" s="96">
        <v>2.8122256135802983</v>
      </c>
      <c r="AI21" s="96">
        <v>0.9654220847096208</v>
      </c>
      <c r="AJ21" s="96">
        <v>0.398043232846929</v>
      </c>
      <c r="AK21" s="96">
        <v>12.605259857005477</v>
      </c>
      <c r="AL21" s="100">
        <v>4.087887276832379</v>
      </c>
      <c r="AM21" s="279" t="s">
        <v>21</v>
      </c>
      <c r="AN21" s="279"/>
      <c r="AO21" s="283">
        <v>100</v>
      </c>
    </row>
    <row r="22" spans="1:41" s="108" customFormat="1" ht="21" customHeight="1">
      <c r="A22" s="325"/>
      <c r="B22" s="297" t="s">
        <v>1</v>
      </c>
      <c r="C22" s="298"/>
      <c r="D22" s="299">
        <v>137.23609845031905</v>
      </c>
      <c r="E22" s="300">
        <v>137.23609845031905</v>
      </c>
      <c r="F22" s="96">
        <v>11.048313582497721</v>
      </c>
      <c r="G22" s="96">
        <v>4.8714676390154965</v>
      </c>
      <c r="H22" s="96">
        <v>1.9143117593436645</v>
      </c>
      <c r="I22" s="96">
        <v>1.3509571558796718</v>
      </c>
      <c r="J22" s="96">
        <v>3.1649954421148587</v>
      </c>
      <c r="K22" s="96">
        <v>0.05469462169553327</v>
      </c>
      <c r="L22" s="96">
        <v>0.853236098450319</v>
      </c>
      <c r="M22" s="96">
        <v>52.541476754785776</v>
      </c>
      <c r="N22" s="96">
        <v>8.242479489516864</v>
      </c>
      <c r="O22" s="96">
        <v>8.74567000911577</v>
      </c>
      <c r="P22" s="96">
        <v>5.070191431175934</v>
      </c>
      <c r="Q22" s="96">
        <v>3.7101185050136736</v>
      </c>
      <c r="R22" s="96">
        <v>0.19872379216043756</v>
      </c>
      <c r="S22" s="96">
        <v>1.1030082041932543</v>
      </c>
      <c r="T22" s="97">
        <v>0</v>
      </c>
      <c r="U22" s="96">
        <v>0.4649042844120328</v>
      </c>
      <c r="V22" s="96">
        <v>0.09115770282588878</v>
      </c>
      <c r="W22" s="96">
        <v>2.428441203281677</v>
      </c>
      <c r="X22" s="98">
        <v>0</v>
      </c>
      <c r="Y22" s="98">
        <v>3.163172288058341</v>
      </c>
      <c r="Z22" s="98">
        <v>0.03646308113035552</v>
      </c>
      <c r="AA22" s="96">
        <v>0.9662716499544212</v>
      </c>
      <c r="AB22" s="96">
        <v>0.03646308113035552</v>
      </c>
      <c r="AC22" s="99">
        <v>0</v>
      </c>
      <c r="AD22" s="96">
        <v>0.9298085688240656</v>
      </c>
      <c r="AE22" s="96">
        <v>0.14585232452142208</v>
      </c>
      <c r="AF22" s="96">
        <v>0.9115770282588878</v>
      </c>
      <c r="AG22" s="96">
        <v>0.6563354603463992</v>
      </c>
      <c r="AH22" s="96">
        <v>3.890610756608934</v>
      </c>
      <c r="AI22" s="96">
        <v>0.8751139471285323</v>
      </c>
      <c r="AJ22" s="96">
        <v>0.16955332725615316</v>
      </c>
      <c r="AK22" s="96">
        <v>14.26253418413856</v>
      </c>
      <c r="AL22" s="100">
        <v>5.338195077484047</v>
      </c>
      <c r="AM22" s="276" t="s">
        <v>1</v>
      </c>
      <c r="AN22" s="276"/>
      <c r="AO22" s="284"/>
    </row>
    <row r="23" spans="1:41" s="108" customFormat="1" ht="21" customHeight="1">
      <c r="A23" s="322" t="s">
        <v>155</v>
      </c>
      <c r="B23" s="297" t="s">
        <v>2</v>
      </c>
      <c r="C23" s="298"/>
      <c r="D23" s="299">
        <v>121.53328850033623</v>
      </c>
      <c r="E23" s="300">
        <v>121.53328850033623</v>
      </c>
      <c r="F23" s="96">
        <v>9.280430396772024</v>
      </c>
      <c r="G23" s="96">
        <v>2.0712844653665097</v>
      </c>
      <c r="H23" s="96">
        <v>0.06724949562878278</v>
      </c>
      <c r="I23" s="96">
        <v>0.013449899125756557</v>
      </c>
      <c r="J23" s="96">
        <v>2.53866845998655</v>
      </c>
      <c r="K23" s="96">
        <v>0.4001344989912576</v>
      </c>
      <c r="L23" s="96">
        <v>0</v>
      </c>
      <c r="M23" s="96">
        <v>47.16879623402824</v>
      </c>
      <c r="N23" s="96">
        <v>7.313382649630127</v>
      </c>
      <c r="O23" s="96">
        <v>10.58170813718897</v>
      </c>
      <c r="P23" s="96">
        <v>5.161398789509079</v>
      </c>
      <c r="Q23" s="96">
        <v>2.925353059852051</v>
      </c>
      <c r="R23" s="96">
        <v>1.2575655682582378</v>
      </c>
      <c r="S23" s="96">
        <v>1.1432414256893073</v>
      </c>
      <c r="T23" s="97">
        <v>0</v>
      </c>
      <c r="U23" s="96">
        <v>0.13449899125756556</v>
      </c>
      <c r="V23" s="99">
        <v>0.03362474781439139</v>
      </c>
      <c r="W23" s="96">
        <v>2.269670477471419</v>
      </c>
      <c r="X23" s="98">
        <v>0</v>
      </c>
      <c r="Y23" s="98">
        <v>2.92871553463349</v>
      </c>
      <c r="Z23" s="98">
        <v>0</v>
      </c>
      <c r="AA23" s="96">
        <v>0.941492938802959</v>
      </c>
      <c r="AB23" s="96">
        <v>0.06724949562878278</v>
      </c>
      <c r="AC23" s="99">
        <v>0</v>
      </c>
      <c r="AD23" s="96">
        <v>1.546738399462004</v>
      </c>
      <c r="AE23" s="96">
        <v>0.3698722259583053</v>
      </c>
      <c r="AF23" s="99">
        <v>0.10087424344317418</v>
      </c>
      <c r="AG23" s="96">
        <v>0.7632817753866846</v>
      </c>
      <c r="AH23" s="96">
        <v>4.324142568930733</v>
      </c>
      <c r="AI23" s="96">
        <v>0.9818426361802286</v>
      </c>
      <c r="AJ23" s="96">
        <v>0.5043712172158709</v>
      </c>
      <c r="AK23" s="96">
        <v>12.632817753866846</v>
      </c>
      <c r="AL23" s="100">
        <v>4.011432414256893</v>
      </c>
      <c r="AM23" s="276" t="s">
        <v>2</v>
      </c>
      <c r="AN23" s="276"/>
      <c r="AO23" s="285" t="s">
        <v>155</v>
      </c>
    </row>
    <row r="24" spans="1:41" s="108" customFormat="1" ht="21" customHeight="1">
      <c r="A24" s="322"/>
      <c r="B24" s="297" t="s">
        <v>3</v>
      </c>
      <c r="C24" s="298"/>
      <c r="D24" s="299">
        <v>145.8062645011601</v>
      </c>
      <c r="E24" s="300">
        <v>145.8062645011601</v>
      </c>
      <c r="F24" s="96">
        <v>17.053364269141532</v>
      </c>
      <c r="G24" s="96">
        <v>4.028422273781903</v>
      </c>
      <c r="H24" s="96">
        <v>0.058004640371229696</v>
      </c>
      <c r="I24" s="96">
        <v>0.16821345707656613</v>
      </c>
      <c r="J24" s="96">
        <v>3.49767981438515</v>
      </c>
      <c r="K24" s="96">
        <v>0.2900232018561485</v>
      </c>
      <c r="L24" s="96">
        <v>2.555104408352668</v>
      </c>
      <c r="M24" s="96">
        <v>70.81786542923435</v>
      </c>
      <c r="N24" s="96">
        <v>3.5063805104408354</v>
      </c>
      <c r="O24" s="96">
        <v>7.73491879350348</v>
      </c>
      <c r="P24" s="96">
        <v>3.5208816705336425</v>
      </c>
      <c r="Q24" s="96">
        <v>2.0243619489559164</v>
      </c>
      <c r="R24" s="96">
        <v>0.22621809744779584</v>
      </c>
      <c r="S24" s="96">
        <v>0.8410672853828306</v>
      </c>
      <c r="T24" s="97">
        <v>0</v>
      </c>
      <c r="U24" s="96">
        <v>0.15951276102088166</v>
      </c>
      <c r="V24" s="99">
        <v>0</v>
      </c>
      <c r="W24" s="96">
        <v>3.6136890951276097</v>
      </c>
      <c r="X24" s="98">
        <v>0</v>
      </c>
      <c r="Y24" s="98">
        <v>4.422853828306264</v>
      </c>
      <c r="Z24" s="98">
        <v>0</v>
      </c>
      <c r="AA24" s="96">
        <v>1.0440835266821344</v>
      </c>
      <c r="AB24" s="96">
        <v>0.008700696055684454</v>
      </c>
      <c r="AC24" s="99">
        <v>0</v>
      </c>
      <c r="AD24" s="96">
        <v>1.5458236658932714</v>
      </c>
      <c r="AE24" s="96">
        <v>0.36832946635730857</v>
      </c>
      <c r="AF24" s="96">
        <v>0.04860267314702309</v>
      </c>
      <c r="AG24" s="96">
        <v>0.5510440835266821</v>
      </c>
      <c r="AH24" s="96">
        <v>0.6960556844547563</v>
      </c>
      <c r="AI24" s="96">
        <v>0.6583526682134571</v>
      </c>
      <c r="AJ24" s="96">
        <v>0.4147331786542923</v>
      </c>
      <c r="AK24" s="96">
        <v>13.874709976798144</v>
      </c>
      <c r="AL24" s="100">
        <v>2.0678654292343386</v>
      </c>
      <c r="AM24" s="276" t="s">
        <v>3</v>
      </c>
      <c r="AN24" s="276"/>
      <c r="AO24" s="285"/>
    </row>
    <row r="25" spans="1:41" s="108" customFormat="1" ht="21" customHeight="1">
      <c r="A25" s="322"/>
      <c r="B25" s="297" t="s">
        <v>4</v>
      </c>
      <c r="C25" s="298"/>
      <c r="D25" s="299">
        <v>125.98055893074122</v>
      </c>
      <c r="E25" s="300">
        <v>125.98055893074122</v>
      </c>
      <c r="F25" s="96">
        <v>10.911300121506683</v>
      </c>
      <c r="G25" s="96">
        <v>1.591737545565006</v>
      </c>
      <c r="H25" s="96">
        <v>0.24301336573511542</v>
      </c>
      <c r="I25" s="96">
        <v>0.03888213851761847</v>
      </c>
      <c r="J25" s="96">
        <v>2.838396111786148</v>
      </c>
      <c r="K25" s="96">
        <v>0.04860267314702309</v>
      </c>
      <c r="L25" s="96">
        <v>0.6561360874848117</v>
      </c>
      <c r="M25" s="96">
        <v>55.81287970838395</v>
      </c>
      <c r="N25" s="96">
        <v>6.571081409477521</v>
      </c>
      <c r="O25" s="96">
        <v>11.37059538274605</v>
      </c>
      <c r="P25" s="96">
        <v>3.181044957472661</v>
      </c>
      <c r="Q25" s="96">
        <v>3.1591737545565004</v>
      </c>
      <c r="R25" s="96">
        <v>0.024301336573511544</v>
      </c>
      <c r="S25" s="96">
        <v>0.6318347509113001</v>
      </c>
      <c r="T25" s="97">
        <v>0</v>
      </c>
      <c r="U25" s="96">
        <v>0.2284325637910085</v>
      </c>
      <c r="V25" s="96">
        <v>0.04860267314702309</v>
      </c>
      <c r="W25" s="96">
        <v>2.128797083839611</v>
      </c>
      <c r="X25" s="98">
        <v>0</v>
      </c>
      <c r="Y25" s="98">
        <v>3.1397326852976906</v>
      </c>
      <c r="Z25" s="98">
        <v>0</v>
      </c>
      <c r="AA25" s="96">
        <v>0.7533414337788579</v>
      </c>
      <c r="AB25" s="99">
        <v>0</v>
      </c>
      <c r="AC25" s="99">
        <v>0</v>
      </c>
      <c r="AD25" s="96">
        <v>1.0838396111786148</v>
      </c>
      <c r="AE25" s="96">
        <v>0.37667071688942894</v>
      </c>
      <c r="AF25" s="96">
        <v>0.7776427703523694</v>
      </c>
      <c r="AG25" s="96">
        <v>0.5103280680437424</v>
      </c>
      <c r="AH25" s="96">
        <v>1.482381530984204</v>
      </c>
      <c r="AI25" s="96">
        <v>0.8772782503037667</v>
      </c>
      <c r="AJ25" s="96">
        <v>0.25759416767922233</v>
      </c>
      <c r="AK25" s="96">
        <v>11.487241798298905</v>
      </c>
      <c r="AL25" s="100">
        <v>5.7496962332928305</v>
      </c>
      <c r="AM25" s="276" t="s">
        <v>4</v>
      </c>
      <c r="AN25" s="276"/>
      <c r="AO25" s="285"/>
    </row>
    <row r="26" spans="1:41" s="108" customFormat="1" ht="21" customHeight="1">
      <c r="A26" s="322"/>
      <c r="B26" s="297" t="s">
        <v>5</v>
      </c>
      <c r="C26" s="298"/>
      <c r="D26" s="299">
        <v>158.53908355795147</v>
      </c>
      <c r="E26" s="300">
        <v>158.53908355795147</v>
      </c>
      <c r="F26" s="96">
        <v>26.630727762803236</v>
      </c>
      <c r="G26" s="96">
        <v>4.080862533692723</v>
      </c>
      <c r="H26" s="96">
        <v>0.7547169811320755</v>
      </c>
      <c r="I26" s="96">
        <v>0</v>
      </c>
      <c r="J26" s="96">
        <v>4.0161725067385445</v>
      </c>
      <c r="K26" s="99">
        <v>0</v>
      </c>
      <c r="L26" s="96">
        <v>2.0485175202156336</v>
      </c>
      <c r="M26" s="96">
        <v>68.73315363881402</v>
      </c>
      <c r="N26" s="96">
        <v>5.293800539083558</v>
      </c>
      <c r="O26" s="96">
        <v>8.204851752021563</v>
      </c>
      <c r="P26" s="96">
        <v>5.433962264150943</v>
      </c>
      <c r="Q26" s="96">
        <v>2.9002695417789757</v>
      </c>
      <c r="R26" s="96">
        <v>0.215633423180593</v>
      </c>
      <c r="S26" s="96">
        <v>1.3369272237196765</v>
      </c>
      <c r="T26" s="97">
        <v>0</v>
      </c>
      <c r="U26" s="96">
        <v>0.14555256064690028</v>
      </c>
      <c r="V26" s="96">
        <v>0.05390835579514825</v>
      </c>
      <c r="W26" s="96">
        <v>3.1105121293800537</v>
      </c>
      <c r="X26" s="98">
        <v>0</v>
      </c>
      <c r="Y26" s="98">
        <v>4.641509433962264</v>
      </c>
      <c r="Z26" s="98">
        <v>0</v>
      </c>
      <c r="AA26" s="96">
        <v>1.0242587601078168</v>
      </c>
      <c r="AB26" s="96">
        <v>0.05390835579514825</v>
      </c>
      <c r="AC26" s="99">
        <v>0</v>
      </c>
      <c r="AD26" s="96">
        <v>1.2560646900269543</v>
      </c>
      <c r="AE26" s="96">
        <v>0.1563342318059299</v>
      </c>
      <c r="AF26" s="96">
        <v>0.2695417789757413</v>
      </c>
      <c r="AG26" s="96">
        <v>0.5929919137466307</v>
      </c>
      <c r="AH26" s="96">
        <v>1.3477088948787064</v>
      </c>
      <c r="AI26" s="96">
        <v>1.051212938005391</v>
      </c>
      <c r="AJ26" s="96">
        <v>0.48517520215633425</v>
      </c>
      <c r="AK26" s="96">
        <v>11.574123989218329</v>
      </c>
      <c r="AL26" s="100">
        <v>3.1266846361185987</v>
      </c>
      <c r="AM26" s="276" t="s">
        <v>5</v>
      </c>
      <c r="AN26" s="276"/>
      <c r="AO26" s="285"/>
    </row>
    <row r="27" spans="1:41" s="108" customFormat="1" ht="21" customHeight="1">
      <c r="A27" s="322"/>
      <c r="B27" s="297" t="s">
        <v>6</v>
      </c>
      <c r="C27" s="298"/>
      <c r="D27" s="299">
        <v>142.15591915303173</v>
      </c>
      <c r="E27" s="300">
        <v>142.15591915303173</v>
      </c>
      <c r="F27" s="96">
        <v>11.982675649663138</v>
      </c>
      <c r="G27" s="96">
        <v>1.3859480269489894</v>
      </c>
      <c r="H27" s="96">
        <v>12.127045235803656</v>
      </c>
      <c r="I27" s="96">
        <v>0.3368623676612127</v>
      </c>
      <c r="J27" s="96">
        <v>3.618864292589028</v>
      </c>
      <c r="K27" s="96">
        <v>0.5293551491819056</v>
      </c>
      <c r="L27" s="96">
        <v>1.3763233878729548</v>
      </c>
      <c r="M27" s="96">
        <v>45.68334937439846</v>
      </c>
      <c r="N27" s="96">
        <v>8.854667949951876</v>
      </c>
      <c r="O27" s="96">
        <v>10.818094321462945</v>
      </c>
      <c r="P27" s="96">
        <v>6.111645813282002</v>
      </c>
      <c r="Q27" s="96">
        <v>3.368623676612127</v>
      </c>
      <c r="R27" s="96">
        <v>0.4571703561116458</v>
      </c>
      <c r="S27" s="96">
        <v>1.2030798845043311</v>
      </c>
      <c r="T27" s="97">
        <v>0</v>
      </c>
      <c r="U27" s="96">
        <v>1.6361886429258903</v>
      </c>
      <c r="V27" s="96">
        <v>0.192492781520693</v>
      </c>
      <c r="W27" s="96">
        <v>3.031761308950914</v>
      </c>
      <c r="X27" s="98">
        <v>0</v>
      </c>
      <c r="Y27" s="98">
        <v>3.849855630413859</v>
      </c>
      <c r="Z27" s="98">
        <v>0</v>
      </c>
      <c r="AA27" s="96">
        <v>1.3474494706448508</v>
      </c>
      <c r="AB27" s="96">
        <v>0.0962463907603465</v>
      </c>
      <c r="AC27" s="99">
        <v>0</v>
      </c>
      <c r="AD27" s="96">
        <v>1.3715110683349374</v>
      </c>
      <c r="AE27" s="96">
        <v>0.3368623676612127</v>
      </c>
      <c r="AF27" s="96">
        <v>0.384985563041386</v>
      </c>
      <c r="AG27" s="96">
        <v>0.4812319538017324</v>
      </c>
      <c r="AH27" s="96">
        <v>1.722810394610202</v>
      </c>
      <c r="AI27" s="96">
        <v>1.36669874879692</v>
      </c>
      <c r="AJ27" s="96">
        <v>0.49085659287776706</v>
      </c>
      <c r="AK27" s="96">
        <v>15.57747834456208</v>
      </c>
      <c r="AL27" s="100">
        <v>2.415784408084697</v>
      </c>
      <c r="AM27" s="276" t="s">
        <v>6</v>
      </c>
      <c r="AN27" s="276"/>
      <c r="AO27" s="285"/>
    </row>
    <row r="28" spans="1:41" s="108" customFormat="1" ht="22.5" customHeight="1" thickBot="1">
      <c r="A28" s="323"/>
      <c r="B28" s="328" t="s">
        <v>7</v>
      </c>
      <c r="C28" s="329"/>
      <c r="D28" s="326">
        <v>106.53205451792027</v>
      </c>
      <c r="E28" s="327">
        <v>106.53205451792027</v>
      </c>
      <c r="F28" s="110">
        <v>5.451792024230187</v>
      </c>
      <c r="G28" s="110">
        <v>1.5345784957092377</v>
      </c>
      <c r="H28" s="110">
        <v>0.10095911155981827</v>
      </c>
      <c r="I28" s="110">
        <v>0.020191822311963654</v>
      </c>
      <c r="J28" s="110">
        <v>2.104997476022211</v>
      </c>
      <c r="K28" s="110">
        <v>0.025239777889954566</v>
      </c>
      <c r="L28" s="113">
        <v>0</v>
      </c>
      <c r="M28" s="110">
        <v>35.67390206966179</v>
      </c>
      <c r="N28" s="96">
        <v>10.307925290257446</v>
      </c>
      <c r="O28" s="110">
        <v>13.634528016153457</v>
      </c>
      <c r="P28" s="110">
        <v>6.380615850580515</v>
      </c>
      <c r="Q28" s="110">
        <v>4.687026754164563</v>
      </c>
      <c r="R28" s="110">
        <v>0.10095911155981827</v>
      </c>
      <c r="S28" s="110">
        <v>1.02221100454316</v>
      </c>
      <c r="T28" s="114">
        <v>0</v>
      </c>
      <c r="U28" s="110">
        <v>0.1817264008076729</v>
      </c>
      <c r="V28" s="113">
        <v>0</v>
      </c>
      <c r="W28" s="110">
        <v>1.463907117617365</v>
      </c>
      <c r="X28" s="98">
        <v>0</v>
      </c>
      <c r="Y28" s="112">
        <v>1.5371024734982333</v>
      </c>
      <c r="Z28" s="112">
        <v>0</v>
      </c>
      <c r="AA28" s="110">
        <v>0.4543160020191822</v>
      </c>
      <c r="AB28" s="110">
        <v>0.06562342251388188</v>
      </c>
      <c r="AC28" s="111">
        <v>0</v>
      </c>
      <c r="AD28" s="110">
        <v>1.0424028268551235</v>
      </c>
      <c r="AE28" s="110">
        <v>0.12619888944977284</v>
      </c>
      <c r="AF28" s="110">
        <v>0.43917213528520943</v>
      </c>
      <c r="AG28" s="110">
        <v>0.6057546693589096</v>
      </c>
      <c r="AH28" s="110">
        <v>4.6643109540636045</v>
      </c>
      <c r="AI28" s="110">
        <v>1.1862695608278648</v>
      </c>
      <c r="AJ28" s="110">
        <v>0.6764260474507825</v>
      </c>
      <c r="AK28" s="110">
        <v>9.270570418980313</v>
      </c>
      <c r="AL28" s="109">
        <v>3.773346794548208</v>
      </c>
      <c r="AM28" s="277" t="s">
        <v>7</v>
      </c>
      <c r="AN28" s="277"/>
      <c r="AO28" s="286"/>
    </row>
    <row r="29" spans="1:41" ht="17.25">
      <c r="A29" s="82"/>
      <c r="B29" s="82"/>
      <c r="C29" s="82"/>
      <c r="D29" s="81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104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273" t="s">
        <v>156</v>
      </c>
      <c r="AL29" s="273"/>
      <c r="AM29" s="273"/>
      <c r="AN29" s="273"/>
      <c r="AO29" s="273"/>
    </row>
    <row r="30" spans="1:41" ht="17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</row>
  </sheetData>
  <sheetProtection/>
  <mergeCells count="114">
    <mergeCell ref="A23:A28"/>
    <mergeCell ref="A21:A22"/>
    <mergeCell ref="D28:E28"/>
    <mergeCell ref="D24:E24"/>
    <mergeCell ref="D25:E25"/>
    <mergeCell ref="B28:C28"/>
    <mergeCell ref="D27:E27"/>
    <mergeCell ref="D26:E26"/>
    <mergeCell ref="B22:C22"/>
    <mergeCell ref="D22:E22"/>
    <mergeCell ref="D23:E23"/>
    <mergeCell ref="D11:E11"/>
    <mergeCell ref="D12:E12"/>
    <mergeCell ref="D13:E13"/>
    <mergeCell ref="D14:E14"/>
    <mergeCell ref="D15:E15"/>
    <mergeCell ref="D16:E16"/>
    <mergeCell ref="D19:E19"/>
    <mergeCell ref="B17:C17"/>
    <mergeCell ref="B18:C18"/>
    <mergeCell ref="B19:C19"/>
    <mergeCell ref="D20:E20"/>
    <mergeCell ref="D21:E21"/>
    <mergeCell ref="D3:E4"/>
    <mergeCell ref="D5:E5"/>
    <mergeCell ref="D6:E6"/>
    <mergeCell ref="D7:E7"/>
    <mergeCell ref="D8:E8"/>
    <mergeCell ref="D9:E9"/>
    <mergeCell ref="B5:C5"/>
    <mergeCell ref="B6:C6"/>
    <mergeCell ref="B7:C7"/>
    <mergeCell ref="B8:C8"/>
    <mergeCell ref="B12:C12"/>
    <mergeCell ref="B9:C9"/>
    <mergeCell ref="B10:C10"/>
    <mergeCell ref="B11:C11"/>
    <mergeCell ref="A13:A20"/>
    <mergeCell ref="AM6:AN6"/>
    <mergeCell ref="AM7:AN7"/>
    <mergeCell ref="AM8:AN8"/>
    <mergeCell ref="AM9:AN9"/>
    <mergeCell ref="A5:A12"/>
    <mergeCell ref="AM17:AN17"/>
    <mergeCell ref="B14:C14"/>
    <mergeCell ref="AM16:AN16"/>
    <mergeCell ref="D10:E10"/>
    <mergeCell ref="B27:C27"/>
    <mergeCell ref="B23:C23"/>
    <mergeCell ref="B24:C24"/>
    <mergeCell ref="B25:C25"/>
    <mergeCell ref="B26:C26"/>
    <mergeCell ref="B20:C20"/>
    <mergeCell ref="B21:C21"/>
    <mergeCell ref="AM20:AN20"/>
    <mergeCell ref="AM18:AN18"/>
    <mergeCell ref="AM19:AN19"/>
    <mergeCell ref="AM14:AN14"/>
    <mergeCell ref="AM15:AN15"/>
    <mergeCell ref="B13:C13"/>
    <mergeCell ref="B16:C16"/>
    <mergeCell ref="B15:C15"/>
    <mergeCell ref="D17:E17"/>
    <mergeCell ref="D18:E18"/>
    <mergeCell ref="F3:G3"/>
    <mergeCell ref="AB3:AB4"/>
    <mergeCell ref="AA3:AA4"/>
    <mergeCell ref="Y3:Z3"/>
    <mergeCell ref="V3:V4"/>
    <mergeCell ref="N3:N4"/>
    <mergeCell ref="O3:O4"/>
    <mergeCell ref="J3:J4"/>
    <mergeCell ref="M3:M4"/>
    <mergeCell ref="X3:X4"/>
    <mergeCell ref="A2:P2"/>
    <mergeCell ref="AL3:AL4"/>
    <mergeCell ref="AK3:AK4"/>
    <mergeCell ref="AJ3:AJ4"/>
    <mergeCell ref="AI3:AI4"/>
    <mergeCell ref="AH3:AH4"/>
    <mergeCell ref="AG3:AG4"/>
    <mergeCell ref="AC3:AC4"/>
    <mergeCell ref="AF3:AF4"/>
    <mergeCell ref="AE3:AE4"/>
    <mergeCell ref="AM25:AN25"/>
    <mergeCell ref="AK2:AO2"/>
    <mergeCell ref="Q3:Q4"/>
    <mergeCell ref="AO21:AO22"/>
    <mergeCell ref="AO23:AO28"/>
    <mergeCell ref="AM26:AN26"/>
    <mergeCell ref="AD3:AD4"/>
    <mergeCell ref="AO5:AO12"/>
    <mergeCell ref="AO13:AO20"/>
    <mergeCell ref="AM10:AN10"/>
    <mergeCell ref="P3:P4"/>
    <mergeCell ref="U3:U4"/>
    <mergeCell ref="AM22:AN22"/>
    <mergeCell ref="AM21:AN21"/>
    <mergeCell ref="H3:I3"/>
    <mergeCell ref="K3:K4"/>
    <mergeCell ref="L3:L4"/>
    <mergeCell ref="AM11:AN11"/>
    <mergeCell ref="AM12:AN12"/>
    <mergeCell ref="AM13:AN13"/>
    <mergeCell ref="AK29:AO29"/>
    <mergeCell ref="T3:T4"/>
    <mergeCell ref="S3:S4"/>
    <mergeCell ref="R3:R4"/>
    <mergeCell ref="AM27:AN27"/>
    <mergeCell ref="AM28:AN28"/>
    <mergeCell ref="AM5:AN5"/>
    <mergeCell ref="W3:W4"/>
    <mergeCell ref="AM23:AN23"/>
    <mergeCell ref="AM24:AN24"/>
  </mergeCells>
  <printOptions horizontalCentered="1"/>
  <pageMargins left="0.1968503937007874" right="0.1968503937007874" top="0.5905511811023623" bottom="0.7874015748031497" header="0.5118110236220472" footer="0.3937007874015748"/>
  <pageSetup firstPageNumber="78" useFirstPageNumber="1"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2013-02-21T05:05:03Z</cp:lastPrinted>
  <dcterms:created xsi:type="dcterms:W3CDTF">2004-04-03T08:21:44Z</dcterms:created>
  <dcterms:modified xsi:type="dcterms:W3CDTF">2015-05-11T02:27:09Z</dcterms:modified>
  <cp:category/>
  <cp:version/>
  <cp:contentType/>
  <cp:contentStatus/>
</cp:coreProperties>
</file>