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40" activeTab="0"/>
  </bookViews>
  <sheets>
    <sheet name="109" sheetId="1" r:id="rId1"/>
    <sheet name="110" sheetId="2" r:id="rId2"/>
    <sheet name="111" sheetId="3" r:id="rId3"/>
    <sheet name="112" sheetId="4" r:id="rId4"/>
    <sheet name="113" sheetId="5" r:id="rId5"/>
    <sheet name="114" sheetId="6" r:id="rId6"/>
    <sheet name="115" sheetId="7" r:id="rId7"/>
    <sheet name="116" sheetId="8" r:id="rId8"/>
    <sheet name="117" sheetId="9" r:id="rId9"/>
  </sheets>
  <definedNames>
    <definedName name="_xlnm.Print_Area" localSheetId="2">'111'!$A$1:$K$38</definedName>
    <definedName name="_xlnm.Print_Area" localSheetId="4">'113'!$A$1:$H$46</definedName>
    <definedName name="_xlnm.Print_Area" localSheetId="5">'114'!$A$1:$G$62</definedName>
    <definedName name="_xlnm.Print_Area" localSheetId="6">'115'!$A$1:$O$66</definedName>
    <definedName name="_xlnm.Print_Area" localSheetId="7">'116'!$A$1:$AD$65</definedName>
  </definedNames>
  <calcPr fullCalcOnLoad="1" iterate="1" iterateCount="0" iterateDelta="0.001"/>
</workbook>
</file>

<file path=xl/comments2.xml><?xml version="1.0" encoding="utf-8"?>
<comments xmlns="http://schemas.openxmlformats.org/spreadsheetml/2006/main">
  <authors>
    <author>FINE_User</author>
  </authors>
  <commentList>
    <comment ref="AK10" authorId="0">
      <text>
        <r>
          <rPr>
            <b/>
            <sz val="9"/>
            <rFont val="ＭＳ Ｐゴシック"/>
            <family val="3"/>
          </rPr>
          <t>FINE_User:</t>
        </r>
        <r>
          <rPr>
            <sz val="9"/>
            <rFont val="ＭＳ Ｐゴシック"/>
            <family val="3"/>
          </rPr>
          <t xml:space="preserve">
19年度を消去し、２０年度を入れています。</t>
        </r>
      </text>
    </comment>
  </commentList>
</comments>
</file>

<file path=xl/sharedStrings.xml><?xml version="1.0" encoding="utf-8"?>
<sst xmlns="http://schemas.openxmlformats.org/spreadsheetml/2006/main" count="632" uniqueCount="298">
  <si>
    <t>平成元年度</t>
  </si>
  <si>
    <t>5年度</t>
  </si>
  <si>
    <t>10年度</t>
  </si>
  <si>
    <t>総数</t>
  </si>
  <si>
    <t>結核に関する健康診断</t>
  </si>
  <si>
    <t>受けた者</t>
  </si>
  <si>
    <t>受けない者</t>
  </si>
  <si>
    <t>性病に関する健康診断</t>
  </si>
  <si>
    <t>妊娠週数</t>
  </si>
  <si>
    <t>満11週以内</t>
  </si>
  <si>
    <t>満12～19週</t>
  </si>
  <si>
    <t>満20～27週</t>
  </si>
  <si>
    <t>満28週以上</t>
  </si>
  <si>
    <t>構成割合</t>
  </si>
  <si>
    <t>東</t>
  </si>
  <si>
    <t>博多</t>
  </si>
  <si>
    <t>中央</t>
  </si>
  <si>
    <t>南</t>
  </si>
  <si>
    <t>城南</t>
  </si>
  <si>
    <t>早良</t>
  </si>
  <si>
    <t>西</t>
  </si>
  <si>
    <t>開設回数</t>
  </si>
  <si>
    <t>受講者数</t>
  </si>
  <si>
    <t>実数</t>
  </si>
  <si>
    <t>延数</t>
  </si>
  <si>
    <t>受診者数</t>
  </si>
  <si>
    <t>(延数）</t>
  </si>
  <si>
    <t>15年度</t>
  </si>
  <si>
    <t>資料：こども発達支援課</t>
  </si>
  <si>
    <t>23年度</t>
  </si>
  <si>
    <t>出生者概数</t>
  </si>
  <si>
    <t>受検者数</t>
  </si>
  <si>
    <t>受検率</t>
  </si>
  <si>
    <t>発見患者数</t>
  </si>
  <si>
    <t>備考</t>
  </si>
  <si>
    <t>５年度</t>
  </si>
  <si>
    <t>クレチン症６人、フェニールケトン尿症１人、ガラクトース血症１人、先天性副腎皮質過形成症１人</t>
  </si>
  <si>
    <t>クレチン症１４人、ホモシスチン尿症１人、ガラクトース血症２人、先天性副腎皮質過形成症２人</t>
  </si>
  <si>
    <t>18年度</t>
  </si>
  <si>
    <t>クレチン症１７人、先天性副腎皮質過形成症１人
ガラクトース血症２人</t>
  </si>
  <si>
    <t>19年度</t>
  </si>
  <si>
    <t>クレチン症１４人、先天性副腎皮質過形成症２人
ガラクトース血症１人</t>
  </si>
  <si>
    <t>20年度</t>
  </si>
  <si>
    <t>クレチン症１２人、先天性副腎皮質過形成症１人
ガラクトース血症１人</t>
  </si>
  <si>
    <t>21年度</t>
  </si>
  <si>
    <t>クレチン症１４人</t>
  </si>
  <si>
    <t>22年度</t>
  </si>
  <si>
    <t>クレチン症１３人</t>
  </si>
  <si>
    <t>実人員</t>
  </si>
  <si>
    <t>延人員</t>
  </si>
  <si>
    <t>給付実人員</t>
  </si>
  <si>
    <t>給付延件数</t>
  </si>
  <si>
    <t>給付日数</t>
  </si>
  <si>
    <t>総日数</t>
  </si>
  <si>
    <t>１人平均</t>
  </si>
  <si>
    <t>9．自立支援医療（育成医療）給付状況</t>
  </si>
  <si>
    <t>病院</t>
  </si>
  <si>
    <t>一般障害</t>
  </si>
  <si>
    <t>心臓障害</t>
  </si>
  <si>
    <t>腎臓障害</t>
  </si>
  <si>
    <t>その他の内臓障害</t>
  </si>
  <si>
    <t>10．特定不妊治療費助成事業</t>
  </si>
  <si>
    <t>申請数</t>
  </si>
  <si>
    <t>承認数</t>
  </si>
  <si>
    <t>申請内訳</t>
  </si>
  <si>
    <t>初回申請</t>
  </si>
  <si>
    <t>2回目申請</t>
  </si>
  <si>
    <t>3回目申請</t>
  </si>
  <si>
    <t>資料：こども発達支援課</t>
  </si>
  <si>
    <t>病類</t>
  </si>
  <si>
    <t>１人平均</t>
  </si>
  <si>
    <t>悪性新生物</t>
  </si>
  <si>
    <t>入院</t>
  </si>
  <si>
    <t>通院</t>
  </si>
  <si>
    <t>慢性腎疾患</t>
  </si>
  <si>
    <t>慢性呼吸器
疾患</t>
  </si>
  <si>
    <t>慢性心疾患</t>
  </si>
  <si>
    <t>内分泌疾患</t>
  </si>
  <si>
    <t>膠原病</t>
  </si>
  <si>
    <t>糖尿病</t>
  </si>
  <si>
    <t>神経・筋疾患</t>
  </si>
  <si>
    <t>慢性消化器　疾患</t>
  </si>
  <si>
    <t>12．４か月児健診受診状況、年度・保健福祉センター別</t>
  </si>
  <si>
    <t>回数</t>
  </si>
  <si>
    <t>対象者数</t>
  </si>
  <si>
    <t>受診率</t>
  </si>
  <si>
    <t>5年度</t>
  </si>
  <si>
    <t>10年度</t>
  </si>
  <si>
    <t>15年度</t>
  </si>
  <si>
    <t>16年度</t>
  </si>
  <si>
    <t>17年度</t>
  </si>
  <si>
    <t>注）東区保健福祉センター開設回数にはコミセンわじろ12回、博多区保健福祉センター開設回数にはさざんぴあ博多12回、早良区保健福祉センター開設回数には入部出張所12回、西区保健福祉センター開設回数にはさいとぴあ12回を含む。</t>
  </si>
  <si>
    <t>異常なし</t>
  </si>
  <si>
    <t>異常あり</t>
  </si>
  <si>
    <t>不明</t>
  </si>
  <si>
    <t>異常あり（延数人員）</t>
  </si>
  <si>
    <t>人</t>
  </si>
  <si>
    <t>身体的発育上の所見</t>
  </si>
  <si>
    <t>先天性形態上の所見</t>
  </si>
  <si>
    <t>造血系</t>
  </si>
  <si>
    <t>神経系感覚器</t>
  </si>
  <si>
    <t>呼吸器系</t>
  </si>
  <si>
    <t>けいれんの既往</t>
  </si>
  <si>
    <t>循環器系</t>
  </si>
  <si>
    <t>発達上の所見</t>
  </si>
  <si>
    <t>消化器系</t>
  </si>
  <si>
    <t>先天性代謝性疾患</t>
  </si>
  <si>
    <t>泌尿器系</t>
  </si>
  <si>
    <t>2000g以下の低体重出産児</t>
  </si>
  <si>
    <t>皮膚</t>
  </si>
  <si>
    <t>育児上の所見</t>
  </si>
  <si>
    <t>股関節開排制限</t>
  </si>
  <si>
    <t>その他</t>
  </si>
  <si>
    <t>要精密者数</t>
  </si>
  <si>
    <t>要観察</t>
  </si>
  <si>
    <t>要治療</t>
  </si>
  <si>
    <t>要精密項目</t>
  </si>
  <si>
    <t>発育上の所見</t>
  </si>
  <si>
    <t>診察所見</t>
  </si>
  <si>
    <t>異常なし（実人員）</t>
  </si>
  <si>
    <t>異常あり（実人員）</t>
  </si>
  <si>
    <t>不明(実人員）</t>
  </si>
  <si>
    <t>循環器系疾患</t>
  </si>
  <si>
    <t>精神発達障害</t>
  </si>
  <si>
    <t>呼吸器系疾患</t>
  </si>
  <si>
    <t>けいれん</t>
  </si>
  <si>
    <t>消化器系疾患</t>
  </si>
  <si>
    <t>運動発達異常</t>
  </si>
  <si>
    <t>泌尿器系疾患</t>
  </si>
  <si>
    <t>神経系感覚器の異常</t>
  </si>
  <si>
    <t>先天性形態異常</t>
  </si>
  <si>
    <t>血液疾患</t>
  </si>
  <si>
    <t>歯の異常</t>
  </si>
  <si>
    <t>皮膚疾患</t>
  </si>
  <si>
    <t>その他</t>
  </si>
  <si>
    <t>斜頚</t>
  </si>
  <si>
    <t>育児上の所見</t>
  </si>
  <si>
    <t>資料：こども発達支援課</t>
  </si>
  <si>
    <t>異常あり（延人員）</t>
  </si>
  <si>
    <t>資料：こども発達支援課</t>
  </si>
  <si>
    <t>加療中</t>
  </si>
  <si>
    <t>助言のみ</t>
  </si>
  <si>
    <t>機関等</t>
  </si>
  <si>
    <t>戯療法</t>
  </si>
  <si>
    <t>（実数）</t>
  </si>
  <si>
    <t>精神遅滞</t>
  </si>
  <si>
    <t>コミュニケーション障害</t>
  </si>
  <si>
    <t>広汎性発達障害</t>
  </si>
  <si>
    <t>注意欠陥・多動性障害</t>
  </si>
  <si>
    <t>チック障害</t>
  </si>
  <si>
    <t>排泄障害</t>
  </si>
  <si>
    <t>（延数）</t>
  </si>
  <si>
    <t>21．３歳児健診受診状況、年度・保健福祉センター別</t>
  </si>
  <si>
    <t xml:space="preserve"> 5年度</t>
  </si>
  <si>
    <t>体格</t>
  </si>
  <si>
    <t>栄養状態</t>
  </si>
  <si>
    <t>尿の所見</t>
  </si>
  <si>
    <t>育児上の所見</t>
  </si>
  <si>
    <t>(実数)</t>
  </si>
  <si>
    <t>(延数)</t>
  </si>
  <si>
    <t>資料：こども発達支援課</t>
  </si>
  <si>
    <t>２〕母体保護</t>
  </si>
  <si>
    <t>　母体保護法は、不妊手術及び人工妊娠中絶に関する事項を定めること等により、母性の生命健康を保護することを目的としている。
　保健福祉センターにおける活動の中心は健全な家庭づくりにつながる計画出産のため、正しい知識と技術の普及に重点をおいている。</t>
  </si>
  <si>
    <t>昭和55年度</t>
  </si>
  <si>
    <t>-</t>
  </si>
  <si>
    <t>56年度</t>
  </si>
  <si>
    <t>57年度</t>
  </si>
  <si>
    <t>58年度</t>
  </si>
  <si>
    <t>59年度</t>
  </si>
  <si>
    <t>60年度</t>
  </si>
  <si>
    <t>61年度</t>
  </si>
  <si>
    <t>62年度</t>
  </si>
  <si>
    <t>63年度</t>
  </si>
  <si>
    <t>2年度</t>
  </si>
  <si>
    <t>3年度</t>
  </si>
  <si>
    <t>4年度</t>
  </si>
  <si>
    <t>6年度</t>
  </si>
  <si>
    <t>7年度</t>
  </si>
  <si>
    <t>8年度</t>
  </si>
  <si>
    <t>9年度</t>
  </si>
  <si>
    <t>11年度</t>
  </si>
  <si>
    <t>12年度</t>
  </si>
  <si>
    <t>13年度</t>
  </si>
  <si>
    <t>14年度</t>
  </si>
  <si>
    <t>受胎調節</t>
  </si>
  <si>
    <t>人工妊娠中絶</t>
  </si>
  <si>
    <t>計</t>
  </si>
  <si>
    <t>男</t>
  </si>
  <si>
    <t>女</t>
  </si>
  <si>
    <t>参加人員</t>
  </si>
  <si>
    <r>
      <rPr>
        <b/>
        <sz val="16"/>
        <rFont val="ＭＳ 明朝"/>
        <family val="1"/>
      </rPr>
      <t xml:space="preserve">　　　　　　第３章　　保　健　指　導
</t>
    </r>
    <r>
      <rPr>
        <sz val="14"/>
        <rFont val="ＭＳ 明朝"/>
        <family val="1"/>
      </rPr>
      <t xml:space="preserve">
１〕母子衛生
　　</t>
    </r>
    <r>
      <rPr>
        <sz val="10.5"/>
        <rFont val="ＭＳ 明朝"/>
        <family val="1"/>
      </rPr>
      <t xml:space="preserve">母性及び乳幼児の健康の保持増進を図るため、健康診査、保健指導、医療措置などを行っ
　　ている。
   ○ 母子健康手帳交付
　　  母子保健法第15条に基づく妊娠の届出をした者などに交付した。平成24年度の妊娠届出数
　　は15,326人で、妊娠19週以内の届出は98.7％であった。
　 ○ マタニティスクール
　　　主として初妊婦を対象に、妊娠、出産、育児に関する教育と、先輩ママとの交流や、グ
　　ループワーク等により妊婦同士の仲間づくりを実施している。
　 ○ 妊婦健康診査
　　　妊婦と胎児の健康管理の充実を図るために、委託医療機関や助産所で健康診査を実施して
　　いる。
　　　平成21年度から公費助成の回数を14回に拡充している。　　
　 ○ 先天性代謝異常等検査
　　　フェニールケトン尿症等の先天性代謝異常及びクレチン症については、早期に発見し、早
　　期治療による障がい発現の防止を図るため、全ての新生児について血液検査（タンデムマス法な
　　ど）を委託し実施している。
　 ○ ４か月児健康診査
　　　乳児の発育に影響が大きい先天異常等、疾病の早期発見、早期治療を図るため各区保健福
　　祉センター等で小児科医による健康診査、保健指導を実施している。
　　　なお、要精密者に対しては、精密診査を委託医療機関で実施、併せて早期結核予防のため
　　のＢＣＧ接種や育児指導を実施している。
　 ○ 10か月児健康診査
　　　中程度の脳障害、点頭てんかん等、異常の早期発見、早期療育を目的に医療機関に委託し
　　実施している。受診は母子健康手帳に添付した受診票により行い無料。
　　　なお、要精密者に対しては、精密診査を委託医療機関で実施。
　 ○ １歳６か月児健康診査
　　　心身障がいの早期発見、早期療育を図るため、歩行や言語等発達の標識が得易い１歳６か
　　月の時期に各区保健福祉センター等で健康診査、歯科健康診査、保健指導を実施している。
　　　なお、要精密者に対しては、精密診査を委託医療機関で実施。　
　 ○ ３歳児健康診査
　　　人格の基礎が形成されるといわれるこの時期に、身体面、精神心理面からの問題点を発見
　　し、適切な指導と措置を行うため、各区保健福祉センター等で健康診査、歯科健康診査、保
　　健指導を実施している。
　　　なお、要精密者に対しては、精密診査を委託医療機関で実施。
　 ○ 母子巡回健康相談
　　　妊娠、出産、育児の不安や悩みを解消するため、保健師・助産師・栄養士・歯科衛生士
　　が、市民の身近な場所で健康相談と健康教育を実施している。
　 ○ 乳幼児栄養食品支給
　　　栄養の強化が必要な低所得世帯の乳幼児に粉乳を支給し、栄養摂取の援助を行っている。
　 ○ 未熟児養育医療給付
　　　身体の発育が未熟なまま出生した未熟児に対し、指定養育医療機関において養育に必要な
　　医療の給付を行っている。
　 ○ 自立支援医療（育成医療）給付
　　　身体に障がいのある児童のうち、治療の必要な児童に対し、指定育成医療機関において生
　　活能力を得るために必要な医療の給付を行っている。
　 ○ 結核児童療育医療給付
　　　長期入院治療を要する結核にかかっている児童に対し、指定療育医療機関に入院させ、療
　　育に必要な医療の給付を行い、併せて学習用品等の援助を行っている。
　 ○ 小児慢性特定疾患治療研究事業
　　　悪性新生物、内分泌疾患、糖尿病等の小児慢性疾患にり患している児童は、治療が長期に
　　わたり、医療費も高額となるため、これに必要な医療費の助成を行い、併せて治療研究によ
　　り医療の確立、普及促進を図っている。
   ○特定不妊治療費助成事業
　　　子どもを望む夫婦の経済的負担および精神的負担の軽減を図るために実施。
</t>
    </r>
  </si>
  <si>
    <t>５．妊婦健康診査</t>
  </si>
  <si>
    <t>１回平均
受講者数</t>
  </si>
  <si>
    <t>4．マタニティスクール開設回数・受講者数､保健福祉センター別</t>
  </si>
  <si>
    <t>３．母子健康手帳交付数、保健福祉センター別</t>
  </si>
  <si>
    <t>平成24年度</t>
  </si>
  <si>
    <t>２．妊娠届出数・構成割合、妊娠週数・保健福祉センター別</t>
  </si>
  <si>
    <t>24年度</t>
  </si>
  <si>
    <t>22年度</t>
  </si>
  <si>
    <t>20年度</t>
  </si>
  <si>
    <t>平成元年度～平成24年度</t>
  </si>
  <si>
    <t>１．妊娠届出数、年度別</t>
  </si>
  <si>
    <t>平成24年度</t>
  </si>
  <si>
    <t>8．未熟児養育医療給付状況</t>
  </si>
  <si>
    <t>7．乳幼児栄養食品給付状況</t>
  </si>
  <si>
    <t>クレチン症１４人、先天性副腎皮質過形成症１人
ガラクトース血症１人</t>
  </si>
  <si>
    <t>クレチン症１３人、先天性副腎皮質過形成症3人</t>
  </si>
  <si>
    <t>クレチン症１人、ヒスチジン血症２人、ガラクトース血症２人</t>
  </si>
  <si>
    <t>6．先天性代謝異常等検査、年度別</t>
  </si>
  <si>
    <t>平成24年度</t>
  </si>
  <si>
    <t>13．４か月児健診受診結果状況</t>
  </si>
  <si>
    <t>受診者数</t>
  </si>
  <si>
    <t>平成元年度～平成24年度</t>
  </si>
  <si>
    <t>血友病等
血液疾患</t>
  </si>
  <si>
    <t>先天性
代謝異常</t>
  </si>
  <si>
    <t>平成24年度</t>
  </si>
  <si>
    <t>11．小児慢性特定疾患治療研究事業</t>
  </si>
  <si>
    <t>注）平成24年度は統計データなし。</t>
  </si>
  <si>
    <t>-</t>
  </si>
  <si>
    <t>受診者</t>
  </si>
  <si>
    <t>16．10か月児健診精密診査受診状況</t>
  </si>
  <si>
    <t>･･･</t>
  </si>
  <si>
    <t>91.2</t>
  </si>
  <si>
    <t>15．10か月児健診受診状況</t>
  </si>
  <si>
    <t>総数</t>
  </si>
  <si>
    <t>平成24年度</t>
  </si>
  <si>
    <t>14．４か月児精密診査受診状況、要精密項目・保健福祉センター別</t>
  </si>
  <si>
    <t>19．１歳６か月児精密診査受診状況、要精密項目・保健福祉センター別</t>
  </si>
  <si>
    <t>18．１歳６か月児健診受診結果状況</t>
  </si>
  <si>
    <t>注）東区保健福祉センター開設回数にはコミセンわじろ12回、博多区保健福祉センター開設回数にはさざんぴあ博多12回、西区保健福祉センター開設回数にはさいとぴあ12回を含む。</t>
  </si>
  <si>
    <t>受診者数</t>
  </si>
  <si>
    <t>平成元年～平成24年度</t>
  </si>
  <si>
    <r>
      <t>17．１歳６か月児健診受診状況、年度・保健福祉センター別　 　　</t>
    </r>
    <r>
      <rPr>
        <sz val="11"/>
        <rFont val="ＭＳ 明朝"/>
        <family val="1"/>
      </rPr>
      <t>平成元年度～平成15年度</t>
    </r>
  </si>
  <si>
    <t>22．３歳児健診受診結果状況</t>
  </si>
  <si>
    <t>早  良</t>
  </si>
  <si>
    <t>城  南</t>
  </si>
  <si>
    <t>中  央</t>
  </si>
  <si>
    <t>博  多</t>
  </si>
  <si>
    <t>集団遊</t>
  </si>
  <si>
    <t>医療</t>
  </si>
  <si>
    <t>相　談</t>
  </si>
  <si>
    <t>20．１歳６か月児健診精神面精密検査結果状況</t>
  </si>
  <si>
    <t>西</t>
  </si>
  <si>
    <t>早良</t>
  </si>
  <si>
    <t>城南</t>
  </si>
  <si>
    <t>南</t>
  </si>
  <si>
    <t>中央</t>
  </si>
  <si>
    <t>博多</t>
  </si>
  <si>
    <t>東</t>
  </si>
  <si>
    <t>・</t>
  </si>
  <si>
    <t>　　　・</t>
  </si>
  <si>
    <t>構成割合(%)</t>
  </si>
  <si>
    <t>その他</t>
  </si>
  <si>
    <t>妊産婦</t>
  </si>
  <si>
    <t>幼児</t>
  </si>
  <si>
    <t>乳児</t>
  </si>
  <si>
    <t>１回平均相談者数</t>
  </si>
  <si>
    <t>相談者数</t>
  </si>
  <si>
    <t>稼働回数</t>
  </si>
  <si>
    <t>25．母子巡回健康相談実施状況、保健福祉センター別</t>
  </si>
  <si>
    <t>精神遅滞</t>
  </si>
  <si>
    <t>異常あり</t>
  </si>
  <si>
    <t>異常なし</t>
  </si>
  <si>
    <t>構成割合</t>
  </si>
  <si>
    <t>加療中</t>
  </si>
  <si>
    <t>集団遊戯療法</t>
  </si>
  <si>
    <t>医療機関等</t>
  </si>
  <si>
    <t>要観察</t>
  </si>
  <si>
    <t>相談助言のみ</t>
  </si>
  <si>
    <t>24．３歳児健診精神面精密検査結果状況</t>
  </si>
  <si>
    <t>育児上の所見</t>
  </si>
  <si>
    <t>尿の所見</t>
  </si>
  <si>
    <t>発達上の所見</t>
  </si>
  <si>
    <t>けいれんの既往</t>
  </si>
  <si>
    <t>神経系感覚器</t>
  </si>
  <si>
    <t>先天性形態上の所見</t>
  </si>
  <si>
    <t>皮膚</t>
  </si>
  <si>
    <t>泌尿器系</t>
  </si>
  <si>
    <t>消化器系</t>
  </si>
  <si>
    <t>循環器系</t>
  </si>
  <si>
    <t>呼吸器系</t>
  </si>
  <si>
    <t>造血系</t>
  </si>
  <si>
    <t>栄養状態</t>
  </si>
  <si>
    <t>体格</t>
  </si>
  <si>
    <t>要精密項目</t>
  </si>
  <si>
    <t>早  良</t>
  </si>
  <si>
    <t>城  南</t>
  </si>
  <si>
    <t>中  央</t>
  </si>
  <si>
    <t>博  多</t>
  </si>
  <si>
    <t>要治療</t>
  </si>
  <si>
    <t>要精密者数</t>
  </si>
  <si>
    <t>23．３歳児精密診査受診状況、要精密項目・保健福祉センター別</t>
  </si>
  <si>
    <t>３．集団指導状況、保健福祉センター別</t>
  </si>
  <si>
    <t>２．対象別個別指導数（延数）・構成割合、性・保健福祉センター別</t>
  </si>
  <si>
    <t>16年度</t>
  </si>
  <si>
    <t>15年度</t>
  </si>
  <si>
    <t>昭和55年度～平成24年度</t>
  </si>
  <si>
    <t>１．個人別指導数(延数)、保健福祉センター・年度別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</si>
</sst>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_ * #,##0.0_ ;_ * \-#,##0.0_ ;_ * &quot;-&quot;?_ ;_ @_ "/>
    <numFmt numFmtId="179" formatCode="0_);[Red]\(0\)"/>
    <numFmt numFmtId="180" formatCode="#,##0.0_);\(#,##0.0\)"/>
    <numFmt numFmtId="181" formatCode="#,##0.0;[Red]\-#,##0.0"/>
    <numFmt numFmtId="182" formatCode="#,##0_ "/>
    <numFmt numFmtId="183" formatCode="0.0_);[Red]\(0.0\)"/>
    <numFmt numFmtId="184" formatCode="0.0_ "/>
  </numFmts>
  <fonts count="52">
    <font>
      <sz val="14"/>
      <name val="ＭＳ 明朝"/>
      <family val="1"/>
    </font>
    <font>
      <sz val="11"/>
      <name val="ＭＳ Ｐゴシック"/>
      <family val="3"/>
    </font>
    <font>
      <sz val="7"/>
      <name val="ＭＳ 明朝"/>
      <family val="1"/>
    </font>
    <font>
      <b/>
      <sz val="14"/>
      <name val="ＭＳ 明朝"/>
      <family val="1"/>
    </font>
    <font>
      <sz val="8"/>
      <name val="ＭＳ 明朝"/>
      <family val="1"/>
    </font>
    <font>
      <b/>
      <sz val="16"/>
      <name val="ＭＳ 明朝"/>
      <family val="1"/>
    </font>
    <font>
      <sz val="11"/>
      <name val="ＭＳ 明朝"/>
      <family val="1"/>
    </font>
    <font>
      <sz val="12"/>
      <name val="ＭＳ 明朝"/>
      <family val="1"/>
    </font>
    <font>
      <b/>
      <sz val="12"/>
      <name val="ＭＳ 明朝"/>
      <family val="1"/>
    </font>
    <font>
      <sz val="10"/>
      <name val="ＭＳ 明朝"/>
      <family val="1"/>
    </font>
    <font>
      <sz val="10.5"/>
      <name val="ＭＳ 明朝"/>
      <family val="1"/>
    </font>
    <font>
      <b/>
      <sz val="11"/>
      <name val="ＭＳ 明朝"/>
      <family val="1"/>
    </font>
    <font>
      <strike/>
      <sz val="10"/>
      <name val="ＭＳ 明朝"/>
      <family val="1"/>
    </font>
    <font>
      <strike/>
      <sz val="14"/>
      <name val="ＭＳ 明朝"/>
      <family val="1"/>
    </font>
    <font>
      <b/>
      <sz val="18"/>
      <name val="ＭＳ 明朝"/>
      <family val="1"/>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style="thin"/>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thin"/>
    </border>
    <border>
      <left>
        <color indexed="63"/>
      </left>
      <right>
        <color indexed="63"/>
      </right>
      <top>
        <color indexed="63"/>
      </top>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color indexed="63"/>
      </left>
      <right>
        <color indexed="63"/>
      </right>
      <top style="thin"/>
      <bottom style="medium"/>
    </border>
    <border>
      <left style="thin"/>
      <right>
        <color indexed="63"/>
      </right>
      <top style="thin"/>
      <bottom style="mediu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style="thin"/>
    </border>
    <border>
      <left style="thin"/>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551">
    <xf numFmtId="0" fontId="0" fillId="0" borderId="0" xfId="0" applyAlignment="1">
      <alignment/>
    </xf>
    <xf numFmtId="0" fontId="3" fillId="0" borderId="0" xfId="0" applyFont="1" applyAlignment="1">
      <alignment/>
    </xf>
    <xf numFmtId="41" fontId="4" fillId="0" borderId="0" xfId="0" applyNumberFormat="1" applyFont="1" applyAlignment="1">
      <alignment/>
    </xf>
    <xf numFmtId="37" fontId="4" fillId="0" borderId="0" xfId="0" applyNumberFormat="1"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pplyProtection="1">
      <alignment horizontal="right"/>
      <protection/>
    </xf>
    <xf numFmtId="0" fontId="7" fillId="0" borderId="13" xfId="0" applyFont="1" applyBorder="1" applyAlignment="1" applyProtection="1">
      <alignment horizontal="right"/>
      <protection/>
    </xf>
    <xf numFmtId="41" fontId="7" fillId="0" borderId="14" xfId="0" applyNumberFormat="1" applyFont="1" applyBorder="1" applyAlignment="1" applyProtection="1">
      <alignment/>
      <protection/>
    </xf>
    <xf numFmtId="41" fontId="7" fillId="0" borderId="0" xfId="0" applyNumberFormat="1" applyFont="1" applyBorder="1" applyAlignment="1" applyProtection="1">
      <alignment/>
      <protection/>
    </xf>
    <xf numFmtId="0" fontId="8" fillId="0" borderId="13" xfId="0" applyFont="1" applyBorder="1" applyAlignment="1">
      <alignment/>
    </xf>
    <xf numFmtId="0" fontId="3" fillId="0" borderId="0" xfId="0" applyFont="1" applyAlignment="1">
      <alignment horizontal="right"/>
    </xf>
    <xf numFmtId="0" fontId="7" fillId="0" borderId="11" xfId="0" applyFont="1" applyBorder="1" applyAlignment="1">
      <alignment vertical="center"/>
    </xf>
    <xf numFmtId="0" fontId="8" fillId="0" borderId="12" xfId="0" applyFont="1" applyBorder="1" applyAlignment="1" applyProtection="1">
      <alignment horizontal="distributed" vertical="distributed"/>
      <protection/>
    </xf>
    <xf numFmtId="0" fontId="7" fillId="0" borderId="13" xfId="0" applyFont="1" applyBorder="1" applyAlignment="1" applyProtection="1">
      <alignment horizontal="distributed" vertical="distributed"/>
      <protection/>
    </xf>
    <xf numFmtId="0" fontId="7" fillId="0" borderId="15" xfId="0" applyFont="1" applyBorder="1" applyAlignment="1" applyProtection="1">
      <alignment horizontal="distributed" vertical="distributed"/>
      <protection/>
    </xf>
    <xf numFmtId="0" fontId="8" fillId="0" borderId="16" xfId="0" applyFont="1" applyBorder="1" applyAlignment="1" applyProtection="1">
      <alignment horizontal="center" vertical="center"/>
      <protection/>
    </xf>
    <xf numFmtId="37" fontId="8" fillId="0" borderId="17" xfId="0" applyNumberFormat="1" applyFont="1" applyBorder="1" applyAlignment="1" applyProtection="1">
      <alignment horizontal="center"/>
      <protection/>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pplyProtection="1">
      <alignment horizontal="center"/>
      <protection/>
    </xf>
    <xf numFmtId="0" fontId="7" fillId="0" borderId="21" xfId="0" applyFont="1" applyBorder="1" applyAlignment="1" applyProtection="1">
      <alignment horizontal="center" vertical="center"/>
      <protection/>
    </xf>
    <xf numFmtId="41" fontId="7" fillId="0" borderId="0" xfId="0" applyNumberFormat="1" applyFont="1" applyBorder="1" applyAlignment="1" applyProtection="1">
      <alignment horizontal="center"/>
      <protection/>
    </xf>
    <xf numFmtId="0" fontId="7" fillId="0" borderId="22"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6" fillId="0" borderId="24" xfId="0" applyFont="1" applyBorder="1" applyAlignment="1" applyProtection="1">
      <alignment horizontal="right"/>
      <protection/>
    </xf>
    <xf numFmtId="0" fontId="7" fillId="0" borderId="25" xfId="0" applyFont="1" applyBorder="1" applyAlignment="1" applyProtection="1">
      <alignment horizontal="center"/>
      <protection/>
    </xf>
    <xf numFmtId="0" fontId="7" fillId="0" borderId="23" xfId="0" applyFont="1" applyBorder="1" applyAlignment="1" applyProtection="1">
      <alignment horizontal="center"/>
      <protection/>
    </xf>
    <xf numFmtId="0" fontId="6" fillId="0" borderId="0" xfId="0" applyFont="1" applyBorder="1" applyAlignment="1" applyProtection="1">
      <alignment horizontal="right"/>
      <protection/>
    </xf>
    <xf numFmtId="0" fontId="0" fillId="0" borderId="0" xfId="0" applyFont="1" applyBorder="1" applyAlignment="1">
      <alignment/>
    </xf>
    <xf numFmtId="0" fontId="0" fillId="0" borderId="0" xfId="0" applyFont="1" applyAlignment="1">
      <alignment/>
    </xf>
    <xf numFmtId="37" fontId="7" fillId="0" borderId="23" xfId="0" applyNumberFormat="1" applyFont="1" applyBorder="1" applyAlignment="1" applyProtection="1">
      <alignment horizontal="center" vertical="center" wrapText="1"/>
      <protection/>
    </xf>
    <xf numFmtId="37" fontId="7" fillId="0" borderId="23" xfId="0" applyNumberFormat="1" applyFont="1" applyBorder="1" applyAlignment="1" applyProtection="1">
      <alignment horizontal="center" vertical="center"/>
      <protection/>
    </xf>
    <xf numFmtId="176" fontId="7" fillId="0" borderId="23" xfId="0" applyNumberFormat="1" applyFont="1" applyBorder="1" applyAlignment="1" applyProtection="1">
      <alignment horizontal="center" vertical="center"/>
      <protection/>
    </xf>
    <xf numFmtId="0" fontId="7" fillId="0" borderId="23" xfId="0" applyFont="1" applyBorder="1" applyAlignment="1" applyProtection="1">
      <alignment horizontal="center" vertical="center" wrapText="1"/>
      <protection/>
    </xf>
    <xf numFmtId="0" fontId="7" fillId="0" borderId="20" xfId="0" applyFont="1" applyBorder="1" applyAlignment="1">
      <alignment horizontal="center" vertical="center"/>
    </xf>
    <xf numFmtId="37" fontId="6" fillId="0" borderId="26" xfId="0" applyNumberFormat="1" applyFont="1" applyBorder="1" applyAlignment="1" applyProtection="1">
      <alignment horizontal="center" vertical="center" wrapText="1"/>
      <protection/>
    </xf>
    <xf numFmtId="37" fontId="7" fillId="0" borderId="27" xfId="0" applyNumberFormat="1" applyFont="1" applyBorder="1" applyAlignment="1" applyProtection="1">
      <alignment horizontal="center" vertical="center"/>
      <protection/>
    </xf>
    <xf numFmtId="176" fontId="7" fillId="0" borderId="27" xfId="0" applyNumberFormat="1" applyFont="1" applyBorder="1" applyAlignment="1" applyProtection="1">
      <alignment horizontal="center" vertical="center"/>
      <protection/>
    </xf>
    <xf numFmtId="0" fontId="6" fillId="0" borderId="12" xfId="0" applyFont="1" applyBorder="1" applyAlignment="1" applyProtection="1">
      <alignment horizontal="center" vertical="center" wrapText="1"/>
      <protection/>
    </xf>
    <xf numFmtId="0" fontId="7" fillId="0" borderId="13" xfId="0" applyFont="1" applyBorder="1" applyAlignment="1" applyProtection="1">
      <alignment horizontal="right" vertical="top"/>
      <protection/>
    </xf>
    <xf numFmtId="37" fontId="7" fillId="0" borderId="14" xfId="0" applyNumberFormat="1" applyFont="1" applyBorder="1" applyAlignment="1" applyProtection="1">
      <alignment vertical="top"/>
      <protection/>
    </xf>
    <xf numFmtId="37" fontId="7" fillId="0" borderId="0" xfId="0" applyNumberFormat="1" applyFont="1" applyBorder="1" applyAlignment="1" applyProtection="1">
      <alignment vertical="top"/>
      <protection/>
    </xf>
    <xf numFmtId="176" fontId="7" fillId="0" borderId="0" xfId="0" applyNumberFormat="1" applyFont="1" applyBorder="1" applyAlignment="1" applyProtection="1">
      <alignment vertical="top"/>
      <protection/>
    </xf>
    <xf numFmtId="0" fontId="7" fillId="0" borderId="13" xfId="0" applyFont="1" applyBorder="1" applyAlignment="1" applyProtection="1">
      <alignment vertical="top"/>
      <protection/>
    </xf>
    <xf numFmtId="0" fontId="6" fillId="0" borderId="0" xfId="0" applyFont="1" applyBorder="1" applyAlignment="1" applyProtection="1">
      <alignment horizontal="left" vertical="top" wrapText="1"/>
      <protection/>
    </xf>
    <xf numFmtId="0" fontId="6" fillId="0" borderId="0" xfId="0" applyFont="1" applyBorder="1" applyAlignment="1">
      <alignment horizontal="left" vertical="top" wrapText="1"/>
    </xf>
    <xf numFmtId="0" fontId="7" fillId="0" borderId="13" xfId="0" applyFont="1" applyFill="1" applyBorder="1" applyAlignment="1" applyProtection="1">
      <alignment horizontal="right" vertical="top"/>
      <protection/>
    </xf>
    <xf numFmtId="37" fontId="7" fillId="0" borderId="14" xfId="0" applyNumberFormat="1" applyFont="1" applyFill="1" applyBorder="1" applyAlignment="1" applyProtection="1">
      <alignment vertical="top"/>
      <protection/>
    </xf>
    <xf numFmtId="37" fontId="7" fillId="0" borderId="0" xfId="0" applyNumberFormat="1" applyFont="1" applyFill="1" applyBorder="1" applyAlignment="1" applyProtection="1">
      <alignment vertical="top"/>
      <protection/>
    </xf>
    <xf numFmtId="176" fontId="7" fillId="0" borderId="0" xfId="0" applyNumberFormat="1" applyFont="1" applyFill="1" applyBorder="1" applyAlignment="1" applyProtection="1">
      <alignment vertical="top"/>
      <protection/>
    </xf>
    <xf numFmtId="0" fontId="7" fillId="0" borderId="13" xfId="0" applyFont="1" applyFill="1" applyBorder="1" applyAlignment="1" applyProtection="1">
      <alignment vertical="top"/>
      <protection/>
    </xf>
    <xf numFmtId="0" fontId="8" fillId="0" borderId="15" xfId="0" applyFont="1" applyFill="1" applyBorder="1" applyAlignment="1" applyProtection="1">
      <alignment horizontal="right" vertical="top"/>
      <protection/>
    </xf>
    <xf numFmtId="37" fontId="8" fillId="0" borderId="28" xfId="0" applyNumberFormat="1" applyFont="1" applyFill="1" applyBorder="1" applyAlignment="1" applyProtection="1">
      <alignment vertical="top"/>
      <protection/>
    </xf>
    <xf numFmtId="37" fontId="8" fillId="0" borderId="24" xfId="0" applyNumberFormat="1" applyFont="1" applyFill="1" applyBorder="1" applyAlignment="1" applyProtection="1">
      <alignment vertical="top"/>
      <protection/>
    </xf>
    <xf numFmtId="181" fontId="8" fillId="0" borderId="24" xfId="51" applyNumberFormat="1" applyFont="1" applyFill="1" applyBorder="1" applyAlignment="1" applyProtection="1">
      <alignment vertical="top"/>
      <protection/>
    </xf>
    <xf numFmtId="0" fontId="8" fillId="0" borderId="15" xfId="0" applyFont="1" applyFill="1" applyBorder="1" applyAlignment="1" applyProtection="1">
      <alignment vertical="top"/>
      <protection/>
    </xf>
    <xf numFmtId="0" fontId="7" fillId="0" borderId="0" xfId="0" applyFont="1" applyFill="1" applyBorder="1" applyAlignment="1" applyProtection="1">
      <alignment horizontal="right" vertical="top"/>
      <protection/>
    </xf>
    <xf numFmtId="0" fontId="7" fillId="0" borderId="0" xfId="0" applyFont="1" applyFill="1" applyBorder="1" applyAlignment="1" applyProtection="1">
      <alignment vertical="top"/>
      <protection/>
    </xf>
    <xf numFmtId="0" fontId="6" fillId="0" borderId="0" xfId="0" applyFont="1" applyBorder="1" applyAlignment="1" applyProtection="1">
      <alignment/>
      <protection/>
    </xf>
    <xf numFmtId="0" fontId="7" fillId="0" borderId="25" xfId="0" applyFont="1" applyBorder="1" applyAlignment="1" applyProtection="1">
      <alignment horizontal="center" vertical="center"/>
      <protection/>
    </xf>
    <xf numFmtId="41" fontId="8" fillId="0" borderId="14" xfId="0" applyNumberFormat="1" applyFont="1" applyBorder="1" applyAlignment="1" applyProtection="1">
      <alignment/>
      <protection/>
    </xf>
    <xf numFmtId="0" fontId="7" fillId="0" borderId="0" xfId="0" applyFont="1" applyBorder="1" applyAlignment="1">
      <alignment/>
    </xf>
    <xf numFmtId="41" fontId="8" fillId="0" borderId="0" xfId="0" applyNumberFormat="1" applyFont="1" applyBorder="1" applyAlignment="1" applyProtection="1">
      <alignment/>
      <protection/>
    </xf>
    <xf numFmtId="183" fontId="8" fillId="0" borderId="0" xfId="0" applyNumberFormat="1" applyFont="1" applyBorder="1" applyAlignment="1" applyProtection="1">
      <alignment horizontal="right"/>
      <protection/>
    </xf>
    <xf numFmtId="0" fontId="7" fillId="0" borderId="0" xfId="0" applyFont="1" applyBorder="1" applyAlignment="1">
      <alignment horizontal="right"/>
    </xf>
    <xf numFmtId="0" fontId="5" fillId="0" borderId="0" xfId="0" applyFont="1" applyBorder="1" applyAlignment="1">
      <alignment/>
    </xf>
    <xf numFmtId="0" fontId="5" fillId="0" borderId="0" xfId="0" applyFont="1" applyAlignment="1">
      <alignment/>
    </xf>
    <xf numFmtId="37" fontId="6" fillId="0" borderId="0" xfId="0" applyNumberFormat="1" applyFont="1" applyBorder="1" applyAlignment="1" applyProtection="1">
      <alignment horizontal="right"/>
      <protection/>
    </xf>
    <xf numFmtId="41" fontId="8" fillId="0" borderId="26" xfId="0" applyNumberFormat="1" applyFont="1" applyBorder="1" applyAlignment="1" applyProtection="1">
      <alignment/>
      <protection/>
    </xf>
    <xf numFmtId="41" fontId="8" fillId="0" borderId="27" xfId="0" applyNumberFormat="1" applyFont="1" applyBorder="1" applyAlignment="1" applyProtection="1">
      <alignment/>
      <protection/>
    </xf>
    <xf numFmtId="183" fontId="8" fillId="0" borderId="27" xfId="0" applyNumberFormat="1" applyFont="1" applyBorder="1" applyAlignment="1" applyProtection="1">
      <alignment/>
      <protection/>
    </xf>
    <xf numFmtId="41" fontId="7" fillId="0" borderId="14" xfId="0" applyNumberFormat="1" applyFont="1" applyBorder="1" applyAlignment="1" applyProtection="1">
      <alignment/>
      <protection/>
    </xf>
    <xf numFmtId="41" fontId="7" fillId="0" borderId="0" xfId="0" applyNumberFormat="1" applyFont="1" applyBorder="1" applyAlignment="1" applyProtection="1">
      <alignment/>
      <protection/>
    </xf>
    <xf numFmtId="183" fontId="7" fillId="0" borderId="0" xfId="0" applyNumberFormat="1" applyFont="1" applyBorder="1" applyAlignment="1" applyProtection="1">
      <alignment/>
      <protection/>
    </xf>
    <xf numFmtId="41" fontId="0" fillId="0" borderId="0" xfId="0" applyNumberFormat="1" applyFont="1" applyAlignment="1">
      <alignment/>
    </xf>
    <xf numFmtId="41" fontId="7" fillId="0" borderId="28" xfId="0" applyNumberFormat="1" applyFont="1" applyBorder="1" applyAlignment="1" applyProtection="1">
      <alignment/>
      <protection/>
    </xf>
    <xf numFmtId="41" fontId="7" fillId="0" borderId="24" xfId="0" applyNumberFormat="1" applyFont="1" applyBorder="1" applyAlignment="1" applyProtection="1">
      <alignment/>
      <protection/>
    </xf>
    <xf numFmtId="0" fontId="7" fillId="0" borderId="20" xfId="0" applyFont="1" applyBorder="1" applyAlignment="1">
      <alignment/>
    </xf>
    <xf numFmtId="0" fontId="7" fillId="0" borderId="16" xfId="0" applyFont="1" applyBorder="1" applyAlignment="1">
      <alignment/>
    </xf>
    <xf numFmtId="41" fontId="7" fillId="0" borderId="26" xfId="0" applyNumberFormat="1" applyFont="1" applyBorder="1" applyAlignment="1" applyProtection="1">
      <alignment/>
      <protection/>
    </xf>
    <xf numFmtId="41" fontId="7" fillId="0" borderId="27" xfId="0" applyNumberFormat="1" applyFont="1" applyBorder="1" applyAlignment="1" applyProtection="1">
      <alignment/>
      <protection/>
    </xf>
    <xf numFmtId="183" fontId="7" fillId="0" borderId="27" xfId="0" applyNumberFormat="1" applyFont="1" applyBorder="1" applyAlignment="1" applyProtection="1">
      <alignment/>
      <protection/>
    </xf>
    <xf numFmtId="0" fontId="7" fillId="0" borderId="0" xfId="0" applyFont="1" applyBorder="1" applyAlignment="1" applyProtection="1">
      <alignment horizontal="right" indent="1"/>
      <protection/>
    </xf>
    <xf numFmtId="41" fontId="7" fillId="0" borderId="0" xfId="0" applyNumberFormat="1" applyFont="1" applyAlignment="1">
      <alignment/>
    </xf>
    <xf numFmtId="178" fontId="7" fillId="0" borderId="0" xfId="0" applyNumberFormat="1" applyFont="1" applyBorder="1" applyAlignment="1" applyProtection="1">
      <alignment/>
      <protection/>
    </xf>
    <xf numFmtId="0" fontId="8" fillId="0" borderId="0" xfId="0" applyFont="1" applyBorder="1" applyAlignment="1" applyProtection="1">
      <alignment horizontal="right" indent="1"/>
      <protection/>
    </xf>
    <xf numFmtId="0" fontId="7" fillId="0" borderId="0" xfId="0" applyFont="1" applyBorder="1" applyAlignment="1" applyProtection="1">
      <alignment horizontal="distributed" indent="1"/>
      <protection/>
    </xf>
    <xf numFmtId="183" fontId="7" fillId="0" borderId="24" xfId="0" applyNumberFormat="1" applyFont="1" applyBorder="1" applyAlignment="1" applyProtection="1">
      <alignment/>
      <protection/>
    </xf>
    <xf numFmtId="37" fontId="0" fillId="0" borderId="0" xfId="0" applyNumberFormat="1" applyFont="1" applyBorder="1" applyAlignment="1" applyProtection="1">
      <alignment/>
      <protection/>
    </xf>
    <xf numFmtId="41" fontId="7" fillId="0" borderId="29" xfId="0" applyNumberFormat="1" applyFont="1" applyBorder="1" applyAlignment="1" applyProtection="1">
      <alignment/>
      <protection/>
    </xf>
    <xf numFmtId="41" fontId="7" fillId="0" borderId="30" xfId="0" applyNumberFormat="1" applyFont="1" applyBorder="1" applyAlignment="1" applyProtection="1">
      <alignment/>
      <protection/>
    </xf>
    <xf numFmtId="0" fontId="7" fillId="0" borderId="29" xfId="0" applyFont="1" applyBorder="1" applyAlignment="1" applyProtection="1">
      <alignment/>
      <protection/>
    </xf>
    <xf numFmtId="37" fontId="7" fillId="0" borderId="29" xfId="0" applyNumberFormat="1" applyFont="1" applyBorder="1" applyAlignment="1" applyProtection="1">
      <alignment horizontal="center"/>
      <protection/>
    </xf>
    <xf numFmtId="0" fontId="7" fillId="0" borderId="29" xfId="0" applyFont="1" applyBorder="1" applyAlignment="1">
      <alignment/>
    </xf>
    <xf numFmtId="41" fontId="7" fillId="0" borderId="31" xfId="0" applyNumberFormat="1" applyFont="1" applyBorder="1" applyAlignment="1" applyProtection="1">
      <alignment/>
      <protection/>
    </xf>
    <xf numFmtId="41" fontId="0" fillId="0" borderId="0" xfId="0" applyNumberFormat="1" applyFont="1" applyBorder="1" applyAlignment="1">
      <alignment/>
    </xf>
    <xf numFmtId="41" fontId="7" fillId="0" borderId="32" xfId="0" applyNumberFormat="1" applyFont="1" applyBorder="1" applyAlignment="1" applyProtection="1">
      <alignment/>
      <protection/>
    </xf>
    <xf numFmtId="41" fontId="9" fillId="0" borderId="0" xfId="0" applyNumberFormat="1" applyFont="1" applyAlignment="1">
      <alignment/>
    </xf>
    <xf numFmtId="0" fontId="7" fillId="0" borderId="20" xfId="0" applyFont="1" applyBorder="1" applyAlignment="1">
      <alignment vertical="center"/>
    </xf>
    <xf numFmtId="0" fontId="7" fillId="0" borderId="16"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xf>
    <xf numFmtId="41" fontId="7" fillId="0" borderId="22" xfId="0" applyNumberFormat="1" applyFont="1" applyBorder="1" applyAlignment="1" applyProtection="1">
      <alignment/>
      <protection/>
    </xf>
    <xf numFmtId="41" fontId="7" fillId="0" borderId="19" xfId="0" applyNumberFormat="1" applyFont="1" applyBorder="1" applyAlignment="1" applyProtection="1">
      <alignment/>
      <protection/>
    </xf>
    <xf numFmtId="41" fontId="7" fillId="0" borderId="27" xfId="0" applyNumberFormat="1" applyFont="1" applyBorder="1" applyAlignment="1" applyProtection="1">
      <alignment horizontal="left"/>
      <protection/>
    </xf>
    <xf numFmtId="41" fontId="7" fillId="0" borderId="0" xfId="0" applyNumberFormat="1" applyFont="1" applyBorder="1" applyAlignment="1" applyProtection="1">
      <alignment horizontal="left"/>
      <protection/>
    </xf>
    <xf numFmtId="41" fontId="7" fillId="0" borderId="0" xfId="0" applyNumberFormat="1" applyFont="1" applyBorder="1" applyAlignment="1" applyProtection="1">
      <alignment horizontal="right"/>
      <protection/>
    </xf>
    <xf numFmtId="41" fontId="7" fillId="0" borderId="24" xfId="0" applyNumberFormat="1" applyFont="1" applyBorder="1" applyAlignment="1" applyProtection="1">
      <alignment horizontal="left"/>
      <protection/>
    </xf>
    <xf numFmtId="37" fontId="0" fillId="0" borderId="0" xfId="0" applyNumberFormat="1" applyFont="1" applyBorder="1" applyAlignment="1" applyProtection="1">
      <alignment horizontal="left"/>
      <protection/>
    </xf>
    <xf numFmtId="0" fontId="7" fillId="0" borderId="0" xfId="0" applyFont="1" applyAlignment="1">
      <alignment/>
    </xf>
    <xf numFmtId="0" fontId="7" fillId="0" borderId="30" xfId="0" applyFont="1" applyBorder="1" applyAlignment="1" applyProtection="1">
      <alignment/>
      <protection/>
    </xf>
    <xf numFmtId="0" fontId="7" fillId="0" borderId="21" xfId="0" applyFont="1" applyBorder="1" applyAlignment="1" applyProtection="1">
      <alignment horizontal="center"/>
      <protection/>
    </xf>
    <xf numFmtId="37" fontId="7" fillId="0" borderId="0" xfId="0" applyNumberFormat="1" applyFont="1" applyBorder="1" applyAlignment="1" applyProtection="1">
      <alignment horizontal="center"/>
      <protection/>
    </xf>
    <xf numFmtId="37" fontId="7" fillId="0" borderId="30" xfId="0" applyNumberFormat="1" applyFont="1" applyBorder="1" applyAlignment="1" applyProtection="1">
      <alignment/>
      <protection/>
    </xf>
    <xf numFmtId="49" fontId="7" fillId="0" borderId="30" xfId="0" applyNumberFormat="1" applyFont="1" applyBorder="1" applyAlignment="1" applyProtection="1">
      <alignment horizontal="right"/>
      <protection/>
    </xf>
    <xf numFmtId="37" fontId="7" fillId="0" borderId="30" xfId="0" applyNumberFormat="1" applyFont="1" applyBorder="1" applyAlignment="1" applyProtection="1">
      <alignment/>
      <protection/>
    </xf>
    <xf numFmtId="0" fontId="7" fillId="0" borderId="33" xfId="0" applyFont="1" applyBorder="1" applyAlignment="1" applyProtection="1">
      <alignment/>
      <protection/>
    </xf>
    <xf numFmtId="0" fontId="7" fillId="0" borderId="26" xfId="0" applyFont="1" applyBorder="1" applyAlignment="1" applyProtection="1">
      <alignment/>
      <protection/>
    </xf>
    <xf numFmtId="0" fontId="7" fillId="0" borderId="31" xfId="0" applyFont="1" applyBorder="1" applyAlignment="1" applyProtection="1">
      <alignment/>
      <protection/>
    </xf>
    <xf numFmtId="0" fontId="7" fillId="0" borderId="14" xfId="0" applyFont="1" applyBorder="1" applyAlignment="1" applyProtection="1">
      <alignment/>
      <protection/>
    </xf>
    <xf numFmtId="0" fontId="7" fillId="0" borderId="14" xfId="0" applyFont="1" applyBorder="1" applyAlignment="1" applyProtection="1">
      <alignment horizontal="right"/>
      <protection/>
    </xf>
    <xf numFmtId="0" fontId="7" fillId="0" borderId="32" xfId="0" applyFont="1" applyBorder="1" applyAlignment="1" applyProtection="1">
      <alignment/>
      <protection/>
    </xf>
    <xf numFmtId="37" fontId="3" fillId="0" borderId="0" xfId="0" applyNumberFormat="1" applyFont="1" applyBorder="1" applyAlignment="1" applyProtection="1">
      <alignment/>
      <protection/>
    </xf>
    <xf numFmtId="41" fontId="7" fillId="0" borderId="24" xfId="0" applyNumberFormat="1" applyFont="1" applyBorder="1" applyAlignment="1" applyProtection="1">
      <alignment/>
      <protection/>
    </xf>
    <xf numFmtId="0" fontId="0" fillId="0" borderId="0" xfId="0" applyFont="1" applyAlignment="1">
      <alignment horizontal="center"/>
    </xf>
    <xf numFmtId="176" fontId="7" fillId="0" borderId="27" xfId="0" applyNumberFormat="1" applyFont="1" applyBorder="1" applyAlignment="1" applyProtection="1">
      <alignment/>
      <protection/>
    </xf>
    <xf numFmtId="176" fontId="7" fillId="0" borderId="0" xfId="0" applyNumberFormat="1" applyFont="1" applyBorder="1" applyAlignment="1" applyProtection="1">
      <alignment/>
      <protection/>
    </xf>
    <xf numFmtId="176" fontId="8" fillId="0" borderId="0" xfId="0" applyNumberFormat="1" applyFont="1" applyBorder="1" applyAlignment="1" applyProtection="1">
      <alignment/>
      <protection/>
    </xf>
    <xf numFmtId="176" fontId="7" fillId="0" borderId="24" xfId="0" applyNumberFormat="1" applyFont="1" applyBorder="1" applyAlignment="1" applyProtection="1">
      <alignment/>
      <protection/>
    </xf>
    <xf numFmtId="37" fontId="7" fillId="0" borderId="21" xfId="0" applyNumberFormat="1" applyFont="1" applyBorder="1" applyAlignment="1" applyProtection="1">
      <alignment/>
      <protection/>
    </xf>
    <xf numFmtId="37" fontId="7" fillId="0" borderId="33" xfId="0" applyNumberFormat="1" applyFont="1" applyBorder="1" applyAlignment="1" applyProtection="1">
      <alignment/>
      <protection/>
    </xf>
    <xf numFmtId="37" fontId="7" fillId="0" borderId="26" xfId="0" applyNumberFormat="1" applyFont="1" applyBorder="1" applyAlignment="1" applyProtection="1">
      <alignment/>
      <protection/>
    </xf>
    <xf numFmtId="37" fontId="7" fillId="0" borderId="31" xfId="0" applyNumberFormat="1" applyFont="1" applyBorder="1" applyAlignment="1" applyProtection="1">
      <alignment/>
      <protection/>
    </xf>
    <xf numFmtId="37" fontId="7" fillId="0" borderId="14" xfId="0" applyNumberFormat="1" applyFont="1" applyBorder="1" applyAlignment="1" applyProtection="1">
      <alignment/>
      <protection/>
    </xf>
    <xf numFmtId="37" fontId="7" fillId="0" borderId="32" xfId="0" applyNumberFormat="1" applyFont="1" applyBorder="1" applyAlignment="1" applyProtection="1">
      <alignment/>
      <protection/>
    </xf>
    <xf numFmtId="37" fontId="7" fillId="0" borderId="28" xfId="0" applyNumberFormat="1" applyFont="1" applyBorder="1" applyAlignment="1" applyProtection="1">
      <alignment/>
      <protection/>
    </xf>
    <xf numFmtId="0" fontId="5" fillId="0" borderId="0" xfId="0" applyFont="1" applyBorder="1" applyAlignment="1" applyProtection="1">
      <alignment/>
      <protection/>
    </xf>
    <xf numFmtId="0" fontId="0" fillId="0" borderId="0" xfId="0" applyFont="1" applyAlignment="1">
      <alignment vertical="center"/>
    </xf>
    <xf numFmtId="41" fontId="3" fillId="0" borderId="0" xfId="0" applyNumberFormat="1" applyFont="1" applyBorder="1" applyAlignment="1" applyProtection="1">
      <alignment/>
      <protection/>
    </xf>
    <xf numFmtId="0" fontId="7" fillId="0" borderId="13" xfId="0" applyFont="1" applyBorder="1" applyAlignment="1">
      <alignment/>
    </xf>
    <xf numFmtId="41" fontId="7" fillId="0" borderId="19" xfId="0" applyNumberFormat="1" applyFont="1" applyBorder="1" applyAlignment="1" applyProtection="1">
      <alignment/>
      <protection/>
    </xf>
    <xf numFmtId="41" fontId="7" fillId="0" borderId="26" xfId="0" applyNumberFormat="1" applyFont="1" applyBorder="1" applyAlignment="1" applyProtection="1">
      <alignment/>
      <protection/>
    </xf>
    <xf numFmtId="41" fontId="7" fillId="0" borderId="27" xfId="0" applyNumberFormat="1" applyFont="1" applyBorder="1" applyAlignment="1" applyProtection="1">
      <alignment horizontal="right"/>
      <protection/>
    </xf>
    <xf numFmtId="41" fontId="7" fillId="0" borderId="27" xfId="0" applyNumberFormat="1" applyFont="1" applyBorder="1" applyAlignment="1" applyProtection="1">
      <alignment/>
      <protection/>
    </xf>
    <xf numFmtId="41" fontId="7" fillId="0" borderId="14" xfId="0" applyNumberFormat="1" applyFont="1" applyBorder="1" applyAlignment="1" applyProtection="1">
      <alignment horizontal="right"/>
      <protection/>
    </xf>
    <xf numFmtId="41" fontId="7" fillId="0" borderId="28" xfId="0" applyNumberFormat="1" applyFont="1" applyBorder="1" applyAlignment="1" applyProtection="1">
      <alignment/>
      <protection/>
    </xf>
    <xf numFmtId="41" fontId="7" fillId="0" borderId="24" xfId="0" applyNumberFormat="1" applyFont="1" applyBorder="1" applyAlignment="1" applyProtection="1">
      <alignment horizontal="right"/>
      <protection/>
    </xf>
    <xf numFmtId="37" fontId="7" fillId="0" borderId="0" xfId="0" applyNumberFormat="1" applyFont="1" applyBorder="1" applyAlignment="1" applyProtection="1">
      <alignment/>
      <protection/>
    </xf>
    <xf numFmtId="37" fontId="7" fillId="0" borderId="0" xfId="0" applyNumberFormat="1" applyFont="1" applyBorder="1" applyAlignment="1" applyProtection="1">
      <alignment horizontal="left"/>
      <protection/>
    </xf>
    <xf numFmtId="0" fontId="7" fillId="0" borderId="20" xfId="0" applyFont="1" applyBorder="1" applyAlignment="1">
      <alignment horizontal="left"/>
    </xf>
    <xf numFmtId="0" fontId="7" fillId="0" borderId="0" xfId="0" applyFont="1" applyBorder="1" applyAlignment="1" applyProtection="1">
      <alignment/>
      <protection/>
    </xf>
    <xf numFmtId="176" fontId="7" fillId="0" borderId="0" xfId="0" applyNumberFormat="1" applyFont="1" applyBorder="1" applyAlignment="1" applyProtection="1">
      <alignment horizontal="center"/>
      <protection/>
    </xf>
    <xf numFmtId="0" fontId="7" fillId="0" borderId="13" xfId="0" applyFont="1" applyBorder="1" applyAlignment="1" applyProtection="1">
      <alignment/>
      <protection/>
    </xf>
    <xf numFmtId="0" fontId="7" fillId="0" borderId="0" xfId="0" applyFont="1" applyBorder="1" applyAlignment="1" applyProtection="1">
      <alignment horizontal="left"/>
      <protection/>
    </xf>
    <xf numFmtId="37" fontId="7" fillId="0" borderId="0" xfId="0" applyNumberFormat="1" applyFont="1" applyBorder="1" applyAlignment="1" applyProtection="1">
      <alignment horizontal="right"/>
      <protection/>
    </xf>
    <xf numFmtId="37" fontId="7" fillId="33" borderId="0" xfId="0" applyNumberFormat="1" applyFont="1" applyFill="1" applyBorder="1" applyAlignment="1" applyProtection="1">
      <alignment horizontal="center"/>
      <protection/>
    </xf>
    <xf numFmtId="37" fontId="7" fillId="33" borderId="0" xfId="0" applyNumberFormat="1" applyFont="1" applyFill="1" applyBorder="1" applyAlignment="1" applyProtection="1">
      <alignment horizontal="right"/>
      <protection/>
    </xf>
    <xf numFmtId="176" fontId="7" fillId="33" borderId="0" xfId="0" applyNumberFormat="1" applyFont="1" applyFill="1" applyBorder="1" applyAlignment="1" applyProtection="1">
      <alignment horizontal="center"/>
      <protection/>
    </xf>
    <xf numFmtId="0" fontId="12" fillId="0" borderId="0" xfId="0" applyFont="1" applyAlignment="1">
      <alignment/>
    </xf>
    <xf numFmtId="0" fontId="13" fillId="0" borderId="0" xfId="0" applyFont="1" applyAlignment="1">
      <alignment/>
    </xf>
    <xf numFmtId="0" fontId="8" fillId="0" borderId="0" xfId="0" applyFont="1" applyBorder="1" applyAlignment="1" applyProtection="1">
      <alignment horizontal="left"/>
      <protection/>
    </xf>
    <xf numFmtId="37" fontId="8" fillId="0" borderId="0" xfId="0" applyNumberFormat="1" applyFont="1" applyBorder="1" applyAlignment="1" applyProtection="1">
      <alignment horizontal="center"/>
      <protection/>
    </xf>
    <xf numFmtId="176" fontId="8"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37" fontId="7" fillId="0" borderId="24" xfId="0" applyNumberFormat="1" applyFont="1" applyBorder="1" applyAlignment="1" applyProtection="1">
      <alignment/>
      <protection/>
    </xf>
    <xf numFmtId="37" fontId="7" fillId="0" borderId="29" xfId="0" applyNumberFormat="1" applyFont="1" applyBorder="1" applyAlignment="1" applyProtection="1">
      <alignment horizontal="left"/>
      <protection/>
    </xf>
    <xf numFmtId="0" fontId="7" fillId="0" borderId="28" xfId="0" applyFont="1" applyBorder="1" applyAlignment="1">
      <alignment horizontal="distributed" vertical="distributed" indent="1"/>
    </xf>
    <xf numFmtId="0" fontId="7" fillId="0" borderId="24" xfId="0" applyFont="1" applyBorder="1" applyAlignment="1">
      <alignment horizontal="distributed" vertical="distributed" indent="1"/>
    </xf>
    <xf numFmtId="0" fontId="6" fillId="0" borderId="24" xfId="0" applyFont="1" applyBorder="1" applyAlignment="1" applyProtection="1">
      <alignment/>
      <protection/>
    </xf>
    <xf numFmtId="41" fontId="7" fillId="0" borderId="26" xfId="0" applyNumberFormat="1" applyFont="1" applyBorder="1" applyAlignment="1" applyProtection="1">
      <alignment horizontal="right"/>
      <protection/>
    </xf>
    <xf numFmtId="176" fontId="7" fillId="0" borderId="0" xfId="0" applyNumberFormat="1" applyFont="1" applyBorder="1" applyAlignment="1" applyProtection="1">
      <alignment horizontal="right"/>
      <protection/>
    </xf>
    <xf numFmtId="0" fontId="14" fillId="0" borderId="0" xfId="0" applyFont="1" applyBorder="1" applyAlignment="1">
      <alignment horizontal="left"/>
    </xf>
    <xf numFmtId="0" fontId="7" fillId="0" borderId="0" xfId="0" applyFont="1" applyBorder="1" applyAlignment="1" applyProtection="1">
      <alignment horizontal="right"/>
      <protection/>
    </xf>
    <xf numFmtId="0" fontId="7" fillId="0" borderId="13" xfId="0" applyFont="1" applyBorder="1" applyAlignment="1">
      <alignment horizontal="right"/>
    </xf>
    <xf numFmtId="0" fontId="3" fillId="0" borderId="24" xfId="0" applyFont="1" applyBorder="1" applyAlignment="1">
      <alignment/>
    </xf>
    <xf numFmtId="0" fontId="8" fillId="0" borderId="15" xfId="0" applyFont="1" applyBorder="1" applyAlignment="1">
      <alignment horizontal="right"/>
    </xf>
    <xf numFmtId="41" fontId="8" fillId="0" borderId="24" xfId="0" applyNumberFormat="1" applyFont="1" applyBorder="1" applyAlignment="1" applyProtection="1">
      <alignment horizontal="right"/>
      <protection/>
    </xf>
    <xf numFmtId="176" fontId="7" fillId="0" borderId="14" xfId="0" applyNumberFormat="1" applyFont="1" applyBorder="1" applyAlignment="1" applyProtection="1">
      <alignment/>
      <protection/>
    </xf>
    <xf numFmtId="0" fontId="0" fillId="0" borderId="0" xfId="0" applyFont="1" applyAlignment="1">
      <alignment/>
    </xf>
    <xf numFmtId="0" fontId="0" fillId="0" borderId="0" xfId="0" applyFont="1" applyBorder="1" applyAlignment="1">
      <alignment/>
    </xf>
    <xf numFmtId="0" fontId="0" fillId="0" borderId="18" xfId="0" applyFont="1" applyBorder="1" applyAlignment="1">
      <alignment/>
    </xf>
    <xf numFmtId="37" fontId="0" fillId="0" borderId="18" xfId="0" applyNumberFormat="1" applyFont="1" applyBorder="1" applyAlignment="1" applyProtection="1">
      <alignment horizontal="left"/>
      <protection/>
    </xf>
    <xf numFmtId="37" fontId="0" fillId="0" borderId="18" xfId="0" applyNumberFormat="1" applyFont="1" applyBorder="1" applyAlignment="1" applyProtection="1">
      <alignment/>
      <protection/>
    </xf>
    <xf numFmtId="0" fontId="0" fillId="0" borderId="0" xfId="0" applyFont="1" applyAlignment="1">
      <alignment/>
    </xf>
    <xf numFmtId="0" fontId="0" fillId="0" borderId="24" xfId="0" applyFont="1" applyBorder="1" applyAlignment="1">
      <alignment/>
    </xf>
    <xf numFmtId="0" fontId="0" fillId="0" borderId="0" xfId="0" applyFont="1" applyBorder="1" applyAlignment="1">
      <alignment horizontal="center" vertical="center"/>
    </xf>
    <xf numFmtId="0" fontId="0" fillId="0" borderId="14" xfId="0" applyFont="1" applyBorder="1" applyAlignment="1" applyProtection="1">
      <alignment horizontal="center" vertical="center"/>
      <protection/>
    </xf>
    <xf numFmtId="0" fontId="0" fillId="0" borderId="27" xfId="0" applyFont="1" applyBorder="1" applyAlignment="1">
      <alignment/>
    </xf>
    <xf numFmtId="0" fontId="0" fillId="0" borderId="20" xfId="0" applyFont="1" applyBorder="1" applyAlignment="1">
      <alignment/>
    </xf>
    <xf numFmtId="37" fontId="0" fillId="0" borderId="0" xfId="0" applyNumberFormat="1" applyFont="1" applyBorder="1" applyAlignment="1" applyProtection="1">
      <alignment/>
      <protection/>
    </xf>
    <xf numFmtId="184" fontId="8" fillId="0" borderId="0" xfId="43" applyNumberFormat="1" applyFont="1" applyBorder="1" applyAlignment="1" applyProtection="1">
      <alignment/>
      <protection/>
    </xf>
    <xf numFmtId="41" fontId="0" fillId="0" borderId="18" xfId="0" applyNumberFormat="1" applyFont="1" applyBorder="1" applyAlignment="1">
      <alignment/>
    </xf>
    <xf numFmtId="41" fontId="8" fillId="0" borderId="34" xfId="0" applyNumberFormat="1" applyFont="1" applyBorder="1" applyAlignment="1" applyProtection="1">
      <alignment horizontal="right"/>
      <protection/>
    </xf>
    <xf numFmtId="41" fontId="8" fillId="0" borderId="35" xfId="0" applyNumberFormat="1" applyFont="1" applyBorder="1" applyAlignment="1" applyProtection="1">
      <alignment horizontal="right"/>
      <protection/>
    </xf>
    <xf numFmtId="0" fontId="0" fillId="0" borderId="28" xfId="0" applyFont="1" applyBorder="1" applyAlignment="1">
      <alignment/>
    </xf>
    <xf numFmtId="0" fontId="0" fillId="0" borderId="15" xfId="0" applyFont="1" applyBorder="1" applyAlignment="1">
      <alignment horizontal="distributed" vertical="distributed" indent="1"/>
    </xf>
    <xf numFmtId="0" fontId="0" fillId="0" borderId="24" xfId="0" applyFont="1" applyBorder="1" applyAlignment="1">
      <alignment horizontal="distributed" vertical="distributed" indent="1"/>
    </xf>
    <xf numFmtId="0" fontId="0" fillId="0" borderId="28" xfId="0" applyFont="1" applyBorder="1" applyAlignment="1">
      <alignment horizontal="distributed" vertical="distributed" indent="1"/>
    </xf>
    <xf numFmtId="0" fontId="0" fillId="0" borderId="18" xfId="0" applyFont="1" applyBorder="1" applyAlignment="1" applyProtection="1">
      <alignment vertical="center" textRotation="255"/>
      <protection/>
    </xf>
    <xf numFmtId="41" fontId="0" fillId="0" borderId="0" xfId="0" applyNumberFormat="1" applyFont="1" applyAlignment="1">
      <alignment/>
    </xf>
    <xf numFmtId="41" fontId="0" fillId="0" borderId="0" xfId="0" applyNumberFormat="1" applyFont="1" applyBorder="1" applyAlignment="1" applyProtection="1">
      <alignment/>
      <protection/>
    </xf>
    <xf numFmtId="41" fontId="0" fillId="0" borderId="0" xfId="0" applyNumberFormat="1" applyFont="1" applyBorder="1" applyAlignment="1" applyProtection="1">
      <alignment/>
      <protection/>
    </xf>
    <xf numFmtId="0" fontId="0" fillId="0" borderId="0" xfId="0" applyFont="1" applyBorder="1" applyAlignment="1" applyProtection="1">
      <alignment vertical="center"/>
      <protection/>
    </xf>
    <xf numFmtId="0" fontId="0" fillId="0" borderId="0" xfId="0" applyFont="1" applyBorder="1" applyAlignment="1">
      <alignment horizontal="center"/>
    </xf>
    <xf numFmtId="176" fontId="0" fillId="0" borderId="0" xfId="0" applyNumberFormat="1" applyFont="1" applyBorder="1" applyAlignment="1" applyProtection="1">
      <alignment/>
      <protection/>
    </xf>
    <xf numFmtId="0" fontId="0" fillId="0" borderId="0" xfId="0" applyFont="1" applyBorder="1" applyAlignment="1">
      <alignment horizontal="distributed" indent="1"/>
    </xf>
    <xf numFmtId="0" fontId="0" fillId="0" borderId="23" xfId="0" applyFont="1" applyBorder="1" applyAlignment="1" applyProtection="1">
      <alignment horizontal="center"/>
      <protection/>
    </xf>
    <xf numFmtId="0" fontId="0" fillId="0" borderId="11" xfId="0" applyFont="1" applyBorder="1" applyAlignment="1">
      <alignment/>
    </xf>
    <xf numFmtId="0" fontId="0" fillId="0" borderId="19" xfId="0" applyFont="1" applyBorder="1" applyAlignment="1">
      <alignment/>
    </xf>
    <xf numFmtId="0" fontId="0" fillId="0" borderId="10" xfId="0" applyFont="1" applyBorder="1" applyAlignment="1">
      <alignment/>
    </xf>
    <xf numFmtId="0" fontId="0" fillId="0" borderId="22" xfId="0" applyFont="1" applyBorder="1" applyAlignment="1" applyProtection="1">
      <alignment horizontal="center"/>
      <protection/>
    </xf>
    <xf numFmtId="0" fontId="0" fillId="0" borderId="0" xfId="0" applyAlignment="1">
      <alignment horizontal="left" vertical="top" wrapText="1"/>
    </xf>
    <xf numFmtId="41" fontId="8" fillId="0" borderId="0" xfId="0" applyNumberFormat="1" applyFont="1" applyBorder="1" applyAlignment="1" applyProtection="1">
      <alignment horizontal="center"/>
      <protection/>
    </xf>
    <xf numFmtId="41" fontId="8" fillId="0" borderId="24" xfId="0" applyNumberFormat="1" applyFont="1" applyBorder="1" applyAlignment="1" applyProtection="1">
      <alignment horizontal="center"/>
      <protection/>
    </xf>
    <xf numFmtId="41" fontId="7" fillId="0" borderId="0" xfId="0" applyNumberFormat="1" applyFont="1" applyBorder="1" applyAlignment="1" applyProtection="1">
      <alignment horizontal="center"/>
      <protection/>
    </xf>
    <xf numFmtId="0" fontId="0" fillId="0" borderId="0" xfId="0" applyFont="1" applyAlignment="1">
      <alignment/>
    </xf>
    <xf numFmtId="41" fontId="8" fillId="0" borderId="14" xfId="0" applyNumberFormat="1" applyFont="1" applyBorder="1" applyAlignment="1" applyProtection="1">
      <alignment horizontal="center"/>
      <protection/>
    </xf>
    <xf numFmtId="41" fontId="8" fillId="0" borderId="28" xfId="0" applyNumberFormat="1" applyFont="1" applyBorder="1" applyAlignment="1" applyProtection="1">
      <alignment horizontal="center"/>
      <protection/>
    </xf>
    <xf numFmtId="0" fontId="7" fillId="0" borderId="0" xfId="0" applyFont="1" applyBorder="1" applyAlignment="1" applyProtection="1">
      <alignment horizontal="center"/>
      <protection/>
    </xf>
    <xf numFmtId="0" fontId="7" fillId="0" borderId="13" xfId="0" applyFont="1" applyBorder="1" applyAlignment="1" applyProtection="1">
      <alignment horizontal="center"/>
      <protection/>
    </xf>
    <xf numFmtId="0" fontId="7" fillId="0" borderId="24" xfId="0" applyFont="1" applyBorder="1" applyAlignment="1" applyProtection="1">
      <alignment horizontal="center"/>
      <protection/>
    </xf>
    <xf numFmtId="0" fontId="7" fillId="0" borderId="15" xfId="0" applyFont="1" applyBorder="1" applyAlignment="1" applyProtection="1">
      <alignment horizontal="center"/>
      <protection/>
    </xf>
    <xf numFmtId="41" fontId="7" fillId="0" borderId="28" xfId="0" applyNumberFormat="1" applyFont="1" applyBorder="1" applyAlignment="1" applyProtection="1">
      <alignment horizontal="center"/>
      <protection/>
    </xf>
    <xf numFmtId="41" fontId="7" fillId="0" borderId="24" xfId="0" applyNumberFormat="1" applyFont="1" applyBorder="1" applyAlignment="1" applyProtection="1">
      <alignment horizontal="center"/>
      <protection/>
    </xf>
    <xf numFmtId="41" fontId="7" fillId="0" borderId="15" xfId="0" applyNumberFormat="1" applyFont="1" applyBorder="1" applyAlignment="1" applyProtection="1">
      <alignment horizontal="center"/>
      <protection/>
    </xf>
    <xf numFmtId="37" fontId="7" fillId="0" borderId="34" xfId="0" applyNumberFormat="1" applyFont="1" applyBorder="1" applyAlignment="1" applyProtection="1">
      <alignment horizontal="center"/>
      <protection/>
    </xf>
    <xf numFmtId="0" fontId="7" fillId="0" borderId="20" xfId="0" applyFont="1" applyBorder="1" applyAlignment="1" applyProtection="1">
      <alignment horizontal="center" vertical="center"/>
      <protection/>
    </xf>
    <xf numFmtId="41" fontId="7" fillId="0" borderId="14" xfId="0" applyNumberFormat="1" applyFont="1" applyBorder="1" applyAlignment="1" applyProtection="1">
      <alignment horizontal="center"/>
      <protection/>
    </xf>
    <xf numFmtId="41" fontId="7" fillId="0" borderId="13" xfId="0" applyNumberFormat="1" applyFont="1" applyBorder="1" applyAlignment="1" applyProtection="1">
      <alignment horizontal="center"/>
      <protection/>
    </xf>
    <xf numFmtId="0" fontId="6" fillId="0" borderId="0" xfId="0" applyFont="1" applyBorder="1" applyAlignment="1" applyProtection="1">
      <alignment horizontal="right"/>
      <protection/>
    </xf>
    <xf numFmtId="0" fontId="5" fillId="0" borderId="0" xfId="0" applyFont="1" applyBorder="1" applyAlignment="1" applyProtection="1">
      <alignment horizontal="left"/>
      <protection/>
    </xf>
    <xf numFmtId="0" fontId="7" fillId="0" borderId="23"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41" fontId="8" fillId="0" borderId="26" xfId="0" applyNumberFormat="1" applyFont="1" applyBorder="1" applyAlignment="1" applyProtection="1">
      <alignment horizontal="center"/>
      <protection/>
    </xf>
    <xf numFmtId="41" fontId="8" fillId="0" borderId="27" xfId="0" applyNumberFormat="1" applyFont="1" applyBorder="1" applyAlignment="1" applyProtection="1">
      <alignment horizontal="center"/>
      <protection/>
    </xf>
    <xf numFmtId="41" fontId="8" fillId="0" borderId="12" xfId="0" applyNumberFormat="1" applyFont="1" applyBorder="1" applyAlignment="1" applyProtection="1">
      <alignment horizontal="center"/>
      <protection/>
    </xf>
    <xf numFmtId="0" fontId="8" fillId="0" borderId="27" xfId="0" applyFont="1" applyBorder="1" applyAlignment="1" applyProtection="1">
      <alignment horizontal="center"/>
      <protection/>
    </xf>
    <xf numFmtId="0" fontId="8" fillId="0" borderId="12" xfId="0" applyFont="1" applyBorder="1" applyAlignment="1" applyProtection="1">
      <alignment horizontal="center"/>
      <protection/>
    </xf>
    <xf numFmtId="178" fontId="7" fillId="0" borderId="28" xfId="0" applyNumberFormat="1" applyFont="1" applyBorder="1" applyAlignment="1" applyProtection="1">
      <alignment horizontal="center"/>
      <protection/>
    </xf>
    <xf numFmtId="178" fontId="7" fillId="0" borderId="24" xfId="0" applyNumberFormat="1" applyFont="1" applyBorder="1" applyAlignment="1" applyProtection="1">
      <alignment horizontal="center"/>
      <protection/>
    </xf>
    <xf numFmtId="0" fontId="7" fillId="0" borderId="37"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178" fontId="8" fillId="0" borderId="14" xfId="0" applyNumberFormat="1" applyFont="1" applyBorder="1" applyAlignment="1" applyProtection="1">
      <alignment horizontal="center"/>
      <protection/>
    </xf>
    <xf numFmtId="178" fontId="8" fillId="0" borderId="0" xfId="0" applyNumberFormat="1" applyFont="1" applyBorder="1" applyAlignment="1" applyProtection="1">
      <alignment horizontal="center"/>
      <protection/>
    </xf>
    <xf numFmtId="178" fontId="7" fillId="0" borderId="14" xfId="0" applyNumberFormat="1" applyFont="1" applyBorder="1" applyAlignment="1" applyProtection="1">
      <alignment horizontal="center"/>
      <protection/>
    </xf>
    <xf numFmtId="178" fontId="7" fillId="0" borderId="0" xfId="0" applyNumberFormat="1" applyFont="1" applyBorder="1" applyAlignment="1" applyProtection="1">
      <alignment horizontal="center"/>
      <protection/>
    </xf>
    <xf numFmtId="0" fontId="6" fillId="0" borderId="24" xfId="0" applyFont="1" applyBorder="1" applyAlignment="1" applyProtection="1">
      <alignment horizontal="right"/>
      <protection/>
    </xf>
    <xf numFmtId="41" fontId="8" fillId="0" borderId="13" xfId="0" applyNumberFormat="1" applyFont="1" applyBorder="1" applyAlignment="1" applyProtection="1">
      <alignment horizontal="center"/>
      <protection/>
    </xf>
    <xf numFmtId="178" fontId="7" fillId="0" borderId="13" xfId="0" applyNumberFormat="1" applyFont="1" applyBorder="1" applyAlignment="1" applyProtection="1">
      <alignment horizontal="center"/>
      <protection/>
    </xf>
    <xf numFmtId="0" fontId="7" fillId="0" borderId="38" xfId="0" applyFont="1" applyBorder="1" applyAlignment="1" applyProtection="1">
      <alignment horizontal="center" vertical="center"/>
      <protection/>
    </xf>
    <xf numFmtId="0" fontId="7" fillId="0" borderId="39" xfId="0" applyFont="1" applyBorder="1" applyAlignment="1" applyProtection="1">
      <alignment horizontal="center" vertical="center"/>
      <protection/>
    </xf>
    <xf numFmtId="0" fontId="7" fillId="0" borderId="25" xfId="0" applyFont="1" applyBorder="1" applyAlignment="1" applyProtection="1">
      <alignment horizontal="center"/>
      <protection/>
    </xf>
    <xf numFmtId="0" fontId="7" fillId="0" borderId="23" xfId="0" applyFont="1" applyBorder="1" applyAlignment="1" applyProtection="1">
      <alignment horizontal="center"/>
      <protection/>
    </xf>
    <xf numFmtId="37" fontId="6" fillId="0" borderId="18" xfId="0" applyNumberFormat="1" applyFont="1" applyBorder="1" applyAlignment="1" applyProtection="1">
      <alignment horizontal="right"/>
      <protection/>
    </xf>
    <xf numFmtId="0" fontId="5" fillId="0" borderId="24" xfId="0" applyFont="1" applyBorder="1" applyAlignment="1" applyProtection="1">
      <alignment horizontal="left"/>
      <protection/>
    </xf>
    <xf numFmtId="0" fontId="7" fillId="0" borderId="26"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41" fontId="7" fillId="0" borderId="27" xfId="0" applyNumberFormat="1" applyFont="1" applyBorder="1" applyAlignment="1" applyProtection="1">
      <alignment horizontal="center"/>
      <protection/>
    </xf>
    <xf numFmtId="37" fontId="7" fillId="0" borderId="34" xfId="0" applyNumberFormat="1" applyFont="1" applyBorder="1" applyAlignment="1" applyProtection="1">
      <alignment horizontal="right"/>
      <protection/>
    </xf>
    <xf numFmtId="37" fontId="7" fillId="0" borderId="34" xfId="0" applyNumberFormat="1" applyFont="1" applyBorder="1" applyAlignment="1" applyProtection="1">
      <alignment horizontal="left"/>
      <protection/>
    </xf>
    <xf numFmtId="37" fontId="6" fillId="0" borderId="24" xfId="0" applyNumberFormat="1" applyFont="1" applyBorder="1" applyAlignment="1" applyProtection="1">
      <alignment horizontal="right"/>
      <protection/>
    </xf>
    <xf numFmtId="0" fontId="7" fillId="0" borderId="20" xfId="0" applyFont="1" applyBorder="1" applyAlignment="1" applyProtection="1">
      <alignment horizontal="center"/>
      <protection/>
    </xf>
    <xf numFmtId="0" fontId="7" fillId="0" borderId="10"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41" fontId="7" fillId="0" borderId="26" xfId="0" applyNumberFormat="1" applyFont="1" applyBorder="1" applyAlignment="1" applyProtection="1">
      <alignment horizontal="center"/>
      <protection/>
    </xf>
    <xf numFmtId="0" fontId="7" fillId="0" borderId="29" xfId="0" applyFont="1" applyBorder="1" applyAlignment="1">
      <alignment horizontal="center" vertical="center"/>
    </xf>
    <xf numFmtId="0" fontId="7" fillId="0" borderId="36" xfId="0" applyFont="1" applyBorder="1" applyAlignment="1">
      <alignment horizontal="center" vertical="center"/>
    </xf>
    <xf numFmtId="183" fontId="7" fillId="0" borderId="0" xfId="0" applyNumberFormat="1" applyFont="1" applyBorder="1" applyAlignment="1" applyProtection="1">
      <alignment horizontal="right"/>
      <protection/>
    </xf>
    <xf numFmtId="183" fontId="7" fillId="0" borderId="34" xfId="0" applyNumberFormat="1" applyFont="1" applyBorder="1" applyAlignment="1" applyProtection="1">
      <alignment horizontal="center"/>
      <protection/>
    </xf>
    <xf numFmtId="0" fontId="7" fillId="0" borderId="25"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8" fillId="0" borderId="0" xfId="0" applyFont="1" applyBorder="1" applyAlignment="1" applyProtection="1">
      <alignment horizontal="center"/>
      <protection/>
    </xf>
    <xf numFmtId="0" fontId="8" fillId="0" borderId="13" xfId="0" applyFont="1" applyBorder="1" applyAlignment="1" applyProtection="1">
      <alignment horizontal="center"/>
      <protection/>
    </xf>
    <xf numFmtId="38" fontId="0" fillId="0" borderId="34" xfId="51" applyFont="1" applyBorder="1" applyAlignment="1">
      <alignment horizontal="center"/>
    </xf>
    <xf numFmtId="38" fontId="0" fillId="0" borderId="17" xfId="51" applyFont="1" applyBorder="1" applyAlignment="1">
      <alignment horizontal="center"/>
    </xf>
    <xf numFmtId="37" fontId="6" fillId="0" borderId="40" xfId="0" applyNumberFormat="1" applyFont="1" applyBorder="1" applyAlignment="1" applyProtection="1">
      <alignment horizontal="center"/>
      <protection/>
    </xf>
    <xf numFmtId="0" fontId="0" fillId="0" borderId="30" xfId="0" applyFont="1" applyBorder="1" applyAlignment="1">
      <alignment horizontal="center"/>
    </xf>
    <xf numFmtId="0" fontId="7" fillId="0" borderId="24" xfId="0" applyFont="1" applyBorder="1" applyAlignment="1" applyProtection="1">
      <alignment horizontal="distributed"/>
      <protection/>
    </xf>
    <xf numFmtId="0" fontId="7" fillId="0" borderId="15" xfId="0" applyFont="1" applyBorder="1" applyAlignment="1" applyProtection="1">
      <alignment horizontal="distributed"/>
      <protection/>
    </xf>
    <xf numFmtId="0" fontId="0" fillId="0" borderId="18" xfId="0" applyFont="1" applyBorder="1" applyAlignment="1">
      <alignment horizontal="center"/>
    </xf>
    <xf numFmtId="0" fontId="0" fillId="0" borderId="10" xfId="0" applyFont="1" applyBorder="1" applyAlignment="1">
      <alignment horizontal="center"/>
    </xf>
    <xf numFmtId="0" fontId="0" fillId="0" borderId="19" xfId="0" applyFont="1" applyBorder="1" applyAlignment="1">
      <alignment horizontal="center"/>
    </xf>
    <xf numFmtId="0" fontId="0" fillId="0" borderId="11" xfId="0" applyFont="1" applyBorder="1" applyAlignment="1">
      <alignment horizontal="center"/>
    </xf>
    <xf numFmtId="183" fontId="8" fillId="0" borderId="27" xfId="0" applyNumberFormat="1" applyFont="1" applyBorder="1" applyAlignment="1" applyProtection="1">
      <alignment horizontal="right"/>
      <protection/>
    </xf>
    <xf numFmtId="37" fontId="6" fillId="0" borderId="0" xfId="0" applyNumberFormat="1" applyFont="1" applyBorder="1" applyAlignment="1" applyProtection="1">
      <alignment horizontal="right"/>
      <protection/>
    </xf>
    <xf numFmtId="182" fontId="7" fillId="0" borderId="34" xfId="0" applyNumberFormat="1" applyFont="1" applyBorder="1" applyAlignment="1" applyProtection="1">
      <alignment horizontal="center"/>
      <protection/>
    </xf>
    <xf numFmtId="0" fontId="8" fillId="0" borderId="27" xfId="0" applyFont="1" applyBorder="1" applyAlignment="1" applyProtection="1">
      <alignment horizontal="distributed"/>
      <protection/>
    </xf>
    <xf numFmtId="0" fontId="8" fillId="0" borderId="12" xfId="0" applyFont="1" applyBorder="1" applyAlignment="1" applyProtection="1">
      <alignment horizontal="distributed"/>
      <protection/>
    </xf>
    <xf numFmtId="0" fontId="7" fillId="0" borderId="0" xfId="0" applyFont="1" applyBorder="1" applyAlignment="1" applyProtection="1">
      <alignment horizontal="distributed"/>
      <protection/>
    </xf>
    <xf numFmtId="0" fontId="7" fillId="0" borderId="13" xfId="0" applyFont="1" applyBorder="1" applyAlignment="1" applyProtection="1">
      <alignment horizontal="distributed"/>
      <protection/>
    </xf>
    <xf numFmtId="183" fontId="7" fillId="0" borderId="24" xfId="0" applyNumberFormat="1" applyFont="1" applyBorder="1" applyAlignment="1" applyProtection="1">
      <alignment horizontal="right"/>
      <protection/>
    </xf>
    <xf numFmtId="0" fontId="6" fillId="0" borderId="14" xfId="0" applyFont="1" applyBorder="1" applyAlignment="1" applyProtection="1">
      <alignment horizontal="left" vertical="top" wrapText="1"/>
      <protection/>
    </xf>
    <xf numFmtId="0" fontId="6" fillId="0" borderId="0" xfId="0" applyFont="1" applyBorder="1" applyAlignment="1">
      <alignment horizontal="left" vertical="top" wrapText="1"/>
    </xf>
    <xf numFmtId="0" fontId="7" fillId="0" borderId="20" xfId="0" applyFont="1" applyBorder="1" applyAlignment="1">
      <alignment horizontal="center" vertical="center"/>
    </xf>
    <xf numFmtId="0" fontId="6" fillId="0" borderId="0" xfId="0" applyFont="1" applyBorder="1" applyAlignment="1" applyProtection="1">
      <alignment horizontal="left" vertical="top" wrapText="1"/>
      <protection/>
    </xf>
    <xf numFmtId="0" fontId="0" fillId="0" borderId="0" xfId="0" applyFont="1" applyBorder="1" applyAlignment="1">
      <alignment horizontal="left" vertical="top" wrapText="1"/>
    </xf>
    <xf numFmtId="0" fontId="11" fillId="0" borderId="28" xfId="0" applyFont="1" applyBorder="1" applyAlignment="1" applyProtection="1">
      <alignment horizontal="left" vertical="top" wrapText="1"/>
      <protection/>
    </xf>
    <xf numFmtId="0" fontId="11" fillId="0" borderId="24" xfId="0" applyFont="1" applyBorder="1" applyAlignment="1" applyProtection="1">
      <alignment horizontal="left" vertical="top" wrapText="1"/>
      <protection/>
    </xf>
    <xf numFmtId="0" fontId="0" fillId="0" borderId="37" xfId="0" applyFont="1" applyBorder="1" applyAlignment="1">
      <alignment horizontal="center"/>
    </xf>
    <xf numFmtId="0" fontId="0" fillId="0" borderId="22" xfId="0" applyFont="1" applyBorder="1" applyAlignment="1">
      <alignment horizontal="center"/>
    </xf>
    <xf numFmtId="38" fontId="0" fillId="0" borderId="35" xfId="51" applyFont="1" applyBorder="1" applyAlignment="1">
      <alignment horizontal="center"/>
    </xf>
    <xf numFmtId="0" fontId="0" fillId="0" borderId="25" xfId="0" applyFont="1" applyBorder="1" applyAlignment="1">
      <alignment horizontal="center"/>
    </xf>
    <xf numFmtId="37" fontId="7" fillId="0" borderId="17" xfId="0" applyNumberFormat="1" applyFont="1" applyBorder="1" applyAlignment="1" applyProtection="1">
      <alignment horizontal="center"/>
      <protection/>
    </xf>
    <xf numFmtId="0" fontId="7" fillId="0" borderId="20"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0" xfId="0" applyFont="1" applyBorder="1" applyAlignment="1" applyProtection="1">
      <alignment horizontal="right" vertical="center"/>
      <protection/>
    </xf>
    <xf numFmtId="37" fontId="7" fillId="0" borderId="35" xfId="0" applyNumberFormat="1" applyFont="1" applyBorder="1" applyAlignment="1" applyProtection="1">
      <alignment horizontal="center"/>
      <protection/>
    </xf>
    <xf numFmtId="0" fontId="7" fillId="0" borderId="12" xfId="0" applyFont="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0" xfId="0" applyFont="1" applyBorder="1" applyAlignment="1" applyProtection="1">
      <alignment horizontal="right" indent="1"/>
      <protection/>
    </xf>
    <xf numFmtId="0" fontId="7" fillId="0" borderId="13" xfId="0" applyFont="1" applyBorder="1" applyAlignment="1" applyProtection="1">
      <alignment horizontal="right" indent="1"/>
      <protection/>
    </xf>
    <xf numFmtId="0" fontId="7" fillId="0" borderId="0" xfId="0" applyFont="1" applyBorder="1" applyAlignment="1" applyProtection="1">
      <alignment horizontal="distributed" indent="1"/>
      <protection/>
    </xf>
    <xf numFmtId="0" fontId="7" fillId="0" borderId="13" xfId="0" applyFont="1" applyBorder="1" applyAlignment="1" applyProtection="1">
      <alignment horizontal="distributed" indent="1"/>
      <protection/>
    </xf>
    <xf numFmtId="0" fontId="8" fillId="0" borderId="29" xfId="0" applyFont="1" applyBorder="1" applyAlignment="1" applyProtection="1">
      <alignment horizontal="center" vertical="center"/>
      <protection/>
    </xf>
    <xf numFmtId="0" fontId="8" fillId="0" borderId="36" xfId="0" applyFont="1" applyBorder="1" applyAlignment="1" applyProtection="1">
      <alignment horizontal="center" vertical="center"/>
      <protection/>
    </xf>
    <xf numFmtId="0" fontId="0" fillId="0" borderId="11" xfId="0" applyFont="1" applyBorder="1" applyAlignment="1">
      <alignment horizontal="center" vertical="center"/>
    </xf>
    <xf numFmtId="0" fontId="7" fillId="0" borderId="24" xfId="0" applyFont="1" applyBorder="1" applyAlignment="1" applyProtection="1">
      <alignment horizontal="right"/>
      <protection/>
    </xf>
    <xf numFmtId="0" fontId="7" fillId="0" borderId="38" xfId="0" applyFont="1" applyBorder="1" applyAlignment="1" applyProtection="1">
      <alignment horizontal="center" vertical="center" wrapText="1"/>
      <protection/>
    </xf>
    <xf numFmtId="0" fontId="7" fillId="0" borderId="39" xfId="0" applyFont="1" applyBorder="1" applyAlignment="1">
      <alignment horizontal="center" vertical="center" wrapText="1"/>
    </xf>
    <xf numFmtId="41" fontId="7" fillId="0" borderId="29" xfId="0" applyNumberFormat="1" applyFont="1" applyBorder="1" applyAlignment="1" applyProtection="1">
      <alignment/>
      <protection/>
    </xf>
    <xf numFmtId="41" fontId="7" fillId="0" borderId="36" xfId="0" applyNumberFormat="1" applyFont="1" applyBorder="1" applyAlignment="1" applyProtection="1">
      <alignment/>
      <protection/>
    </xf>
    <xf numFmtId="41" fontId="7" fillId="0" borderId="21" xfId="0" applyNumberFormat="1" applyFont="1" applyBorder="1" applyAlignment="1" applyProtection="1">
      <alignment horizontal="center"/>
      <protection/>
    </xf>
    <xf numFmtId="41" fontId="7" fillId="0" borderId="29" xfId="0" applyNumberFormat="1" applyFont="1" applyBorder="1" applyAlignment="1" applyProtection="1">
      <alignment horizontal="center"/>
      <protection/>
    </xf>
    <xf numFmtId="0" fontId="6" fillId="0" borderId="0" xfId="0" applyFont="1" applyBorder="1" applyAlignment="1" applyProtection="1">
      <alignment horizontal="left"/>
      <protection/>
    </xf>
    <xf numFmtId="0" fontId="7" fillId="0" borderId="12" xfId="0" applyFont="1" applyBorder="1" applyAlignment="1">
      <alignment horizontal="center" vertical="center" wrapText="1"/>
    </xf>
    <xf numFmtId="0" fontId="0" fillId="0" borderId="15" xfId="0" applyFont="1" applyBorder="1" applyAlignment="1">
      <alignment/>
    </xf>
    <xf numFmtId="0" fontId="7" fillId="0" borderId="27" xfId="0" applyFont="1" applyBorder="1" applyAlignment="1" applyProtection="1">
      <alignment horizontal="right" indent="1"/>
      <protection/>
    </xf>
    <xf numFmtId="0" fontId="7" fillId="0" borderId="12" xfId="0" applyFont="1" applyBorder="1" applyAlignment="1" applyProtection="1">
      <alignment horizontal="right" indent="1"/>
      <protection/>
    </xf>
    <xf numFmtId="0" fontId="7" fillId="0" borderId="16" xfId="0" applyFont="1" applyBorder="1" applyAlignment="1" applyProtection="1">
      <alignment horizontal="center"/>
      <protection/>
    </xf>
    <xf numFmtId="0" fontId="7" fillId="0" borderId="24" xfId="0" applyFont="1" applyBorder="1" applyAlignment="1" applyProtection="1">
      <alignment horizontal="distributed" indent="1"/>
      <protection/>
    </xf>
    <xf numFmtId="0" fontId="7" fillId="0" borderId="15" xfId="0" applyFont="1" applyBorder="1" applyAlignment="1" applyProtection="1">
      <alignment horizontal="distributed" indent="1"/>
      <protection/>
    </xf>
    <xf numFmtId="0" fontId="8" fillId="0" borderId="0" xfId="0" applyFont="1" applyBorder="1" applyAlignment="1" applyProtection="1">
      <alignment horizontal="right" indent="1"/>
      <protection/>
    </xf>
    <xf numFmtId="0" fontId="8" fillId="0" borderId="13" xfId="0" applyFont="1" applyBorder="1" applyAlignment="1" applyProtection="1">
      <alignment horizontal="right" indent="1"/>
      <protection/>
    </xf>
    <xf numFmtId="0" fontId="6" fillId="0" borderId="18" xfId="0" applyFont="1" applyBorder="1" applyAlignment="1" applyProtection="1">
      <alignment horizontal="left" vertical="top" wrapText="1"/>
      <protection/>
    </xf>
    <xf numFmtId="0" fontId="7" fillId="0" borderId="0" xfId="0" applyFont="1" applyBorder="1" applyAlignment="1" applyProtection="1">
      <alignment horizontal="distributed" vertical="distributed" indent="1"/>
      <protection/>
    </xf>
    <xf numFmtId="0" fontId="7" fillId="0" borderId="13" xfId="0" applyFont="1" applyBorder="1" applyAlignment="1" applyProtection="1">
      <alignment horizontal="distributed" vertical="distributed" indent="1"/>
      <protection/>
    </xf>
    <xf numFmtId="0" fontId="7" fillId="0" borderId="24" xfId="0" applyFont="1" applyBorder="1" applyAlignment="1" applyProtection="1">
      <alignment horizontal="distributed" vertical="distributed" indent="1"/>
      <protection/>
    </xf>
    <xf numFmtId="0" fontId="7" fillId="0" borderId="15" xfId="0" applyFont="1" applyBorder="1" applyAlignment="1" applyProtection="1">
      <alignment horizontal="distributed" vertical="distributed" indent="1"/>
      <protection/>
    </xf>
    <xf numFmtId="0" fontId="7" fillId="0" borderId="14" xfId="0" applyFont="1" applyBorder="1" applyAlignment="1" applyProtection="1">
      <alignment horizontal="distributed" vertical="distributed"/>
      <protection/>
    </xf>
    <xf numFmtId="0" fontId="7" fillId="0" borderId="0" xfId="0" applyFont="1" applyAlignment="1">
      <alignment horizontal="distributed" vertical="distributed"/>
    </xf>
    <xf numFmtId="0" fontId="7" fillId="0" borderId="28" xfId="0" applyFont="1" applyBorder="1" applyAlignment="1" applyProtection="1">
      <alignment horizontal="distributed" vertical="distributed"/>
      <protection/>
    </xf>
    <xf numFmtId="0" fontId="7" fillId="0" borderId="24" xfId="0" applyFont="1" applyBorder="1" applyAlignment="1">
      <alignment horizontal="distributed" vertical="distributed"/>
    </xf>
    <xf numFmtId="0" fontId="7" fillId="0" borderId="29" xfId="0" applyFont="1" applyBorder="1" applyAlignment="1" applyProtection="1">
      <alignment horizontal="right"/>
      <protection/>
    </xf>
    <xf numFmtId="0" fontId="7" fillId="0" borderId="27" xfId="0" applyFont="1" applyBorder="1" applyAlignment="1" applyProtection="1">
      <alignment horizontal="distributed" vertical="distributed" indent="1"/>
      <protection/>
    </xf>
    <xf numFmtId="0" fontId="7" fillId="0" borderId="26" xfId="0" applyFont="1" applyBorder="1" applyAlignment="1" applyProtection="1">
      <alignment horizontal="distributed" vertical="distributed"/>
      <protection/>
    </xf>
    <xf numFmtId="0" fontId="7" fillId="0" borderId="27" xfId="0" applyFont="1" applyBorder="1" applyAlignment="1" applyProtection="1">
      <alignment horizontal="distributed" vertical="distributed"/>
      <protection/>
    </xf>
    <xf numFmtId="0" fontId="7" fillId="0" borderId="14" xfId="0" applyFont="1" applyBorder="1" applyAlignment="1" applyProtection="1">
      <alignment horizontal="distributed" vertical="distributed" indent="1"/>
      <protection/>
    </xf>
    <xf numFmtId="0" fontId="7" fillId="0" borderId="21" xfId="0" applyFont="1" applyBorder="1" applyAlignment="1" applyProtection="1">
      <alignment horizontal="distributed" vertical="distributed"/>
      <protection/>
    </xf>
    <xf numFmtId="0" fontId="7" fillId="0" borderId="36" xfId="0" applyFont="1" applyBorder="1" applyAlignment="1" applyProtection="1">
      <alignment horizontal="distributed" vertical="distributed"/>
      <protection/>
    </xf>
    <xf numFmtId="0" fontId="7" fillId="0" borderId="26" xfId="0" applyFont="1" applyBorder="1" applyAlignment="1" applyProtection="1">
      <alignment horizontal="distributed" vertical="distributed" indent="1"/>
      <protection/>
    </xf>
    <xf numFmtId="0" fontId="7" fillId="0" borderId="12" xfId="0" applyFont="1" applyBorder="1" applyAlignment="1" applyProtection="1">
      <alignment horizontal="distributed" vertical="distributed" indent="1"/>
      <protection/>
    </xf>
    <xf numFmtId="0" fontId="7" fillId="0" borderId="19" xfId="0" applyFont="1" applyBorder="1" applyAlignment="1" applyProtection="1">
      <alignment horizontal="center"/>
      <protection/>
    </xf>
    <xf numFmtId="0" fontId="7" fillId="0" borderId="11" xfId="0" applyFont="1" applyBorder="1" applyAlignment="1" applyProtection="1">
      <alignment horizontal="center"/>
      <protection/>
    </xf>
    <xf numFmtId="41" fontId="7" fillId="0" borderId="19" xfId="0" applyNumberFormat="1" applyFont="1" applyBorder="1" applyAlignment="1" applyProtection="1">
      <alignment horizontal="center"/>
      <protection/>
    </xf>
    <xf numFmtId="37" fontId="7" fillId="0" borderId="21" xfId="0" applyNumberFormat="1" applyFont="1" applyBorder="1" applyAlignment="1" applyProtection="1">
      <alignment horizontal="right"/>
      <protection/>
    </xf>
    <xf numFmtId="37" fontId="7" fillId="0" borderId="36" xfId="0" applyNumberFormat="1" applyFont="1" applyBorder="1" applyAlignment="1" applyProtection="1">
      <alignment horizontal="right"/>
      <protection/>
    </xf>
    <xf numFmtId="41" fontId="7" fillId="0" borderId="0" xfId="0" applyNumberFormat="1" applyFont="1" applyBorder="1" applyAlignment="1" applyProtection="1">
      <alignment horizontal="right"/>
      <protection/>
    </xf>
    <xf numFmtId="0" fontId="7" fillId="0" borderId="35" xfId="0" applyFont="1" applyBorder="1" applyAlignment="1" applyProtection="1">
      <alignment horizontal="distributed" vertical="distributed"/>
      <protection/>
    </xf>
    <xf numFmtId="0" fontId="7" fillId="0" borderId="17" xfId="0" applyFont="1" applyBorder="1" applyAlignment="1" applyProtection="1">
      <alignment horizontal="distributed" vertical="distributed"/>
      <protection/>
    </xf>
    <xf numFmtId="37" fontId="7" fillId="0" borderId="0" xfId="0" applyNumberFormat="1" applyFont="1" applyBorder="1" applyAlignment="1" applyProtection="1">
      <alignment horizontal="center"/>
      <protection/>
    </xf>
    <xf numFmtId="37" fontId="7" fillId="0" borderId="13" xfId="0" applyNumberFormat="1" applyFont="1" applyBorder="1" applyAlignment="1" applyProtection="1">
      <alignment horizontal="center"/>
      <protection/>
    </xf>
    <xf numFmtId="0" fontId="7" fillId="0" borderId="12" xfId="0" applyFont="1" applyBorder="1" applyAlignment="1" applyProtection="1">
      <alignment horizontal="center" vertical="center" textRotation="255"/>
      <protection/>
    </xf>
    <xf numFmtId="0" fontId="7" fillId="0" borderId="13" xfId="0" applyFont="1" applyBorder="1" applyAlignment="1" applyProtection="1">
      <alignment horizontal="center" vertical="center" textRotation="255"/>
      <protection/>
    </xf>
    <xf numFmtId="0" fontId="7" fillId="0" borderId="15" xfId="0" applyFont="1" applyBorder="1" applyAlignment="1" applyProtection="1">
      <alignment horizontal="center" vertical="center" textRotation="255"/>
      <protection/>
    </xf>
    <xf numFmtId="0" fontId="6" fillId="0" borderId="0" xfId="0" applyFont="1" applyBorder="1" applyAlignment="1">
      <alignment horizontal="right"/>
    </xf>
    <xf numFmtId="41" fontId="8" fillId="0" borderId="34" xfId="0" applyNumberFormat="1" applyFont="1" applyBorder="1" applyAlignment="1" applyProtection="1">
      <alignment horizontal="center"/>
      <protection/>
    </xf>
    <xf numFmtId="0" fontId="7" fillId="0" borderId="18" xfId="0" applyFont="1" applyBorder="1" applyAlignment="1" applyProtection="1">
      <alignment horizontal="center" vertical="center" wrapText="1"/>
      <protection/>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5" xfId="0" applyFont="1" applyBorder="1" applyAlignment="1" applyProtection="1">
      <alignment horizontal="center" vertical="center" wrapText="1"/>
      <protection/>
    </xf>
    <xf numFmtId="0" fontId="7" fillId="0" borderId="30" xfId="0" applyFont="1" applyBorder="1" applyAlignment="1">
      <alignment horizontal="center" vertical="center" wrapText="1"/>
    </xf>
    <xf numFmtId="0" fontId="7" fillId="0" borderId="21" xfId="0" applyFont="1" applyBorder="1" applyAlignment="1" applyProtection="1">
      <alignment horizontal="center"/>
      <protection/>
    </xf>
    <xf numFmtId="0" fontId="7" fillId="0" borderId="36" xfId="0" applyFont="1" applyBorder="1" applyAlignment="1" applyProtection="1">
      <alignment horizontal="center"/>
      <protection/>
    </xf>
    <xf numFmtId="0" fontId="8" fillId="0" borderId="34" xfId="0" applyFont="1" applyBorder="1" applyAlignment="1" applyProtection="1">
      <alignment horizontal="distributed" vertical="distributed"/>
      <protection/>
    </xf>
    <xf numFmtId="0" fontId="8" fillId="0" borderId="17" xfId="0" applyFont="1" applyBorder="1" applyAlignment="1" applyProtection="1">
      <alignment horizontal="distributed" vertical="distributed"/>
      <protection/>
    </xf>
    <xf numFmtId="0" fontId="7" fillId="0" borderId="13" xfId="0" applyFont="1" applyBorder="1" applyAlignment="1" applyProtection="1">
      <alignment horizontal="distributed" vertical="distributed"/>
      <protection/>
    </xf>
    <xf numFmtId="0" fontId="7" fillId="0" borderId="12" xfId="0" applyFont="1" applyBorder="1" applyAlignment="1" applyProtection="1">
      <alignment horizontal="distributed" vertical="distributed"/>
      <protection/>
    </xf>
    <xf numFmtId="37" fontId="7" fillId="0" borderId="24" xfId="0" applyNumberFormat="1" applyFont="1" applyBorder="1" applyAlignment="1" applyProtection="1">
      <alignment horizontal="distributed" vertical="distributed" indent="1"/>
      <protection/>
    </xf>
    <xf numFmtId="37" fontId="7" fillId="0" borderId="15" xfId="0" applyNumberFormat="1" applyFont="1" applyBorder="1" applyAlignment="1" applyProtection="1">
      <alignment horizontal="distributed" vertical="distributed" indent="1"/>
      <protection/>
    </xf>
    <xf numFmtId="37" fontId="7" fillId="0" borderId="28" xfId="0" applyNumberFormat="1" applyFont="1" applyBorder="1" applyAlignment="1" applyProtection="1">
      <alignment horizontal="distributed" vertical="distributed" indent="1"/>
      <protection/>
    </xf>
    <xf numFmtId="37" fontId="7" fillId="0" borderId="14" xfId="0" applyNumberFormat="1" applyFont="1" applyBorder="1" applyAlignment="1" applyProtection="1">
      <alignment horizontal="distributed" vertical="distributed" indent="1"/>
      <protection/>
    </xf>
    <xf numFmtId="37" fontId="7" fillId="0" borderId="13" xfId="0" applyNumberFormat="1" applyFont="1" applyBorder="1" applyAlignment="1" applyProtection="1">
      <alignment horizontal="distributed" vertical="distributed" indent="1"/>
      <protection/>
    </xf>
    <xf numFmtId="37" fontId="7" fillId="0" borderId="0" xfId="0" applyNumberFormat="1" applyFont="1" applyBorder="1" applyAlignment="1" applyProtection="1">
      <alignment horizontal="distributed" vertical="distributed" indent="1"/>
      <protection/>
    </xf>
    <xf numFmtId="37" fontId="7" fillId="0" borderId="22" xfId="0" applyNumberFormat="1" applyFont="1" applyBorder="1" applyAlignment="1" applyProtection="1">
      <alignment horizontal="center"/>
      <protection/>
    </xf>
    <xf numFmtId="37" fontId="7" fillId="0" borderId="11" xfId="0" applyNumberFormat="1" applyFont="1" applyBorder="1" applyAlignment="1" applyProtection="1">
      <alignment horizontal="center"/>
      <protection/>
    </xf>
    <xf numFmtId="37" fontId="7" fillId="0" borderId="26" xfId="0" applyNumberFormat="1" applyFont="1" applyBorder="1" applyAlignment="1" applyProtection="1">
      <alignment horizontal="distributed" vertical="distributed" indent="1"/>
      <protection/>
    </xf>
    <xf numFmtId="0" fontId="6" fillId="0" borderId="0" xfId="0" applyFont="1" applyBorder="1" applyAlignment="1" applyProtection="1">
      <alignment horizontal="left" vertical="top"/>
      <protection/>
    </xf>
    <xf numFmtId="37" fontId="7" fillId="0" borderId="19" xfId="0" applyNumberFormat="1" applyFont="1" applyBorder="1" applyAlignment="1" applyProtection="1">
      <alignment horizontal="center"/>
      <protection/>
    </xf>
    <xf numFmtId="0" fontId="7" fillId="0" borderId="29" xfId="0" applyFont="1" applyBorder="1" applyAlignment="1">
      <alignment horizontal="left"/>
    </xf>
    <xf numFmtId="0" fontId="0" fillId="0" borderId="13" xfId="0" applyFont="1" applyBorder="1" applyAlignment="1">
      <alignment horizontal="center"/>
    </xf>
    <xf numFmtId="0" fontId="7" fillId="0" borderId="0" xfId="0" applyFont="1" applyBorder="1" applyAlignment="1">
      <alignment horizontal="center"/>
    </xf>
    <xf numFmtId="0" fontId="7" fillId="0" borderId="13" xfId="0" applyFont="1" applyBorder="1" applyAlignment="1">
      <alignment horizontal="center"/>
    </xf>
    <xf numFmtId="0" fontId="3" fillId="0" borderId="13" xfId="0" applyFont="1" applyBorder="1" applyAlignment="1">
      <alignment horizontal="center"/>
    </xf>
    <xf numFmtId="0" fontId="7" fillId="0" borderId="27" xfId="0" applyFont="1" applyBorder="1" applyAlignment="1" applyProtection="1">
      <alignment horizontal="center"/>
      <protection/>
    </xf>
    <xf numFmtId="0" fontId="7" fillId="0" borderId="12" xfId="0" applyFont="1" applyBorder="1" applyAlignment="1" applyProtection="1">
      <alignment horizontal="center"/>
      <protection/>
    </xf>
    <xf numFmtId="37" fontId="7" fillId="0" borderId="21" xfId="0" applyNumberFormat="1" applyFont="1" applyBorder="1" applyAlignment="1" applyProtection="1">
      <alignment horizontal="center"/>
      <protection/>
    </xf>
    <xf numFmtId="37" fontId="7" fillId="0" borderId="29" xfId="0" applyNumberFormat="1" applyFont="1" applyBorder="1" applyAlignment="1" applyProtection="1">
      <alignment horizontal="center"/>
      <protection/>
    </xf>
    <xf numFmtId="37" fontId="7" fillId="0" borderId="28" xfId="0" applyNumberFormat="1" applyFont="1" applyBorder="1" applyAlignment="1" applyProtection="1">
      <alignment horizontal="center"/>
      <protection/>
    </xf>
    <xf numFmtId="37" fontId="7" fillId="0" borderId="24" xfId="0" applyNumberFormat="1" applyFont="1" applyBorder="1" applyAlignment="1" applyProtection="1">
      <alignment horizontal="center"/>
      <protection/>
    </xf>
    <xf numFmtId="0" fontId="7" fillId="0" borderId="24" xfId="0" applyFont="1" applyBorder="1" applyAlignment="1" applyProtection="1">
      <alignment horizontal="center" vertical="distributed"/>
      <protection/>
    </xf>
    <xf numFmtId="0" fontId="7" fillId="0" borderId="15" xfId="0" applyFont="1" applyBorder="1" applyAlignment="1" applyProtection="1">
      <alignment horizontal="center" vertical="distributed"/>
      <protection/>
    </xf>
    <xf numFmtId="176" fontId="7" fillId="0" borderId="24" xfId="0" applyNumberFormat="1" applyFont="1" applyBorder="1" applyAlignment="1" applyProtection="1">
      <alignment horizontal="center"/>
      <protection/>
    </xf>
    <xf numFmtId="41" fontId="7" fillId="0" borderId="24" xfId="0" applyNumberFormat="1" applyFont="1" applyBorder="1" applyAlignment="1" applyProtection="1">
      <alignment horizontal="right"/>
      <protection/>
    </xf>
    <xf numFmtId="37" fontId="7" fillId="0" borderId="14" xfId="0" applyNumberFormat="1" applyFont="1" applyBorder="1" applyAlignment="1" applyProtection="1">
      <alignment horizontal="center"/>
      <protection/>
    </xf>
    <xf numFmtId="176" fontId="7" fillId="0" borderId="0" xfId="0" applyNumberFormat="1" applyFont="1" applyBorder="1" applyAlignment="1" applyProtection="1">
      <alignment horizontal="center"/>
      <protection/>
    </xf>
    <xf numFmtId="0" fontId="7" fillId="0" borderId="0" xfId="0" applyFont="1" applyBorder="1" applyAlignment="1" applyProtection="1">
      <alignment horizontal="center" vertical="distributed"/>
      <protection/>
    </xf>
    <xf numFmtId="0" fontId="7" fillId="0" borderId="13" xfId="0" applyFont="1" applyBorder="1" applyAlignment="1" applyProtection="1">
      <alignment horizontal="center" vertical="distributed"/>
      <protection/>
    </xf>
    <xf numFmtId="37" fontId="8" fillId="0" borderId="14" xfId="0" applyNumberFormat="1" applyFont="1" applyBorder="1" applyAlignment="1" applyProtection="1">
      <alignment horizontal="center"/>
      <protection/>
    </xf>
    <xf numFmtId="0" fontId="3" fillId="0" borderId="0" xfId="0" applyFont="1" applyAlignment="1">
      <alignment horizontal="center"/>
    </xf>
    <xf numFmtId="0" fontId="7" fillId="0" borderId="37" xfId="0" applyFont="1" applyBorder="1" applyAlignment="1" applyProtection="1">
      <alignment horizontal="distributed"/>
      <protection/>
    </xf>
    <xf numFmtId="0" fontId="7" fillId="0" borderId="10" xfId="0" applyFont="1" applyBorder="1" applyAlignment="1" applyProtection="1">
      <alignment horizontal="distributed"/>
      <protection/>
    </xf>
    <xf numFmtId="0" fontId="7" fillId="0" borderId="22" xfId="0" applyFont="1" applyBorder="1" applyAlignment="1">
      <alignment horizontal="distributed" vertical="top"/>
    </xf>
    <xf numFmtId="0" fontId="7" fillId="0" borderId="11" xfId="0" applyFont="1" applyBorder="1" applyAlignment="1">
      <alignment horizontal="distributed" vertical="top"/>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7" fillId="0" borderId="19" xfId="0" applyFont="1" applyBorder="1" applyAlignment="1">
      <alignment horizontal="center" vertical="center"/>
    </xf>
    <xf numFmtId="41" fontId="8" fillId="0" borderId="0" xfId="0" applyNumberFormat="1" applyFont="1" applyBorder="1" applyAlignment="1" applyProtection="1">
      <alignment horizontal="right"/>
      <protection/>
    </xf>
    <xf numFmtId="177" fontId="7" fillId="0" borderId="0" xfId="0" applyNumberFormat="1" applyFont="1" applyBorder="1" applyAlignment="1" applyProtection="1">
      <alignment/>
      <protection/>
    </xf>
    <xf numFmtId="176" fontId="7" fillId="0" borderId="0" xfId="0" applyNumberFormat="1" applyFont="1" applyBorder="1" applyAlignment="1" applyProtection="1">
      <alignment/>
      <protection/>
    </xf>
    <xf numFmtId="41" fontId="8" fillId="0" borderId="14" xfId="0" applyNumberFormat="1" applyFont="1" applyBorder="1" applyAlignment="1" applyProtection="1">
      <alignment horizontal="right"/>
      <protection/>
    </xf>
    <xf numFmtId="41" fontId="7" fillId="0" borderId="14" xfId="0" applyNumberFormat="1" applyFont="1" applyBorder="1" applyAlignment="1" applyProtection="1">
      <alignment horizontal="right"/>
      <protection/>
    </xf>
    <xf numFmtId="41" fontId="7" fillId="0" borderId="28" xfId="0" applyNumberFormat="1" applyFont="1" applyBorder="1" applyAlignment="1" applyProtection="1">
      <alignment horizontal="right"/>
      <protection/>
    </xf>
    <xf numFmtId="41" fontId="8" fillId="0" borderId="14" xfId="0" applyNumberFormat="1" applyFont="1" applyBorder="1" applyAlignment="1" applyProtection="1">
      <alignment/>
      <protection/>
    </xf>
    <xf numFmtId="41" fontId="8" fillId="0" borderId="0" xfId="0" applyNumberFormat="1" applyFont="1" applyBorder="1" applyAlignment="1" applyProtection="1">
      <alignment/>
      <protection/>
    </xf>
    <xf numFmtId="0" fontId="7" fillId="0" borderId="18" xfId="0" applyFont="1" applyBorder="1" applyAlignment="1">
      <alignment horizontal="center"/>
    </xf>
    <xf numFmtId="0" fontId="7" fillId="0" borderId="10" xfId="0" applyFont="1" applyBorder="1" applyAlignment="1">
      <alignment horizontal="center"/>
    </xf>
    <xf numFmtId="0" fontId="7" fillId="0" borderId="0" xfId="0" applyFont="1" applyBorder="1" applyAlignment="1" applyProtection="1">
      <alignment horizontal="distributed" vertical="distributed"/>
      <protection/>
    </xf>
    <xf numFmtId="0" fontId="7" fillId="0" borderId="27" xfId="0" applyFont="1" applyBorder="1" applyAlignment="1">
      <alignment horizontal="distributed"/>
    </xf>
    <xf numFmtId="0" fontId="7" fillId="0" borderId="12" xfId="0" applyFont="1" applyBorder="1" applyAlignment="1">
      <alignment horizontal="distributed"/>
    </xf>
    <xf numFmtId="0" fontId="8" fillId="0" borderId="0" xfId="0" applyFont="1" applyBorder="1" applyAlignment="1" applyProtection="1">
      <alignment horizontal="distributed" vertical="distributed"/>
      <protection/>
    </xf>
    <xf numFmtId="0" fontId="8" fillId="0" borderId="13" xfId="0" applyFont="1" applyBorder="1" applyAlignment="1" applyProtection="1">
      <alignment horizontal="distributed" vertical="distributed"/>
      <protection/>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9" fillId="0" borderId="0" xfId="0" applyFont="1" applyBorder="1" applyAlignment="1" applyProtection="1">
      <alignment horizontal="distributed" vertical="center" indent="1"/>
      <protection/>
    </xf>
    <xf numFmtId="0" fontId="9" fillId="0" borderId="13" xfId="0" applyFont="1" applyBorder="1" applyAlignment="1" applyProtection="1">
      <alignment horizontal="distributed" vertical="center" indent="1"/>
      <protection/>
    </xf>
    <xf numFmtId="0" fontId="7" fillId="0" borderId="0" xfId="0" applyFont="1" applyBorder="1" applyAlignment="1" applyProtection="1">
      <alignment horizontal="distributed" vertical="center" indent="1"/>
      <protection/>
    </xf>
    <xf numFmtId="0" fontId="7" fillId="0" borderId="13" xfId="0" applyFont="1" applyBorder="1" applyAlignment="1" applyProtection="1">
      <alignment horizontal="distributed" vertical="center" indent="1"/>
      <protection/>
    </xf>
    <xf numFmtId="0" fontId="6" fillId="0" borderId="0" xfId="0" applyFont="1" applyAlignment="1">
      <alignment horizontal="right"/>
    </xf>
    <xf numFmtId="0" fontId="7" fillId="0" borderId="22" xfId="0" applyFont="1" applyBorder="1" applyAlignment="1">
      <alignment horizontal="center" vertical="top"/>
    </xf>
    <xf numFmtId="0" fontId="7" fillId="0" borderId="11" xfId="0" applyFont="1" applyBorder="1" applyAlignment="1">
      <alignment horizontal="center" vertical="top"/>
    </xf>
    <xf numFmtId="0" fontId="7" fillId="0" borderId="24" xfId="0" applyFont="1" applyBorder="1" applyAlignment="1" applyProtection="1">
      <alignment horizontal="distributed" vertical="center" indent="1"/>
      <protection/>
    </xf>
    <xf numFmtId="0" fontId="7" fillId="0" borderId="15" xfId="0" applyFont="1" applyBorder="1" applyAlignment="1" applyProtection="1">
      <alignment horizontal="distributed" vertical="center" indent="1"/>
      <protection/>
    </xf>
    <xf numFmtId="0" fontId="0" fillId="0" borderId="24" xfId="0" applyFont="1" applyBorder="1" applyAlignment="1">
      <alignment horizontal="distributed" vertical="distributed" indent="1"/>
    </xf>
    <xf numFmtId="0" fontId="7" fillId="0" borderId="28" xfId="0" applyFont="1" applyBorder="1" applyAlignment="1" applyProtection="1">
      <alignment horizontal="center"/>
      <protection/>
    </xf>
    <xf numFmtId="0" fontId="0" fillId="0" borderId="0" xfId="0" applyFont="1" applyAlignment="1">
      <alignment horizontal="distributed" vertical="distributed" indent="1"/>
    </xf>
    <xf numFmtId="0" fontId="7" fillId="0" borderId="14" xfId="0" applyFont="1" applyBorder="1" applyAlignment="1" applyProtection="1">
      <alignment horizontal="center"/>
      <protection/>
    </xf>
    <xf numFmtId="3" fontId="7" fillId="0" borderId="14" xfId="0" applyNumberFormat="1" applyFont="1" applyBorder="1" applyAlignment="1" applyProtection="1">
      <alignment horizontal="center"/>
      <protection/>
    </xf>
    <xf numFmtId="0" fontId="7" fillId="0" borderId="26" xfId="0" applyFont="1" applyBorder="1" applyAlignment="1" applyProtection="1">
      <alignment horizontal="center"/>
      <protection/>
    </xf>
    <xf numFmtId="0" fontId="6" fillId="0" borderId="0" xfId="0" applyFont="1" applyBorder="1" applyAlignment="1" applyProtection="1">
      <alignment horizontal="left" wrapText="1"/>
      <protection/>
    </xf>
    <xf numFmtId="0" fontId="0" fillId="0" borderId="0" xfId="0" applyFont="1" applyAlignment="1">
      <alignment horizontal="center"/>
    </xf>
    <xf numFmtId="0" fontId="5" fillId="0" borderId="24" xfId="0" applyFont="1" applyBorder="1" applyAlignment="1">
      <alignment horizontal="left"/>
    </xf>
    <xf numFmtId="176" fontId="7" fillId="0" borderId="27" xfId="0" applyNumberFormat="1" applyFont="1" applyBorder="1" applyAlignment="1" applyProtection="1">
      <alignment horizontal="center"/>
      <protection/>
    </xf>
    <xf numFmtId="41" fontId="0" fillId="0" borderId="0" xfId="0" applyNumberFormat="1" applyFont="1" applyBorder="1" applyAlignment="1" applyProtection="1">
      <alignment horizontal="center"/>
      <protection/>
    </xf>
    <xf numFmtId="0" fontId="7" fillId="0" borderId="14" xfId="0" applyNumberFormat="1" applyFont="1" applyBorder="1" applyAlignment="1" applyProtection="1">
      <alignment horizontal="distributed" vertical="distributed" indent="2"/>
      <protection/>
    </xf>
    <xf numFmtId="0" fontId="0" fillId="0" borderId="0" xfId="0" applyFont="1" applyBorder="1" applyAlignment="1">
      <alignment horizontal="distributed" vertical="distributed" indent="2"/>
    </xf>
    <xf numFmtId="0" fontId="0" fillId="0" borderId="13" xfId="0" applyFont="1" applyBorder="1" applyAlignment="1">
      <alignment horizontal="distributed" vertical="distributed" indent="2"/>
    </xf>
    <xf numFmtId="0" fontId="7" fillId="0" borderId="22" xfId="0" applyNumberFormat="1" applyFont="1" applyBorder="1" applyAlignment="1" applyProtection="1">
      <alignment horizontal="distributed" vertical="distributed" indent="2"/>
      <protection/>
    </xf>
    <xf numFmtId="0" fontId="0" fillId="0" borderId="19" xfId="0" applyFont="1" applyBorder="1" applyAlignment="1">
      <alignment horizontal="distributed" vertical="distributed" indent="2"/>
    </xf>
    <xf numFmtId="0" fontId="0" fillId="0" borderId="11" xfId="0" applyFont="1" applyBorder="1" applyAlignment="1">
      <alignment horizontal="distributed" vertical="distributed" indent="2"/>
    </xf>
    <xf numFmtId="0" fontId="9" fillId="0" borderId="14" xfId="0" applyNumberFormat="1" applyFont="1" applyBorder="1" applyAlignment="1" applyProtection="1">
      <alignment horizontal="distributed" vertical="distributed" indent="2"/>
      <protection/>
    </xf>
    <xf numFmtId="0" fontId="9" fillId="0" borderId="0" xfId="0" applyFont="1" applyBorder="1" applyAlignment="1">
      <alignment horizontal="distributed" vertical="distributed" indent="2"/>
    </xf>
    <xf numFmtId="0" fontId="9" fillId="0" borderId="13" xfId="0" applyFont="1" applyBorder="1" applyAlignment="1">
      <alignment horizontal="distributed" vertical="distributed" indent="2"/>
    </xf>
    <xf numFmtId="41" fontId="0" fillId="0" borderId="0" xfId="0" applyNumberFormat="1" applyFont="1" applyBorder="1" applyAlignment="1" applyProtection="1">
      <alignment horizontal="right"/>
      <protection/>
    </xf>
    <xf numFmtId="0" fontId="0" fillId="0" borderId="23" xfId="0" applyFont="1" applyBorder="1" applyAlignment="1" applyProtection="1">
      <alignment horizontal="center"/>
      <protection/>
    </xf>
    <xf numFmtId="0" fontId="0" fillId="0" borderId="20" xfId="0" applyFont="1" applyBorder="1" applyAlignment="1" applyProtection="1">
      <alignment horizontal="center"/>
      <protection/>
    </xf>
    <xf numFmtId="41" fontId="7" fillId="0" borderId="27" xfId="0" applyNumberFormat="1" applyFont="1" applyBorder="1" applyAlignment="1" applyProtection="1">
      <alignment horizontal="right"/>
      <protection/>
    </xf>
    <xf numFmtId="0" fontId="0" fillId="0" borderId="16" xfId="0" applyFont="1" applyBorder="1" applyAlignment="1" applyProtection="1">
      <alignment horizontal="center"/>
      <protection/>
    </xf>
    <xf numFmtId="41" fontId="7" fillId="0" borderId="22" xfId="0" applyNumberFormat="1" applyFont="1" applyBorder="1" applyAlignment="1" applyProtection="1">
      <alignment horizontal="center"/>
      <protection/>
    </xf>
    <xf numFmtId="0" fontId="7" fillId="0" borderId="28" xfId="0" applyFont="1" applyBorder="1" applyAlignment="1" applyProtection="1">
      <alignment horizontal="distributed" vertical="distributed" indent="1"/>
      <protection/>
    </xf>
    <xf numFmtId="0" fontId="7" fillId="0" borderId="27" xfId="0" applyFont="1" applyBorder="1" applyAlignment="1" applyProtection="1">
      <alignment horizontal="center" vertical="center" textRotation="255"/>
      <protection/>
    </xf>
    <xf numFmtId="0" fontId="7" fillId="0" borderId="0" xfId="0" applyFont="1" applyBorder="1" applyAlignment="1" applyProtection="1">
      <alignment horizontal="center" vertical="center" textRotation="255"/>
      <protection/>
    </xf>
    <xf numFmtId="0" fontId="7" fillId="0" borderId="24" xfId="0" applyFont="1" applyBorder="1" applyAlignment="1" applyProtection="1">
      <alignment horizontal="center" vertical="center" textRotation="255"/>
      <protection/>
    </xf>
    <xf numFmtId="41" fontId="7" fillId="0" borderId="26" xfId="0" applyNumberFormat="1" applyFont="1" applyBorder="1" applyAlignment="1" applyProtection="1">
      <alignment horizontal="right"/>
      <protection/>
    </xf>
    <xf numFmtId="0" fontId="8" fillId="0" borderId="26" xfId="0" applyNumberFormat="1" applyFont="1" applyBorder="1" applyAlignment="1" applyProtection="1">
      <alignment horizontal="distributed" vertical="distributed" indent="1"/>
      <protection/>
    </xf>
    <xf numFmtId="0" fontId="8" fillId="0" borderId="27" xfId="0" applyNumberFormat="1" applyFont="1" applyBorder="1" applyAlignment="1" applyProtection="1">
      <alignment horizontal="distributed" vertical="distributed" indent="1"/>
      <protection/>
    </xf>
    <xf numFmtId="0" fontId="8" fillId="0" borderId="12" xfId="0" applyNumberFormat="1" applyFont="1" applyBorder="1" applyAlignment="1" applyProtection="1">
      <alignment horizontal="distributed" vertical="distributed" indent="1"/>
      <protection/>
    </xf>
    <xf numFmtId="0" fontId="7" fillId="0" borderId="14" xfId="0" applyNumberFormat="1" applyFont="1" applyBorder="1" applyAlignment="1" applyProtection="1">
      <alignment horizontal="distributed" vertical="distributed" indent="1"/>
      <protection/>
    </xf>
    <xf numFmtId="0" fontId="0" fillId="0" borderId="0" xfId="0" applyFont="1" applyBorder="1" applyAlignment="1">
      <alignment horizontal="distributed" vertical="distributed" indent="1"/>
    </xf>
    <xf numFmtId="0" fontId="0" fillId="0" borderId="13" xfId="0" applyFont="1" applyBorder="1" applyAlignment="1">
      <alignment horizontal="distributed" vertical="distributed" indent="1"/>
    </xf>
    <xf numFmtId="0" fontId="9" fillId="0" borderId="37"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177" fontId="0" fillId="0" borderId="0" xfId="0" applyNumberFormat="1" applyFont="1" applyBorder="1" applyAlignment="1" applyProtection="1">
      <alignment/>
      <protection/>
    </xf>
    <xf numFmtId="0" fontId="8" fillId="0" borderId="0" xfId="0" applyFont="1" applyBorder="1" applyAlignment="1" applyProtection="1">
      <alignment horizontal="distributed" indent="1"/>
      <protection/>
    </xf>
    <xf numFmtId="0" fontId="8" fillId="0" borderId="13" xfId="0" applyFont="1" applyBorder="1" applyAlignment="1" applyProtection="1">
      <alignment horizontal="distributed" indent="1"/>
      <protection/>
    </xf>
    <xf numFmtId="0" fontId="7" fillId="0" borderId="12" xfId="0" applyNumberFormat="1" applyFont="1" applyBorder="1" applyAlignment="1" applyProtection="1">
      <alignment horizontal="center" vertical="center" textRotation="255"/>
      <protection/>
    </xf>
    <xf numFmtId="0" fontId="7" fillId="0" borderId="13" xfId="0" applyNumberFormat="1" applyFont="1" applyBorder="1" applyAlignment="1" applyProtection="1">
      <alignment horizontal="center" vertical="center" textRotation="255"/>
      <protection/>
    </xf>
    <xf numFmtId="0" fontId="7" fillId="0" borderId="15" xfId="0" applyNumberFormat="1" applyFont="1" applyBorder="1" applyAlignment="1" applyProtection="1">
      <alignment horizontal="center" vertical="center" textRotation="255"/>
      <protection/>
    </xf>
    <xf numFmtId="0" fontId="8" fillId="0" borderId="0" xfId="0" applyNumberFormat="1" applyFont="1" applyBorder="1" applyAlignment="1" applyProtection="1">
      <alignment horizontal="distributed" vertical="distributed" indent="1"/>
      <protection/>
    </xf>
    <xf numFmtId="0" fontId="7" fillId="0" borderId="0" xfId="0" applyNumberFormat="1" applyFont="1" applyBorder="1" applyAlignment="1" applyProtection="1">
      <alignment horizontal="distributed" vertical="distributed" indent="1"/>
      <protection/>
    </xf>
    <xf numFmtId="0" fontId="7" fillId="0" borderId="0" xfId="0" applyNumberFormat="1" applyFont="1" applyBorder="1" applyAlignment="1" applyProtection="1">
      <alignment horizontal="distributed" vertical="distributed" indent="2"/>
      <protection/>
    </xf>
    <xf numFmtId="0" fontId="7" fillId="0" borderId="24" xfId="0" applyNumberFormat="1" applyFont="1" applyBorder="1" applyAlignment="1" applyProtection="1">
      <alignment horizontal="distributed" vertical="distributed" indent="2"/>
      <protection/>
    </xf>
    <xf numFmtId="0" fontId="0" fillId="0" borderId="24" xfId="0" applyFont="1" applyBorder="1" applyAlignment="1">
      <alignment horizontal="distributed" vertical="distributed" indent="2"/>
    </xf>
    <xf numFmtId="0" fontId="9" fillId="0" borderId="0" xfId="0" applyNumberFormat="1" applyFont="1" applyBorder="1" applyAlignment="1" applyProtection="1">
      <alignment horizontal="distributed" vertical="distributed" indent="2"/>
      <protection/>
    </xf>
    <xf numFmtId="0" fontId="9" fillId="0" borderId="37"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41" fontId="0" fillId="0" borderId="14" xfId="0" applyNumberFormat="1" applyFont="1" applyBorder="1" applyAlignment="1" applyProtection="1">
      <alignment horizontal="center"/>
      <protection/>
    </xf>
    <xf numFmtId="0" fontId="7" fillId="0" borderId="20" xfId="0" applyFont="1" applyBorder="1" applyAlignment="1">
      <alignment horizontal="center"/>
    </xf>
    <xf numFmtId="0" fontId="7" fillId="0" borderId="16" xfId="0" applyFont="1" applyBorder="1" applyAlignment="1">
      <alignment horizontal="center"/>
    </xf>
    <xf numFmtId="0" fontId="7" fillId="0" borderId="37"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176" fontId="8" fillId="0" borderId="0" xfId="0" applyNumberFormat="1" applyFont="1" applyBorder="1" applyAlignment="1" applyProtection="1">
      <alignment horizontal="center"/>
      <protection/>
    </xf>
    <xf numFmtId="0" fontId="0" fillId="0" borderId="0" xfId="0" applyFont="1" applyAlignment="1">
      <alignment horizontal="distributed" indent="1"/>
    </xf>
    <xf numFmtId="0" fontId="0" fillId="0" borderId="13" xfId="0" applyFont="1" applyBorder="1" applyAlignment="1">
      <alignment horizontal="distributed" indent="1"/>
    </xf>
    <xf numFmtId="0" fontId="0" fillId="0" borderId="24" xfId="0" applyFont="1" applyBorder="1" applyAlignment="1">
      <alignment horizontal="distributed" indent="1"/>
    </xf>
    <xf numFmtId="0" fontId="0" fillId="0" borderId="15" xfId="0" applyFont="1" applyBorder="1" applyAlignment="1">
      <alignment horizontal="distributed" indent="1"/>
    </xf>
    <xf numFmtId="176" fontId="7" fillId="0" borderId="0" xfId="0" applyNumberFormat="1" applyFont="1" applyBorder="1" applyAlignment="1" applyProtection="1">
      <alignment horizontal="right"/>
      <protection/>
    </xf>
    <xf numFmtId="0" fontId="6" fillId="0" borderId="24" xfId="0" applyFont="1" applyBorder="1" applyAlignment="1">
      <alignment horizontal="right"/>
    </xf>
    <xf numFmtId="41" fontId="3" fillId="0" borderId="27" xfId="0" applyNumberFormat="1" applyFont="1" applyFill="1" applyBorder="1" applyAlignment="1" applyProtection="1">
      <alignment horizontal="center"/>
      <protection/>
    </xf>
    <xf numFmtId="41" fontId="3" fillId="0" borderId="26" xfId="0" applyNumberFormat="1" applyFont="1" applyFill="1" applyBorder="1" applyAlignment="1" applyProtection="1">
      <alignment horizontal="center"/>
      <protection/>
    </xf>
    <xf numFmtId="177" fontId="0" fillId="0" borderId="14" xfId="0" applyNumberFormat="1" applyFont="1" applyBorder="1" applyAlignment="1" applyProtection="1">
      <alignment/>
      <protection/>
    </xf>
    <xf numFmtId="41" fontId="0" fillId="0" borderId="24" xfId="0" applyNumberFormat="1" applyFont="1" applyBorder="1" applyAlignment="1" applyProtection="1">
      <alignment horizontal="center"/>
      <protection/>
    </xf>
    <xf numFmtId="41" fontId="0" fillId="0" borderId="28" xfId="0" applyNumberFormat="1" applyFont="1" applyBorder="1" applyAlignment="1" applyProtection="1">
      <alignment horizontal="center"/>
      <protection/>
    </xf>
    <xf numFmtId="41" fontId="3" fillId="0" borderId="14" xfId="0" applyNumberFormat="1" applyFont="1" applyBorder="1" applyAlignment="1" applyProtection="1">
      <alignment horizontal="center"/>
      <protection/>
    </xf>
    <xf numFmtId="41" fontId="3" fillId="0" borderId="0" xfId="0" applyNumberFormat="1" applyFont="1" applyBorder="1" applyAlignment="1" applyProtection="1">
      <alignment horizontal="center"/>
      <protection/>
    </xf>
    <xf numFmtId="0" fontId="7"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1" xfId="0" applyFont="1" applyBorder="1" applyAlignment="1">
      <alignment horizontal="center" vertical="center" textRotation="255"/>
    </xf>
    <xf numFmtId="0" fontId="0" fillId="0" borderId="37"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2" xfId="0" applyFont="1" applyBorder="1" applyAlignment="1">
      <alignment vertical="center"/>
    </xf>
    <xf numFmtId="0" fontId="0" fillId="0" borderId="11" xfId="0" applyFont="1" applyBorder="1" applyAlignment="1">
      <alignment vertical="center"/>
    </xf>
    <xf numFmtId="0" fontId="0" fillId="0" borderId="21" xfId="0" applyFont="1" applyBorder="1" applyAlignment="1" applyProtection="1">
      <alignment horizontal="center"/>
      <protection/>
    </xf>
    <xf numFmtId="0" fontId="0" fillId="0" borderId="36" xfId="0" applyFont="1" applyBorder="1" applyAlignment="1" applyProtection="1">
      <alignment horizontal="center"/>
      <protection/>
    </xf>
    <xf numFmtId="0" fontId="0" fillId="0" borderId="29" xfId="0" applyFont="1" applyBorder="1" applyAlignment="1" applyProtection="1">
      <alignment horizontal="center"/>
      <protection/>
    </xf>
    <xf numFmtId="37" fontId="8" fillId="0" borderId="26" xfId="0" applyNumberFormat="1" applyFont="1" applyBorder="1" applyAlignment="1" applyProtection="1">
      <alignment horizontal="center"/>
      <protection/>
    </xf>
    <xf numFmtId="37" fontId="8" fillId="0" borderId="27" xfId="0" applyNumberFormat="1" applyFont="1" applyBorder="1" applyAlignment="1" applyProtection="1">
      <alignment horizontal="center"/>
      <protection/>
    </xf>
    <xf numFmtId="0" fontId="0" fillId="0" borderId="24" xfId="0" applyFont="1" applyBorder="1" applyAlignment="1" applyProtection="1">
      <alignment horizontal="distributed"/>
      <protection/>
    </xf>
    <xf numFmtId="0" fontId="0" fillId="0" borderId="15" xfId="0" applyFont="1" applyBorder="1" applyAlignment="1" applyProtection="1">
      <alignment horizontal="distributed"/>
      <protection/>
    </xf>
    <xf numFmtId="0" fontId="0" fillId="0" borderId="0" xfId="0" applyFont="1" applyBorder="1" applyAlignment="1" applyProtection="1">
      <alignment horizontal="distributed"/>
      <protection/>
    </xf>
    <xf numFmtId="0" fontId="0" fillId="0" borderId="13" xfId="0" applyFont="1" applyBorder="1" applyAlignment="1" applyProtection="1">
      <alignment horizontal="distributed"/>
      <protection/>
    </xf>
    <xf numFmtId="0" fontId="3" fillId="0" borderId="27" xfId="0" applyFont="1" applyBorder="1" applyAlignment="1" applyProtection="1">
      <alignment horizontal="distributed"/>
      <protection/>
    </xf>
    <xf numFmtId="0" fontId="3" fillId="0" borderId="12" xfId="0" applyFont="1" applyBorder="1" applyAlignment="1" applyProtection="1">
      <alignment horizontal="distributed"/>
      <protection/>
    </xf>
    <xf numFmtId="0" fontId="3" fillId="0" borderId="0" xfId="0" applyFont="1" applyBorder="1" applyAlignment="1" applyProtection="1">
      <alignment horizontal="distributed"/>
      <protection/>
    </xf>
    <xf numFmtId="0" fontId="3" fillId="0" borderId="13" xfId="0" applyFont="1" applyBorder="1" applyAlignment="1" applyProtection="1">
      <alignment horizontal="distributed"/>
      <protection/>
    </xf>
    <xf numFmtId="0" fontId="7" fillId="0" borderId="0" xfId="0" applyFont="1" applyBorder="1" applyAlignment="1" applyProtection="1">
      <alignment horizontal="right"/>
      <protection/>
    </xf>
    <xf numFmtId="0" fontId="7" fillId="0" borderId="13" xfId="0" applyFont="1" applyBorder="1" applyAlignment="1">
      <alignment horizontal="right"/>
    </xf>
    <xf numFmtId="0" fontId="14" fillId="0" borderId="0" xfId="0" applyFont="1" applyBorder="1" applyAlignment="1">
      <alignment horizontal="left"/>
    </xf>
    <xf numFmtId="0" fontId="0" fillId="0" borderId="20" xfId="0" applyFont="1" applyBorder="1" applyAlignment="1">
      <alignment horizontal="center"/>
    </xf>
    <xf numFmtId="0" fontId="0" fillId="0" borderId="16" xfId="0" applyFont="1" applyBorder="1" applyAlignment="1">
      <alignment horizontal="center"/>
    </xf>
    <xf numFmtId="0" fontId="7" fillId="0" borderId="13" xfId="0" applyFont="1" applyBorder="1" applyAlignment="1" applyProtection="1">
      <alignment horizontal="righ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8"/>
  <sheetViews>
    <sheetView tabSelected="1" view="pageBreakPreview" zoomScaleSheetLayoutView="100" zoomScalePageLayoutView="0" workbookViewId="0" topLeftCell="A1">
      <selection activeCell="A1" sqref="A1:H48"/>
    </sheetView>
  </sheetViews>
  <sheetFormatPr defaultColWidth="8.66015625" defaultRowHeight="18"/>
  <sheetData>
    <row r="1" spans="1:8" ht="17.25" customHeight="1">
      <c r="A1" s="212" t="s">
        <v>190</v>
      </c>
      <c r="B1" s="212"/>
      <c r="C1" s="212"/>
      <c r="D1" s="212"/>
      <c r="E1" s="212"/>
      <c r="F1" s="212"/>
      <c r="G1" s="212"/>
      <c r="H1" s="212"/>
    </row>
    <row r="2" spans="1:8" ht="17.25">
      <c r="A2" s="212"/>
      <c r="B2" s="212"/>
      <c r="C2" s="212"/>
      <c r="D2" s="212"/>
      <c r="E2" s="212"/>
      <c r="F2" s="212"/>
      <c r="G2" s="212"/>
      <c r="H2" s="212"/>
    </row>
    <row r="3" spans="1:8" ht="17.25">
      <c r="A3" s="212"/>
      <c r="B3" s="212"/>
      <c r="C3" s="212"/>
      <c r="D3" s="212"/>
      <c r="E3" s="212"/>
      <c r="F3" s="212"/>
      <c r="G3" s="212"/>
      <c r="H3" s="212"/>
    </row>
    <row r="4" spans="1:8" ht="17.25">
      <c r="A4" s="212"/>
      <c r="B4" s="212"/>
      <c r="C4" s="212"/>
      <c r="D4" s="212"/>
      <c r="E4" s="212"/>
      <c r="F4" s="212"/>
      <c r="G4" s="212"/>
      <c r="H4" s="212"/>
    </row>
    <row r="5" spans="1:8" ht="17.25">
      <c r="A5" s="212"/>
      <c r="B5" s="212"/>
      <c r="C5" s="212"/>
      <c r="D5" s="212"/>
      <c r="E5" s="212"/>
      <c r="F5" s="212"/>
      <c r="G5" s="212"/>
      <c r="H5" s="212"/>
    </row>
    <row r="6" spans="1:8" ht="17.25">
      <c r="A6" s="212"/>
      <c r="B6" s="212"/>
      <c r="C6" s="212"/>
      <c r="D6" s="212"/>
      <c r="E6" s="212"/>
      <c r="F6" s="212"/>
      <c r="G6" s="212"/>
      <c r="H6" s="212"/>
    </row>
    <row r="7" spans="1:8" ht="17.25">
      <c r="A7" s="212"/>
      <c r="B7" s="212"/>
      <c r="C7" s="212"/>
      <c r="D7" s="212"/>
      <c r="E7" s="212"/>
      <c r="F7" s="212"/>
      <c r="G7" s="212"/>
      <c r="H7" s="212"/>
    </row>
    <row r="8" spans="1:8" ht="17.25">
      <c r="A8" s="212"/>
      <c r="B8" s="212"/>
      <c r="C8" s="212"/>
      <c r="D8" s="212"/>
      <c r="E8" s="212"/>
      <c r="F8" s="212"/>
      <c r="G8" s="212"/>
      <c r="H8" s="212"/>
    </row>
    <row r="9" spans="1:8" ht="17.25">
      <c r="A9" s="212"/>
      <c r="B9" s="212"/>
      <c r="C9" s="212"/>
      <c r="D9" s="212"/>
      <c r="E9" s="212"/>
      <c r="F9" s="212"/>
      <c r="G9" s="212"/>
      <c r="H9" s="212"/>
    </row>
    <row r="10" spans="1:8" ht="17.25">
      <c r="A10" s="212"/>
      <c r="B10" s="212"/>
      <c r="C10" s="212"/>
      <c r="D10" s="212"/>
      <c r="E10" s="212"/>
      <c r="F10" s="212"/>
      <c r="G10" s="212"/>
      <c r="H10" s="212"/>
    </row>
    <row r="11" spans="1:8" ht="17.25">
      <c r="A11" s="212"/>
      <c r="B11" s="212"/>
      <c r="C11" s="212"/>
      <c r="D11" s="212"/>
      <c r="E11" s="212"/>
      <c r="F11" s="212"/>
      <c r="G11" s="212"/>
      <c r="H11" s="212"/>
    </row>
    <row r="12" spans="1:8" ht="17.25">
      <c r="A12" s="212"/>
      <c r="B12" s="212"/>
      <c r="C12" s="212"/>
      <c r="D12" s="212"/>
      <c r="E12" s="212"/>
      <c r="F12" s="212"/>
      <c r="G12" s="212"/>
      <c r="H12" s="212"/>
    </row>
    <row r="13" spans="1:8" ht="17.25">
      <c r="A13" s="212"/>
      <c r="B13" s="212"/>
      <c r="C13" s="212"/>
      <c r="D13" s="212"/>
      <c r="E13" s="212"/>
      <c r="F13" s="212"/>
      <c r="G13" s="212"/>
      <c r="H13" s="212"/>
    </row>
    <row r="14" spans="1:8" ht="17.25">
      <c r="A14" s="212"/>
      <c r="B14" s="212"/>
      <c r="C14" s="212"/>
      <c r="D14" s="212"/>
      <c r="E14" s="212"/>
      <c r="F14" s="212"/>
      <c r="G14" s="212"/>
      <c r="H14" s="212"/>
    </row>
    <row r="15" spans="1:8" ht="17.25">
      <c r="A15" s="212"/>
      <c r="B15" s="212"/>
      <c r="C15" s="212"/>
      <c r="D15" s="212"/>
      <c r="E15" s="212"/>
      <c r="F15" s="212"/>
      <c r="G15" s="212"/>
      <c r="H15" s="212"/>
    </row>
    <row r="16" spans="1:8" ht="17.25">
      <c r="A16" s="212"/>
      <c r="B16" s="212"/>
      <c r="C16" s="212"/>
      <c r="D16" s="212"/>
      <c r="E16" s="212"/>
      <c r="F16" s="212"/>
      <c r="G16" s="212"/>
      <c r="H16" s="212"/>
    </row>
    <row r="17" spans="1:8" ht="17.25">
      <c r="A17" s="212"/>
      <c r="B17" s="212"/>
      <c r="C17" s="212"/>
      <c r="D17" s="212"/>
      <c r="E17" s="212"/>
      <c r="F17" s="212"/>
      <c r="G17" s="212"/>
      <c r="H17" s="212"/>
    </row>
    <row r="18" spans="1:8" ht="17.25">
      <c r="A18" s="212"/>
      <c r="B18" s="212"/>
      <c r="C18" s="212"/>
      <c r="D18" s="212"/>
      <c r="E18" s="212"/>
      <c r="F18" s="212"/>
      <c r="G18" s="212"/>
      <c r="H18" s="212"/>
    </row>
    <row r="19" spans="1:8" ht="17.25">
      <c r="A19" s="212"/>
      <c r="B19" s="212"/>
      <c r="C19" s="212"/>
      <c r="D19" s="212"/>
      <c r="E19" s="212"/>
      <c r="F19" s="212"/>
      <c r="G19" s="212"/>
      <c r="H19" s="212"/>
    </row>
    <row r="20" spans="1:8" ht="17.25">
      <c r="A20" s="212"/>
      <c r="B20" s="212"/>
      <c r="C20" s="212"/>
      <c r="D20" s="212"/>
      <c r="E20" s="212"/>
      <c r="F20" s="212"/>
      <c r="G20" s="212"/>
      <c r="H20" s="212"/>
    </row>
    <row r="21" spans="1:8" ht="17.25">
      <c r="A21" s="212"/>
      <c r="B21" s="212"/>
      <c r="C21" s="212"/>
      <c r="D21" s="212"/>
      <c r="E21" s="212"/>
      <c r="F21" s="212"/>
      <c r="G21" s="212"/>
      <c r="H21" s="212"/>
    </row>
    <row r="22" spans="1:8" ht="17.25">
      <c r="A22" s="212"/>
      <c r="B22" s="212"/>
      <c r="C22" s="212"/>
      <c r="D22" s="212"/>
      <c r="E22" s="212"/>
      <c r="F22" s="212"/>
      <c r="G22" s="212"/>
      <c r="H22" s="212"/>
    </row>
    <row r="23" spans="1:8" ht="17.25">
      <c r="A23" s="212"/>
      <c r="B23" s="212"/>
      <c r="C23" s="212"/>
      <c r="D23" s="212"/>
      <c r="E23" s="212"/>
      <c r="F23" s="212"/>
      <c r="G23" s="212"/>
      <c r="H23" s="212"/>
    </row>
    <row r="24" spans="1:8" ht="17.25">
      <c r="A24" s="212"/>
      <c r="B24" s="212"/>
      <c r="C24" s="212"/>
      <c r="D24" s="212"/>
      <c r="E24" s="212"/>
      <c r="F24" s="212"/>
      <c r="G24" s="212"/>
      <c r="H24" s="212"/>
    </row>
    <row r="25" spans="1:8" ht="17.25">
      <c r="A25" s="212"/>
      <c r="B25" s="212"/>
      <c r="C25" s="212"/>
      <c r="D25" s="212"/>
      <c r="E25" s="212"/>
      <c r="F25" s="212"/>
      <c r="G25" s="212"/>
      <c r="H25" s="212"/>
    </row>
    <row r="26" spans="1:8" ht="17.25">
      <c r="A26" s="212"/>
      <c r="B26" s="212"/>
      <c r="C26" s="212"/>
      <c r="D26" s="212"/>
      <c r="E26" s="212"/>
      <c r="F26" s="212"/>
      <c r="G26" s="212"/>
      <c r="H26" s="212"/>
    </row>
    <row r="27" spans="1:8" ht="17.25">
      <c r="A27" s="212"/>
      <c r="B27" s="212"/>
      <c r="C27" s="212"/>
      <c r="D27" s="212"/>
      <c r="E27" s="212"/>
      <c r="F27" s="212"/>
      <c r="G27" s="212"/>
      <c r="H27" s="212"/>
    </row>
    <row r="28" spans="1:8" ht="17.25">
      <c r="A28" s="212"/>
      <c r="B28" s="212"/>
      <c r="C28" s="212"/>
      <c r="D28" s="212"/>
      <c r="E28" s="212"/>
      <c r="F28" s="212"/>
      <c r="G28" s="212"/>
      <c r="H28" s="212"/>
    </row>
    <row r="29" spans="1:8" ht="17.25">
      <c r="A29" s="212"/>
      <c r="B29" s="212"/>
      <c r="C29" s="212"/>
      <c r="D29" s="212"/>
      <c r="E29" s="212"/>
      <c r="F29" s="212"/>
      <c r="G29" s="212"/>
      <c r="H29" s="212"/>
    </row>
    <row r="30" spans="1:8" ht="17.25">
      <c r="A30" s="212"/>
      <c r="B30" s="212"/>
      <c r="C30" s="212"/>
      <c r="D30" s="212"/>
      <c r="E30" s="212"/>
      <c r="F30" s="212"/>
      <c r="G30" s="212"/>
      <c r="H30" s="212"/>
    </row>
    <row r="31" spans="1:8" ht="17.25">
      <c r="A31" s="212"/>
      <c r="B31" s="212"/>
      <c r="C31" s="212"/>
      <c r="D31" s="212"/>
      <c r="E31" s="212"/>
      <c r="F31" s="212"/>
      <c r="G31" s="212"/>
      <c r="H31" s="212"/>
    </row>
    <row r="32" spans="1:8" ht="17.25">
      <c r="A32" s="212"/>
      <c r="B32" s="212"/>
      <c r="C32" s="212"/>
      <c r="D32" s="212"/>
      <c r="E32" s="212"/>
      <c r="F32" s="212"/>
      <c r="G32" s="212"/>
      <c r="H32" s="212"/>
    </row>
    <row r="33" spans="1:8" ht="17.25">
      <c r="A33" s="212"/>
      <c r="B33" s="212"/>
      <c r="C33" s="212"/>
      <c r="D33" s="212"/>
      <c r="E33" s="212"/>
      <c r="F33" s="212"/>
      <c r="G33" s="212"/>
      <c r="H33" s="212"/>
    </row>
    <row r="34" spans="1:8" ht="17.25">
      <c r="A34" s="212"/>
      <c r="B34" s="212"/>
      <c r="C34" s="212"/>
      <c r="D34" s="212"/>
      <c r="E34" s="212"/>
      <c r="F34" s="212"/>
      <c r="G34" s="212"/>
      <c r="H34" s="212"/>
    </row>
    <row r="35" spans="1:8" ht="17.25">
      <c r="A35" s="212"/>
      <c r="B35" s="212"/>
      <c r="C35" s="212"/>
      <c r="D35" s="212"/>
      <c r="E35" s="212"/>
      <c r="F35" s="212"/>
      <c r="G35" s="212"/>
      <c r="H35" s="212"/>
    </row>
    <row r="36" spans="1:8" ht="17.25">
      <c r="A36" s="212"/>
      <c r="B36" s="212"/>
      <c r="C36" s="212"/>
      <c r="D36" s="212"/>
      <c r="E36" s="212"/>
      <c r="F36" s="212"/>
      <c r="G36" s="212"/>
      <c r="H36" s="212"/>
    </row>
    <row r="37" spans="1:8" ht="17.25">
      <c r="A37" s="212"/>
      <c r="B37" s="212"/>
      <c r="C37" s="212"/>
      <c r="D37" s="212"/>
      <c r="E37" s="212"/>
      <c r="F37" s="212"/>
      <c r="G37" s="212"/>
      <c r="H37" s="212"/>
    </row>
    <row r="38" spans="1:8" ht="17.25">
      <c r="A38" s="212"/>
      <c r="B38" s="212"/>
      <c r="C38" s="212"/>
      <c r="D38" s="212"/>
      <c r="E38" s="212"/>
      <c r="F38" s="212"/>
      <c r="G38" s="212"/>
      <c r="H38" s="212"/>
    </row>
    <row r="39" spans="1:8" ht="17.25">
      <c r="A39" s="212"/>
      <c r="B39" s="212"/>
      <c r="C39" s="212"/>
      <c r="D39" s="212"/>
      <c r="E39" s="212"/>
      <c r="F39" s="212"/>
      <c r="G39" s="212"/>
      <c r="H39" s="212"/>
    </row>
    <row r="40" spans="1:8" ht="17.25">
      <c r="A40" s="212"/>
      <c r="B40" s="212"/>
      <c r="C40" s="212"/>
      <c r="D40" s="212"/>
      <c r="E40" s="212"/>
      <c r="F40" s="212"/>
      <c r="G40" s="212"/>
      <c r="H40" s="212"/>
    </row>
    <row r="41" spans="1:8" ht="17.25">
      <c r="A41" s="212"/>
      <c r="B41" s="212"/>
      <c r="C41" s="212"/>
      <c r="D41" s="212"/>
      <c r="E41" s="212"/>
      <c r="F41" s="212"/>
      <c r="G41" s="212"/>
      <c r="H41" s="212"/>
    </row>
    <row r="42" spans="1:8" ht="17.25">
      <c r="A42" s="212"/>
      <c r="B42" s="212"/>
      <c r="C42" s="212"/>
      <c r="D42" s="212"/>
      <c r="E42" s="212"/>
      <c r="F42" s="212"/>
      <c r="G42" s="212"/>
      <c r="H42" s="212"/>
    </row>
    <row r="43" spans="1:8" ht="17.25">
      <c r="A43" s="212"/>
      <c r="B43" s="212"/>
      <c r="C43" s="212"/>
      <c r="D43" s="212"/>
      <c r="E43" s="212"/>
      <c r="F43" s="212"/>
      <c r="G43" s="212"/>
      <c r="H43" s="212"/>
    </row>
    <row r="44" spans="1:8" ht="17.25">
      <c r="A44" s="212"/>
      <c r="B44" s="212"/>
      <c r="C44" s="212"/>
      <c r="D44" s="212"/>
      <c r="E44" s="212"/>
      <c r="F44" s="212"/>
      <c r="G44" s="212"/>
      <c r="H44" s="212"/>
    </row>
    <row r="45" spans="1:8" ht="17.25">
      <c r="A45" s="212"/>
      <c r="B45" s="212"/>
      <c r="C45" s="212"/>
      <c r="D45" s="212"/>
      <c r="E45" s="212"/>
      <c r="F45" s="212"/>
      <c r="G45" s="212"/>
      <c r="H45" s="212"/>
    </row>
    <row r="46" spans="1:8" ht="17.25">
      <c r="A46" s="212"/>
      <c r="B46" s="212"/>
      <c r="C46" s="212"/>
      <c r="D46" s="212"/>
      <c r="E46" s="212"/>
      <c r="F46" s="212"/>
      <c r="G46" s="212"/>
      <c r="H46" s="212"/>
    </row>
    <row r="47" spans="1:8" ht="17.25">
      <c r="A47" s="212"/>
      <c r="B47" s="212"/>
      <c r="C47" s="212"/>
      <c r="D47" s="212"/>
      <c r="E47" s="212"/>
      <c r="F47" s="212"/>
      <c r="G47" s="212"/>
      <c r="H47" s="212"/>
    </row>
    <row r="48" spans="1:8" ht="17.25">
      <c r="A48" s="212"/>
      <c r="B48" s="212"/>
      <c r="C48" s="212"/>
      <c r="D48" s="212"/>
      <c r="E48" s="212"/>
      <c r="F48" s="212"/>
      <c r="G48" s="212"/>
      <c r="H48" s="212"/>
    </row>
  </sheetData>
  <sheetProtection/>
  <mergeCells count="1">
    <mergeCell ref="A1:H48"/>
  </mergeCell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dimension ref="A1:AK48"/>
  <sheetViews>
    <sheetView showGridLines="0" zoomScalePageLayoutView="0" workbookViewId="0" topLeftCell="A7">
      <selection activeCell="U39" sqref="U39:AB39"/>
    </sheetView>
  </sheetViews>
  <sheetFormatPr defaultColWidth="8.66015625" defaultRowHeight="18"/>
  <cols>
    <col min="1" max="1" width="12" style="30" customWidth="1"/>
    <col min="2" max="36" width="2.5" style="30" customWidth="1"/>
    <col min="37" max="37" width="10.16015625" style="30" bestFit="1" customWidth="1"/>
    <col min="38" max="16384" width="8.83203125" style="30" customWidth="1"/>
  </cols>
  <sheetData>
    <row r="1" spans="1:36" ht="22.5" customHeight="1" thickBot="1">
      <c r="A1" s="260" t="s">
        <v>201</v>
      </c>
      <c r="B1" s="260"/>
      <c r="C1" s="260"/>
      <c r="D1" s="260"/>
      <c r="E1" s="260"/>
      <c r="F1" s="260"/>
      <c r="G1" s="260"/>
      <c r="H1" s="260"/>
      <c r="I1" s="260"/>
      <c r="J1" s="260"/>
      <c r="K1" s="260"/>
      <c r="L1" s="260"/>
      <c r="M1" s="260"/>
      <c r="N1" s="260"/>
      <c r="O1" s="260"/>
      <c r="P1" s="260"/>
      <c r="Q1" s="260"/>
      <c r="R1" s="260"/>
      <c r="S1" s="260"/>
      <c r="T1" s="260"/>
      <c r="U1" s="260"/>
      <c r="V1" s="260"/>
      <c r="W1" s="185"/>
      <c r="X1" s="185"/>
      <c r="Y1" s="185"/>
      <c r="Z1" s="252" t="s">
        <v>200</v>
      </c>
      <c r="AA1" s="252"/>
      <c r="AB1" s="252"/>
      <c r="AC1" s="252"/>
      <c r="AD1" s="252"/>
      <c r="AE1" s="252"/>
      <c r="AF1" s="252"/>
      <c r="AG1" s="252"/>
      <c r="AH1" s="252"/>
      <c r="AI1" s="252"/>
      <c r="AJ1" s="252"/>
    </row>
    <row r="2" spans="1:36" ht="20.25" customHeight="1">
      <c r="A2" s="4"/>
      <c r="B2" s="244" t="s">
        <v>3</v>
      </c>
      <c r="C2" s="245"/>
      <c r="D2" s="245"/>
      <c r="E2" s="245"/>
      <c r="F2" s="245"/>
      <c r="G2" s="245"/>
      <c r="H2" s="269"/>
      <c r="I2" s="232" t="s">
        <v>4</v>
      </c>
      <c r="J2" s="227"/>
      <c r="K2" s="227"/>
      <c r="L2" s="227"/>
      <c r="M2" s="227"/>
      <c r="N2" s="227"/>
      <c r="O2" s="227"/>
      <c r="P2" s="227"/>
      <c r="Q2" s="227"/>
      <c r="R2" s="227"/>
      <c r="S2" s="227"/>
      <c r="T2" s="227"/>
      <c r="U2" s="227"/>
      <c r="V2" s="233"/>
      <c r="W2" s="244" t="s">
        <v>7</v>
      </c>
      <c r="X2" s="245"/>
      <c r="Y2" s="245"/>
      <c r="Z2" s="245"/>
      <c r="AA2" s="245"/>
      <c r="AB2" s="245"/>
      <c r="AC2" s="245"/>
      <c r="AD2" s="245"/>
      <c r="AE2" s="245"/>
      <c r="AF2" s="245"/>
      <c r="AG2" s="245"/>
      <c r="AH2" s="245"/>
      <c r="AI2" s="245"/>
      <c r="AJ2" s="245"/>
    </row>
    <row r="3" spans="1:36" ht="20.25" customHeight="1">
      <c r="A3" s="5"/>
      <c r="B3" s="246"/>
      <c r="C3" s="247"/>
      <c r="D3" s="247"/>
      <c r="E3" s="247"/>
      <c r="F3" s="247"/>
      <c r="G3" s="247"/>
      <c r="H3" s="270"/>
      <c r="I3" s="261" t="s">
        <v>5</v>
      </c>
      <c r="J3" s="262"/>
      <c r="K3" s="262"/>
      <c r="L3" s="262"/>
      <c r="M3" s="262"/>
      <c r="N3" s="262"/>
      <c r="O3" s="263"/>
      <c r="P3" s="261" t="s">
        <v>6</v>
      </c>
      <c r="Q3" s="262"/>
      <c r="R3" s="262"/>
      <c r="S3" s="262"/>
      <c r="T3" s="262"/>
      <c r="U3" s="262"/>
      <c r="V3" s="263"/>
      <c r="W3" s="261" t="s">
        <v>5</v>
      </c>
      <c r="X3" s="262"/>
      <c r="Y3" s="262"/>
      <c r="Z3" s="262"/>
      <c r="AA3" s="262"/>
      <c r="AB3" s="262"/>
      <c r="AC3" s="263"/>
      <c r="AD3" s="234" t="s">
        <v>6</v>
      </c>
      <c r="AE3" s="235"/>
      <c r="AF3" s="235"/>
      <c r="AG3" s="235"/>
      <c r="AH3" s="235"/>
      <c r="AI3" s="235"/>
      <c r="AJ3" s="235"/>
    </row>
    <row r="4" spans="1:36" ht="17.25" customHeight="1">
      <c r="A4" s="6" t="s">
        <v>0</v>
      </c>
      <c r="B4" s="271">
        <f>SUM(I4:P4)</f>
        <v>14069</v>
      </c>
      <c r="C4" s="264"/>
      <c r="D4" s="264"/>
      <c r="E4" s="264"/>
      <c r="F4" s="264"/>
      <c r="G4" s="264"/>
      <c r="H4" s="264"/>
      <c r="I4" s="264">
        <v>3613</v>
      </c>
      <c r="J4" s="264"/>
      <c r="K4" s="264"/>
      <c r="L4" s="264"/>
      <c r="M4" s="264"/>
      <c r="N4" s="264"/>
      <c r="O4" s="264"/>
      <c r="P4" s="264">
        <v>10456</v>
      </c>
      <c r="Q4" s="264"/>
      <c r="R4" s="264"/>
      <c r="S4" s="264"/>
      <c r="T4" s="264"/>
      <c r="U4" s="264"/>
      <c r="V4" s="264"/>
      <c r="W4" s="264">
        <v>13518</v>
      </c>
      <c r="X4" s="264"/>
      <c r="Y4" s="264"/>
      <c r="Z4" s="264"/>
      <c r="AA4" s="264"/>
      <c r="AB4" s="264"/>
      <c r="AC4" s="264"/>
      <c r="AD4" s="264">
        <f>B4-W4</f>
        <v>551</v>
      </c>
      <c r="AE4" s="264"/>
      <c r="AF4" s="264"/>
      <c r="AG4" s="264"/>
      <c r="AH4" s="264"/>
      <c r="AI4" s="264"/>
      <c r="AJ4" s="264"/>
    </row>
    <row r="5" spans="1:36" ht="17.25" customHeight="1">
      <c r="A5" s="7" t="s">
        <v>1</v>
      </c>
      <c r="B5" s="228">
        <f>SUM(I5:P5)</f>
        <v>13991</v>
      </c>
      <c r="C5" s="215"/>
      <c r="D5" s="215"/>
      <c r="E5" s="215"/>
      <c r="F5" s="215"/>
      <c r="G5" s="215"/>
      <c r="H5" s="215"/>
      <c r="I5" s="215">
        <v>1010</v>
      </c>
      <c r="J5" s="215"/>
      <c r="K5" s="215"/>
      <c r="L5" s="215"/>
      <c r="M5" s="215"/>
      <c r="N5" s="215"/>
      <c r="O5" s="215"/>
      <c r="P5" s="215">
        <v>12981</v>
      </c>
      <c r="Q5" s="215"/>
      <c r="R5" s="215"/>
      <c r="S5" s="215"/>
      <c r="T5" s="215"/>
      <c r="U5" s="215"/>
      <c r="V5" s="215"/>
      <c r="W5" s="215">
        <v>13320</v>
      </c>
      <c r="X5" s="215"/>
      <c r="Y5" s="215"/>
      <c r="Z5" s="215"/>
      <c r="AA5" s="215"/>
      <c r="AB5" s="215"/>
      <c r="AC5" s="215"/>
      <c r="AD5" s="215">
        <f>B5-W5</f>
        <v>671</v>
      </c>
      <c r="AE5" s="215"/>
      <c r="AF5" s="215"/>
      <c r="AG5" s="215"/>
      <c r="AH5" s="215"/>
      <c r="AI5" s="215"/>
      <c r="AJ5" s="215"/>
    </row>
    <row r="6" spans="1:36" ht="17.25" customHeight="1">
      <c r="A6" s="7" t="s">
        <v>2</v>
      </c>
      <c r="B6" s="228">
        <f>SUM(I6:P6)</f>
        <v>13615</v>
      </c>
      <c r="C6" s="215"/>
      <c r="D6" s="215"/>
      <c r="E6" s="215"/>
      <c r="F6" s="215"/>
      <c r="G6" s="215"/>
      <c r="H6" s="215"/>
      <c r="I6" s="215">
        <v>913</v>
      </c>
      <c r="J6" s="215"/>
      <c r="K6" s="215"/>
      <c r="L6" s="215"/>
      <c r="M6" s="215"/>
      <c r="N6" s="215"/>
      <c r="O6" s="215"/>
      <c r="P6" s="215">
        <v>12702</v>
      </c>
      <c r="Q6" s="215"/>
      <c r="R6" s="215"/>
      <c r="S6" s="215"/>
      <c r="T6" s="215"/>
      <c r="U6" s="215"/>
      <c r="V6" s="215"/>
      <c r="W6" s="215">
        <v>12906</v>
      </c>
      <c r="X6" s="215"/>
      <c r="Y6" s="215"/>
      <c r="Z6" s="215"/>
      <c r="AA6" s="215"/>
      <c r="AB6" s="215"/>
      <c r="AC6" s="215"/>
      <c r="AD6" s="215">
        <f>B6-W6</f>
        <v>709</v>
      </c>
      <c r="AE6" s="215"/>
      <c r="AF6" s="215"/>
      <c r="AG6" s="215"/>
      <c r="AH6" s="215"/>
      <c r="AI6" s="215"/>
      <c r="AJ6" s="215"/>
    </row>
    <row r="7" spans="1:37" s="1" customFormat="1" ht="17.25" customHeight="1">
      <c r="A7" s="7" t="s">
        <v>27</v>
      </c>
      <c r="B7" s="228">
        <f>SUM(I7:P7)</f>
        <v>13423</v>
      </c>
      <c r="C7" s="215"/>
      <c r="D7" s="215"/>
      <c r="E7" s="215"/>
      <c r="F7" s="215"/>
      <c r="G7" s="215"/>
      <c r="H7" s="215"/>
      <c r="I7" s="215">
        <v>548</v>
      </c>
      <c r="J7" s="215"/>
      <c r="K7" s="215"/>
      <c r="L7" s="215"/>
      <c r="M7" s="215"/>
      <c r="N7" s="215"/>
      <c r="O7" s="215"/>
      <c r="P7" s="215">
        <v>12875</v>
      </c>
      <c r="Q7" s="215"/>
      <c r="R7" s="215"/>
      <c r="S7" s="215"/>
      <c r="T7" s="215"/>
      <c r="U7" s="215"/>
      <c r="V7" s="215"/>
      <c r="W7" s="215">
        <v>12774</v>
      </c>
      <c r="X7" s="215"/>
      <c r="Y7" s="215"/>
      <c r="Z7" s="215"/>
      <c r="AA7" s="215"/>
      <c r="AB7" s="215"/>
      <c r="AC7" s="215"/>
      <c r="AD7" s="215">
        <v>679</v>
      </c>
      <c r="AE7" s="215"/>
      <c r="AF7" s="215"/>
      <c r="AG7" s="215"/>
      <c r="AH7" s="215"/>
      <c r="AI7" s="215"/>
      <c r="AJ7" s="215"/>
      <c r="AK7" s="30"/>
    </row>
    <row r="8" spans="1:37" s="1" customFormat="1" ht="17.25" customHeight="1">
      <c r="A8" s="7" t="s">
        <v>199</v>
      </c>
      <c r="B8" s="8"/>
      <c r="C8" s="9"/>
      <c r="D8" s="9"/>
      <c r="E8" s="9"/>
      <c r="F8" s="215">
        <v>14495</v>
      </c>
      <c r="G8" s="215"/>
      <c r="H8" s="215"/>
      <c r="I8" s="9"/>
      <c r="J8" s="9"/>
      <c r="K8" s="9"/>
      <c r="L8" s="9"/>
      <c r="M8" s="9"/>
      <c r="N8" s="215">
        <v>628</v>
      </c>
      <c r="O8" s="215"/>
      <c r="P8" s="9"/>
      <c r="Q8" s="9"/>
      <c r="R8" s="9"/>
      <c r="S8" s="9"/>
      <c r="T8" s="215">
        <v>13867</v>
      </c>
      <c r="U8" s="215"/>
      <c r="V8" s="215"/>
      <c r="W8" s="9"/>
      <c r="X8" s="9"/>
      <c r="Y8" s="9"/>
      <c r="Z8" s="9"/>
      <c r="AA8" s="215">
        <v>13307</v>
      </c>
      <c r="AB8" s="215"/>
      <c r="AC8" s="215"/>
      <c r="AD8" s="9"/>
      <c r="AE8" s="215">
        <v>1188</v>
      </c>
      <c r="AF8" s="216"/>
      <c r="AG8" s="216"/>
      <c r="AH8" s="216"/>
      <c r="AI8" s="216"/>
      <c r="AJ8" s="216"/>
      <c r="AK8" s="30"/>
    </row>
    <row r="9" spans="1:37" s="1" customFormat="1" ht="17.25" customHeight="1">
      <c r="A9" s="7" t="s">
        <v>198</v>
      </c>
      <c r="B9" s="8"/>
      <c r="C9" s="9"/>
      <c r="D9" s="9"/>
      <c r="E9" s="9"/>
      <c r="F9" s="215">
        <v>15213</v>
      </c>
      <c r="G9" s="215"/>
      <c r="H9" s="215"/>
      <c r="I9" s="9"/>
      <c r="J9" s="9"/>
      <c r="K9" s="9"/>
      <c r="L9" s="9"/>
      <c r="M9" s="9"/>
      <c r="N9" s="215">
        <v>301</v>
      </c>
      <c r="O9" s="215"/>
      <c r="P9" s="9"/>
      <c r="Q9" s="9"/>
      <c r="R9" s="9"/>
      <c r="S9" s="9"/>
      <c r="T9" s="215">
        <v>14912</v>
      </c>
      <c r="U9" s="215"/>
      <c r="V9" s="215"/>
      <c r="W9" s="9"/>
      <c r="X9" s="9"/>
      <c r="Y9" s="9"/>
      <c r="Z9" s="9"/>
      <c r="AA9" s="215">
        <v>13751</v>
      </c>
      <c r="AB9" s="215"/>
      <c r="AC9" s="215"/>
      <c r="AD9" s="9"/>
      <c r="AE9" s="215">
        <v>1462</v>
      </c>
      <c r="AF9" s="216"/>
      <c r="AG9" s="216"/>
      <c r="AH9" s="216"/>
      <c r="AI9" s="216"/>
      <c r="AJ9" s="216"/>
      <c r="AK9" s="30"/>
    </row>
    <row r="10" spans="1:37" s="1" customFormat="1" ht="17.25" customHeight="1">
      <c r="A10" s="7" t="s">
        <v>29</v>
      </c>
      <c r="B10" s="8"/>
      <c r="C10" s="9"/>
      <c r="D10" s="9"/>
      <c r="E10" s="9"/>
      <c r="F10" s="215">
        <v>15170</v>
      </c>
      <c r="G10" s="215"/>
      <c r="H10" s="215"/>
      <c r="I10" s="9"/>
      <c r="J10" s="9"/>
      <c r="K10" s="9"/>
      <c r="L10" s="9"/>
      <c r="M10" s="9"/>
      <c r="N10" s="215">
        <v>116</v>
      </c>
      <c r="O10" s="215"/>
      <c r="P10" s="9"/>
      <c r="Q10" s="9"/>
      <c r="R10" s="9"/>
      <c r="S10" s="9"/>
      <c r="T10" s="215">
        <v>15054</v>
      </c>
      <c r="U10" s="215"/>
      <c r="V10" s="215"/>
      <c r="W10" s="9"/>
      <c r="X10" s="9"/>
      <c r="Y10" s="9"/>
      <c r="Z10" s="9"/>
      <c r="AA10" s="215">
        <v>13742</v>
      </c>
      <c r="AB10" s="215"/>
      <c r="AC10" s="215"/>
      <c r="AD10" s="9"/>
      <c r="AE10" s="215">
        <v>1428</v>
      </c>
      <c r="AF10" s="216"/>
      <c r="AG10" s="216"/>
      <c r="AH10" s="216"/>
      <c r="AI10" s="216"/>
      <c r="AJ10" s="216"/>
      <c r="AK10" s="9"/>
    </row>
    <row r="11" spans="1:37" s="1" customFormat="1" ht="7.5" customHeight="1">
      <c r="A11" s="10"/>
      <c r="B11" s="217">
        <v>15326</v>
      </c>
      <c r="C11" s="213"/>
      <c r="D11" s="213"/>
      <c r="E11" s="213"/>
      <c r="F11" s="213"/>
      <c r="G11" s="213"/>
      <c r="H11" s="213"/>
      <c r="I11" s="213">
        <v>86</v>
      </c>
      <c r="J11" s="213"/>
      <c r="K11" s="213"/>
      <c r="L11" s="213"/>
      <c r="M11" s="213"/>
      <c r="N11" s="213"/>
      <c r="O11" s="213"/>
      <c r="P11" s="213">
        <v>15240</v>
      </c>
      <c r="Q11" s="213"/>
      <c r="R11" s="213"/>
      <c r="S11" s="213"/>
      <c r="T11" s="213"/>
      <c r="U11" s="213"/>
      <c r="V11" s="213"/>
      <c r="W11" s="213">
        <v>13864</v>
      </c>
      <c r="X11" s="213"/>
      <c r="Y11" s="213"/>
      <c r="Z11" s="213"/>
      <c r="AA11" s="213"/>
      <c r="AB11" s="213"/>
      <c r="AC11" s="213"/>
      <c r="AD11" s="213">
        <v>1462</v>
      </c>
      <c r="AE11" s="213"/>
      <c r="AF11" s="213"/>
      <c r="AG11" s="213"/>
      <c r="AH11" s="213"/>
      <c r="AI11" s="213"/>
      <c r="AJ11" s="213"/>
      <c r="AK11" s="30"/>
    </row>
    <row r="12" spans="1:37" s="1" customFormat="1" ht="16.5" customHeight="1" thickBot="1">
      <c r="A12" s="11" t="s">
        <v>197</v>
      </c>
      <c r="B12" s="218"/>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30"/>
    </row>
    <row r="13" spans="1:36" ht="15" customHeight="1">
      <c r="A13" s="181"/>
      <c r="B13" s="181"/>
      <c r="C13" s="181"/>
      <c r="D13" s="181"/>
      <c r="E13" s="181"/>
      <c r="F13" s="181"/>
      <c r="G13" s="181"/>
      <c r="H13" s="181"/>
      <c r="I13" s="183"/>
      <c r="J13" s="183"/>
      <c r="K13" s="183"/>
      <c r="L13" s="183"/>
      <c r="M13" s="183"/>
      <c r="N13" s="183"/>
      <c r="O13" s="183"/>
      <c r="P13" s="183"/>
      <c r="Q13" s="183"/>
      <c r="R13" s="183"/>
      <c r="S13" s="183"/>
      <c r="T13" s="183"/>
      <c r="U13" s="183"/>
      <c r="V13" s="183"/>
      <c r="W13" s="183"/>
      <c r="X13" s="183"/>
      <c r="Y13" s="183"/>
      <c r="Z13" s="259"/>
      <c r="AA13" s="259"/>
      <c r="AB13" s="259"/>
      <c r="AC13" s="259"/>
      <c r="AD13" s="259"/>
      <c r="AE13" s="259"/>
      <c r="AF13" s="259"/>
      <c r="AG13" s="259"/>
      <c r="AH13" s="259"/>
      <c r="AI13" s="259"/>
      <c r="AJ13" s="259"/>
    </row>
    <row r="14" spans="1:36" ht="22.5" customHeight="1" thickBot="1">
      <c r="A14" s="231" t="s">
        <v>196</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52" t="s">
        <v>195</v>
      </c>
      <c r="AF14" s="252"/>
      <c r="AG14" s="252"/>
      <c r="AH14" s="252"/>
      <c r="AI14" s="252"/>
      <c r="AJ14" s="252"/>
    </row>
    <row r="15" spans="1:36" ht="17.25">
      <c r="A15" s="4"/>
      <c r="B15" s="255" t="s">
        <v>3</v>
      </c>
      <c r="C15" s="255"/>
      <c r="D15" s="255"/>
      <c r="E15" s="255"/>
      <c r="F15" s="255"/>
      <c r="G15" s="255"/>
      <c r="H15" s="255"/>
      <c r="I15" s="257" t="s">
        <v>8</v>
      </c>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8"/>
    </row>
    <row r="16" spans="1:36" s="138" customFormat="1" ht="19.5" customHeight="1">
      <c r="A16" s="12"/>
      <c r="B16" s="256"/>
      <c r="C16" s="256"/>
      <c r="D16" s="256"/>
      <c r="E16" s="256"/>
      <c r="F16" s="256"/>
      <c r="G16" s="256"/>
      <c r="H16" s="256"/>
      <c r="I16" s="256" t="s">
        <v>9</v>
      </c>
      <c r="J16" s="256"/>
      <c r="K16" s="256"/>
      <c r="L16" s="256"/>
      <c r="M16" s="256"/>
      <c r="N16" s="256"/>
      <c r="O16" s="256"/>
      <c r="P16" s="256" t="s">
        <v>10</v>
      </c>
      <c r="Q16" s="256"/>
      <c r="R16" s="256"/>
      <c r="S16" s="256"/>
      <c r="T16" s="256"/>
      <c r="U16" s="256"/>
      <c r="V16" s="256"/>
      <c r="W16" s="256" t="s">
        <v>11</v>
      </c>
      <c r="X16" s="256"/>
      <c r="Y16" s="256"/>
      <c r="Z16" s="256"/>
      <c r="AA16" s="256"/>
      <c r="AB16" s="256"/>
      <c r="AC16" s="256"/>
      <c r="AD16" s="256" t="s">
        <v>12</v>
      </c>
      <c r="AE16" s="256"/>
      <c r="AF16" s="256"/>
      <c r="AG16" s="256"/>
      <c r="AH16" s="256"/>
      <c r="AI16" s="256"/>
      <c r="AJ16" s="246"/>
    </row>
    <row r="17" spans="1:37" s="1" customFormat="1" ht="21" customHeight="1">
      <c r="A17" s="13" t="s">
        <v>3</v>
      </c>
      <c r="B17" s="217">
        <v>15326</v>
      </c>
      <c r="C17" s="213"/>
      <c r="D17" s="213"/>
      <c r="E17" s="213"/>
      <c r="F17" s="213"/>
      <c r="G17" s="213"/>
      <c r="H17" s="253"/>
      <c r="I17" s="217">
        <v>13095</v>
      </c>
      <c r="J17" s="213"/>
      <c r="K17" s="213"/>
      <c r="L17" s="213"/>
      <c r="M17" s="213"/>
      <c r="N17" s="213"/>
      <c r="O17" s="253"/>
      <c r="P17" s="217">
        <v>2031</v>
      </c>
      <c r="Q17" s="213"/>
      <c r="R17" s="213"/>
      <c r="S17" s="213"/>
      <c r="T17" s="213"/>
      <c r="U17" s="213"/>
      <c r="V17" s="253"/>
      <c r="W17" s="217">
        <v>133</v>
      </c>
      <c r="X17" s="213"/>
      <c r="Y17" s="213"/>
      <c r="Z17" s="213"/>
      <c r="AA17" s="213"/>
      <c r="AB17" s="213"/>
      <c r="AC17" s="253"/>
      <c r="AD17" s="217">
        <v>67</v>
      </c>
      <c r="AE17" s="213"/>
      <c r="AF17" s="213"/>
      <c r="AG17" s="213"/>
      <c r="AH17" s="213"/>
      <c r="AI17" s="213"/>
      <c r="AJ17" s="213"/>
      <c r="AK17" s="2"/>
    </row>
    <row r="18" spans="1:37" ht="21" customHeight="1">
      <c r="A18" s="14" t="s">
        <v>13</v>
      </c>
      <c r="B18" s="250">
        <f>B17/B17*100</f>
        <v>100</v>
      </c>
      <c r="C18" s="251"/>
      <c r="D18" s="251"/>
      <c r="E18" s="251"/>
      <c r="F18" s="251"/>
      <c r="G18" s="251"/>
      <c r="H18" s="254"/>
      <c r="I18" s="250">
        <f>I17/B17*100</f>
        <v>85.44303797468355</v>
      </c>
      <c r="J18" s="251"/>
      <c r="K18" s="251"/>
      <c r="L18" s="251"/>
      <c r="M18" s="251"/>
      <c r="N18" s="251"/>
      <c r="O18" s="254"/>
      <c r="P18" s="250">
        <f>P17/B17*100</f>
        <v>13.251990082213233</v>
      </c>
      <c r="Q18" s="251"/>
      <c r="R18" s="251"/>
      <c r="S18" s="251"/>
      <c r="T18" s="251"/>
      <c r="U18" s="251"/>
      <c r="V18" s="254"/>
      <c r="W18" s="250">
        <f>W17/B17*100</f>
        <v>0.8678063421636436</v>
      </c>
      <c r="X18" s="251"/>
      <c r="Y18" s="251"/>
      <c r="Z18" s="251"/>
      <c r="AA18" s="251"/>
      <c r="AB18" s="251"/>
      <c r="AC18" s="254"/>
      <c r="AD18" s="250">
        <f>AD17/B17*100</f>
        <v>0.4371656009395798</v>
      </c>
      <c r="AE18" s="251"/>
      <c r="AF18" s="251"/>
      <c r="AG18" s="251"/>
      <c r="AH18" s="251"/>
      <c r="AI18" s="251"/>
      <c r="AJ18" s="251"/>
      <c r="AK18" s="2"/>
    </row>
    <row r="19" spans="1:37" ht="21" customHeight="1">
      <c r="A19" s="14" t="s">
        <v>14</v>
      </c>
      <c r="B19" s="228">
        <v>3238</v>
      </c>
      <c r="C19" s="215"/>
      <c r="D19" s="215"/>
      <c r="E19" s="215"/>
      <c r="F19" s="215"/>
      <c r="G19" s="215"/>
      <c r="H19" s="229"/>
      <c r="I19" s="228">
        <v>2906</v>
      </c>
      <c r="J19" s="215"/>
      <c r="K19" s="215"/>
      <c r="L19" s="215"/>
      <c r="M19" s="215"/>
      <c r="N19" s="215"/>
      <c r="O19" s="229"/>
      <c r="P19" s="228">
        <v>204</v>
      </c>
      <c r="Q19" s="215"/>
      <c r="R19" s="215"/>
      <c r="S19" s="215"/>
      <c r="T19" s="215"/>
      <c r="U19" s="215"/>
      <c r="V19" s="229"/>
      <c r="W19" s="228">
        <v>26</v>
      </c>
      <c r="X19" s="215"/>
      <c r="Y19" s="215"/>
      <c r="Z19" s="215"/>
      <c r="AA19" s="215"/>
      <c r="AB19" s="215"/>
      <c r="AC19" s="229"/>
      <c r="AD19" s="228">
        <v>10</v>
      </c>
      <c r="AE19" s="215"/>
      <c r="AF19" s="215"/>
      <c r="AG19" s="215"/>
      <c r="AH19" s="215"/>
      <c r="AI19" s="215"/>
      <c r="AJ19" s="215"/>
      <c r="AK19" s="2"/>
    </row>
    <row r="20" spans="1:37" ht="21" customHeight="1">
      <c r="A20" s="14" t="s">
        <v>15</v>
      </c>
      <c r="B20" s="228">
        <v>2507</v>
      </c>
      <c r="C20" s="215"/>
      <c r="D20" s="215"/>
      <c r="E20" s="215"/>
      <c r="F20" s="215"/>
      <c r="G20" s="215"/>
      <c r="H20" s="229"/>
      <c r="I20" s="228">
        <v>2205</v>
      </c>
      <c r="J20" s="215"/>
      <c r="K20" s="215"/>
      <c r="L20" s="215"/>
      <c r="M20" s="215"/>
      <c r="N20" s="215"/>
      <c r="O20" s="229"/>
      <c r="P20" s="228">
        <v>285</v>
      </c>
      <c r="Q20" s="215"/>
      <c r="R20" s="215"/>
      <c r="S20" s="215"/>
      <c r="T20" s="215"/>
      <c r="U20" s="215"/>
      <c r="V20" s="229"/>
      <c r="W20" s="228">
        <v>26</v>
      </c>
      <c r="X20" s="215"/>
      <c r="Y20" s="215"/>
      <c r="Z20" s="215"/>
      <c r="AA20" s="215"/>
      <c r="AB20" s="215"/>
      <c r="AC20" s="229"/>
      <c r="AD20" s="228">
        <v>15</v>
      </c>
      <c r="AE20" s="215"/>
      <c r="AF20" s="215"/>
      <c r="AG20" s="215"/>
      <c r="AH20" s="215"/>
      <c r="AI20" s="215"/>
      <c r="AJ20" s="215"/>
      <c r="AK20" s="2"/>
    </row>
    <row r="21" spans="1:37" ht="21" customHeight="1">
      <c r="A21" s="14" t="s">
        <v>16</v>
      </c>
      <c r="B21" s="228">
        <v>1855</v>
      </c>
      <c r="C21" s="215"/>
      <c r="D21" s="215"/>
      <c r="E21" s="215"/>
      <c r="F21" s="215"/>
      <c r="G21" s="215"/>
      <c r="H21" s="229"/>
      <c r="I21" s="228">
        <v>1684</v>
      </c>
      <c r="J21" s="215"/>
      <c r="K21" s="215"/>
      <c r="L21" s="215"/>
      <c r="M21" s="215"/>
      <c r="N21" s="215"/>
      <c r="O21" s="229"/>
      <c r="P21" s="228">
        <v>251</v>
      </c>
      <c r="Q21" s="215"/>
      <c r="R21" s="215"/>
      <c r="S21" s="215"/>
      <c r="T21" s="215"/>
      <c r="U21" s="215"/>
      <c r="V21" s="229"/>
      <c r="W21" s="228">
        <v>12</v>
      </c>
      <c r="X21" s="215"/>
      <c r="Y21" s="215"/>
      <c r="Z21" s="215"/>
      <c r="AA21" s="215"/>
      <c r="AB21" s="215"/>
      <c r="AC21" s="229"/>
      <c r="AD21" s="228">
        <v>5</v>
      </c>
      <c r="AE21" s="215"/>
      <c r="AF21" s="215"/>
      <c r="AG21" s="215"/>
      <c r="AH21" s="215"/>
      <c r="AI21" s="215"/>
      <c r="AJ21" s="215"/>
      <c r="AK21" s="2"/>
    </row>
    <row r="22" spans="1:37" ht="21" customHeight="1">
      <c r="A22" s="14" t="s">
        <v>17</v>
      </c>
      <c r="B22" s="228">
        <v>2487</v>
      </c>
      <c r="C22" s="215"/>
      <c r="D22" s="215"/>
      <c r="E22" s="215"/>
      <c r="F22" s="215"/>
      <c r="G22" s="215"/>
      <c r="H22" s="229"/>
      <c r="I22" s="228">
        <v>1847</v>
      </c>
      <c r="J22" s="215"/>
      <c r="K22" s="215"/>
      <c r="L22" s="215"/>
      <c r="M22" s="215"/>
      <c r="N22" s="215"/>
      <c r="O22" s="229"/>
      <c r="P22" s="228">
        <v>622</v>
      </c>
      <c r="Q22" s="215"/>
      <c r="R22" s="215"/>
      <c r="S22" s="215"/>
      <c r="T22" s="215"/>
      <c r="U22" s="215"/>
      <c r="V22" s="229"/>
      <c r="W22" s="228">
        <v>23</v>
      </c>
      <c r="X22" s="215"/>
      <c r="Y22" s="215"/>
      <c r="Z22" s="215"/>
      <c r="AA22" s="215"/>
      <c r="AB22" s="215"/>
      <c r="AC22" s="229"/>
      <c r="AD22" s="228">
        <v>11</v>
      </c>
      <c r="AE22" s="215"/>
      <c r="AF22" s="215"/>
      <c r="AG22" s="215"/>
      <c r="AH22" s="215"/>
      <c r="AI22" s="215"/>
      <c r="AJ22" s="215"/>
      <c r="AK22" s="2"/>
    </row>
    <row r="23" spans="1:37" ht="21" customHeight="1">
      <c r="A23" s="14" t="s">
        <v>18</v>
      </c>
      <c r="B23" s="228">
        <v>1041</v>
      </c>
      <c r="C23" s="215"/>
      <c r="D23" s="215"/>
      <c r="E23" s="215"/>
      <c r="F23" s="215"/>
      <c r="G23" s="215"/>
      <c r="H23" s="229"/>
      <c r="I23" s="228">
        <v>930</v>
      </c>
      <c r="J23" s="215"/>
      <c r="K23" s="215"/>
      <c r="L23" s="215"/>
      <c r="M23" s="215"/>
      <c r="N23" s="215"/>
      <c r="O23" s="229"/>
      <c r="P23" s="228">
        <v>200</v>
      </c>
      <c r="Q23" s="215"/>
      <c r="R23" s="215"/>
      <c r="S23" s="215"/>
      <c r="T23" s="215"/>
      <c r="U23" s="215"/>
      <c r="V23" s="229"/>
      <c r="W23" s="228">
        <v>8</v>
      </c>
      <c r="X23" s="215"/>
      <c r="Y23" s="215"/>
      <c r="Z23" s="215"/>
      <c r="AA23" s="215"/>
      <c r="AB23" s="215"/>
      <c r="AC23" s="229"/>
      <c r="AD23" s="228">
        <v>5</v>
      </c>
      <c r="AE23" s="215"/>
      <c r="AF23" s="215"/>
      <c r="AG23" s="215"/>
      <c r="AH23" s="215"/>
      <c r="AI23" s="215"/>
      <c r="AJ23" s="215"/>
      <c r="AK23" s="2"/>
    </row>
    <row r="24" spans="1:37" ht="21" customHeight="1">
      <c r="A24" s="14" t="s">
        <v>19</v>
      </c>
      <c r="B24" s="228">
        <v>2083</v>
      </c>
      <c r="C24" s="215"/>
      <c r="D24" s="215"/>
      <c r="E24" s="215"/>
      <c r="F24" s="215"/>
      <c r="G24" s="215"/>
      <c r="H24" s="229"/>
      <c r="I24" s="228">
        <v>1743</v>
      </c>
      <c r="J24" s="215"/>
      <c r="K24" s="215"/>
      <c r="L24" s="215"/>
      <c r="M24" s="215"/>
      <c r="N24" s="215"/>
      <c r="O24" s="229"/>
      <c r="P24" s="228">
        <v>250</v>
      </c>
      <c r="Q24" s="215"/>
      <c r="R24" s="215"/>
      <c r="S24" s="215"/>
      <c r="T24" s="215"/>
      <c r="U24" s="215"/>
      <c r="V24" s="229"/>
      <c r="W24" s="228">
        <v>21</v>
      </c>
      <c r="X24" s="215"/>
      <c r="Y24" s="215"/>
      <c r="Z24" s="215"/>
      <c r="AA24" s="215"/>
      <c r="AB24" s="215"/>
      <c r="AC24" s="229"/>
      <c r="AD24" s="228">
        <v>9</v>
      </c>
      <c r="AE24" s="215"/>
      <c r="AF24" s="215"/>
      <c r="AG24" s="215"/>
      <c r="AH24" s="215"/>
      <c r="AI24" s="215"/>
      <c r="AJ24" s="215"/>
      <c r="AK24" s="2"/>
    </row>
    <row r="25" spans="1:37" ht="21" customHeight="1" thickBot="1">
      <c r="A25" s="15" t="s">
        <v>20</v>
      </c>
      <c r="B25" s="223">
        <v>1959</v>
      </c>
      <c r="C25" s="224"/>
      <c r="D25" s="224"/>
      <c r="E25" s="224"/>
      <c r="F25" s="224"/>
      <c r="G25" s="224"/>
      <c r="H25" s="225"/>
      <c r="I25" s="223">
        <v>1780</v>
      </c>
      <c r="J25" s="224"/>
      <c r="K25" s="224"/>
      <c r="L25" s="224"/>
      <c r="M25" s="224"/>
      <c r="N25" s="224"/>
      <c r="O25" s="225"/>
      <c r="P25" s="223">
        <v>219</v>
      </c>
      <c r="Q25" s="224"/>
      <c r="R25" s="224"/>
      <c r="S25" s="224"/>
      <c r="T25" s="224"/>
      <c r="U25" s="224"/>
      <c r="V25" s="225"/>
      <c r="W25" s="223">
        <v>17</v>
      </c>
      <c r="X25" s="224"/>
      <c r="Y25" s="224"/>
      <c r="Z25" s="224"/>
      <c r="AA25" s="224"/>
      <c r="AB25" s="224"/>
      <c r="AC25" s="225"/>
      <c r="AD25" s="223">
        <v>12</v>
      </c>
      <c r="AE25" s="224"/>
      <c r="AF25" s="224"/>
      <c r="AG25" s="224"/>
      <c r="AH25" s="224"/>
      <c r="AI25" s="224"/>
      <c r="AJ25" s="224"/>
      <c r="AK25" s="2"/>
    </row>
    <row r="26" spans="1:36" ht="20.25" customHeight="1">
      <c r="A26" s="181"/>
      <c r="B26" s="181"/>
      <c r="C26" s="181"/>
      <c r="D26" s="181"/>
      <c r="E26" s="181"/>
      <c r="F26" s="181"/>
      <c r="G26" s="181"/>
      <c r="H26" s="181"/>
      <c r="I26" s="181"/>
      <c r="J26" s="181"/>
      <c r="K26" s="181"/>
      <c r="L26" s="181"/>
      <c r="M26" s="181"/>
      <c r="N26" s="181"/>
      <c r="O26" s="181"/>
      <c r="P26" s="181"/>
      <c r="Q26" s="181"/>
      <c r="R26" s="181"/>
      <c r="S26" s="181"/>
      <c r="T26" s="181"/>
      <c r="U26" s="181"/>
      <c r="V26" s="181"/>
      <c r="W26" s="183"/>
      <c r="X26" s="181"/>
      <c r="Y26" s="181"/>
      <c r="Z26" s="181"/>
      <c r="AA26" s="181"/>
      <c r="AB26" s="183"/>
      <c r="AC26" s="183"/>
      <c r="AD26" s="181"/>
      <c r="AE26" s="183"/>
      <c r="AF26" s="181"/>
      <c r="AG26" s="181"/>
      <c r="AH26" s="181"/>
      <c r="AI26" s="181"/>
      <c r="AJ26" s="180"/>
    </row>
    <row r="27" spans="1:36" ht="22.5" customHeight="1" thickBot="1">
      <c r="A27" s="231" t="s">
        <v>194</v>
      </c>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180"/>
      <c r="AD27" s="180"/>
      <c r="AE27" s="230" t="str">
        <f>+AE14</f>
        <v>平成24年度</v>
      </c>
      <c r="AF27" s="230"/>
      <c r="AG27" s="230"/>
      <c r="AH27" s="230"/>
      <c r="AI27" s="230"/>
      <c r="AJ27" s="230"/>
    </row>
    <row r="28" spans="1:36" s="138" customFormat="1" ht="21.75" customHeight="1">
      <c r="A28" s="16" t="s">
        <v>3</v>
      </c>
      <c r="B28" s="227" t="s">
        <v>14</v>
      </c>
      <c r="C28" s="227"/>
      <c r="D28" s="227"/>
      <c r="E28" s="227"/>
      <c r="F28" s="227"/>
      <c r="G28" s="227" t="s">
        <v>15</v>
      </c>
      <c r="H28" s="227"/>
      <c r="I28" s="227"/>
      <c r="J28" s="227"/>
      <c r="K28" s="227"/>
      <c r="L28" s="227" t="s">
        <v>16</v>
      </c>
      <c r="M28" s="227"/>
      <c r="N28" s="227"/>
      <c r="O28" s="227"/>
      <c r="P28" s="227"/>
      <c r="Q28" s="227" t="s">
        <v>17</v>
      </c>
      <c r="R28" s="227"/>
      <c r="S28" s="227"/>
      <c r="T28" s="227"/>
      <c r="U28" s="227"/>
      <c r="V28" s="227" t="s">
        <v>18</v>
      </c>
      <c r="W28" s="227"/>
      <c r="X28" s="227"/>
      <c r="Y28" s="227"/>
      <c r="Z28" s="227"/>
      <c r="AA28" s="227" t="s">
        <v>19</v>
      </c>
      <c r="AB28" s="227"/>
      <c r="AC28" s="227"/>
      <c r="AD28" s="227"/>
      <c r="AE28" s="227"/>
      <c r="AF28" s="227" t="s">
        <v>20</v>
      </c>
      <c r="AG28" s="227"/>
      <c r="AH28" s="227"/>
      <c r="AI28" s="227"/>
      <c r="AJ28" s="227"/>
    </row>
    <row r="29" spans="1:37" ht="21.75" customHeight="1" thickBot="1">
      <c r="A29" s="17">
        <f>B29+G29+L29+Q29+V29+AA29+AF29</f>
        <v>15637</v>
      </c>
      <c r="B29" s="226">
        <v>3236</v>
      </c>
      <c r="C29" s="226"/>
      <c r="D29" s="226"/>
      <c r="E29" s="226"/>
      <c r="F29" s="226"/>
      <c r="G29" s="226">
        <v>2583</v>
      </c>
      <c r="H29" s="226"/>
      <c r="I29" s="226"/>
      <c r="J29" s="226"/>
      <c r="K29" s="226"/>
      <c r="L29" s="226">
        <v>1979</v>
      </c>
      <c r="M29" s="226"/>
      <c r="N29" s="226"/>
      <c r="O29" s="226"/>
      <c r="P29" s="226"/>
      <c r="Q29" s="226">
        <v>2543</v>
      </c>
      <c r="R29" s="226"/>
      <c r="S29" s="226"/>
      <c r="T29" s="226"/>
      <c r="U29" s="226"/>
      <c r="V29" s="226">
        <v>1163</v>
      </c>
      <c r="W29" s="226"/>
      <c r="X29" s="226"/>
      <c r="Y29" s="226"/>
      <c r="Z29" s="226"/>
      <c r="AA29" s="226">
        <v>2065</v>
      </c>
      <c r="AB29" s="226"/>
      <c r="AC29" s="226"/>
      <c r="AD29" s="226"/>
      <c r="AE29" s="226"/>
      <c r="AF29" s="226">
        <v>2068</v>
      </c>
      <c r="AG29" s="226"/>
      <c r="AH29" s="226"/>
      <c r="AI29" s="226"/>
      <c r="AJ29" s="226"/>
      <c r="AK29" s="3"/>
    </row>
    <row r="30" spans="1:36" ht="20.25" customHeight="1">
      <c r="A30" s="181"/>
      <c r="B30" s="181"/>
      <c r="C30" s="181"/>
      <c r="D30" s="181"/>
      <c r="E30" s="181"/>
      <c r="F30" s="181"/>
      <c r="G30" s="181"/>
      <c r="H30" s="181"/>
      <c r="I30" s="181"/>
      <c r="J30" s="183"/>
      <c r="K30" s="183"/>
      <c r="L30" s="183"/>
      <c r="M30" s="181"/>
      <c r="N30" s="181"/>
      <c r="O30" s="181"/>
      <c r="P30" s="181"/>
      <c r="Q30" s="183"/>
      <c r="R30" s="181"/>
      <c r="S30" s="181"/>
      <c r="T30" s="181"/>
      <c r="U30" s="181"/>
      <c r="V30" s="183"/>
      <c r="W30" s="181"/>
      <c r="X30" s="181"/>
      <c r="Y30" s="183"/>
      <c r="Z30" s="181"/>
      <c r="AA30" s="183"/>
      <c r="AB30" s="181"/>
      <c r="AC30" s="181"/>
      <c r="AD30" s="181"/>
      <c r="AE30" s="181"/>
      <c r="AF30" s="182"/>
      <c r="AG30" s="181"/>
      <c r="AH30" s="181"/>
      <c r="AI30" s="181"/>
      <c r="AJ30" s="180"/>
    </row>
    <row r="31" spans="1:36" ht="22.5" customHeight="1" thickBot="1">
      <c r="A31" s="231" t="s">
        <v>193</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0" t="str">
        <f>+AE14</f>
        <v>平成24年度</v>
      </c>
      <c r="AF31" s="230"/>
      <c r="AG31" s="230"/>
      <c r="AH31" s="230"/>
      <c r="AI31" s="230"/>
      <c r="AJ31" s="230"/>
    </row>
    <row r="32" spans="1:36" ht="19.5" customHeight="1">
      <c r="A32" s="18"/>
      <c r="B32" s="18"/>
      <c r="C32" s="18"/>
      <c r="D32" s="18"/>
      <c r="E32" s="232" t="s">
        <v>21</v>
      </c>
      <c r="F32" s="227"/>
      <c r="G32" s="227"/>
      <c r="H32" s="227"/>
      <c r="I32" s="227"/>
      <c r="J32" s="227"/>
      <c r="K32" s="227"/>
      <c r="L32" s="233"/>
      <c r="M32" s="232" t="s">
        <v>22</v>
      </c>
      <c r="N32" s="227"/>
      <c r="O32" s="227"/>
      <c r="P32" s="227"/>
      <c r="Q32" s="227"/>
      <c r="R32" s="227"/>
      <c r="S32" s="227"/>
      <c r="T32" s="227"/>
      <c r="U32" s="227"/>
      <c r="V32" s="227"/>
      <c r="W32" s="227"/>
      <c r="X32" s="227"/>
      <c r="Y32" s="227"/>
      <c r="Z32" s="227"/>
      <c r="AA32" s="227"/>
      <c r="AB32" s="233"/>
      <c r="AC32" s="244" t="s">
        <v>192</v>
      </c>
      <c r="AD32" s="245"/>
      <c r="AE32" s="245"/>
      <c r="AF32" s="245"/>
      <c r="AG32" s="245"/>
      <c r="AH32" s="245"/>
      <c r="AI32" s="245"/>
      <c r="AJ32" s="245"/>
    </row>
    <row r="33" spans="1:36" ht="19.5" customHeight="1">
      <c r="A33" s="19"/>
      <c r="B33" s="19"/>
      <c r="C33" s="19"/>
      <c r="D33" s="19"/>
      <c r="E33" s="234"/>
      <c r="F33" s="235"/>
      <c r="G33" s="235"/>
      <c r="H33" s="235"/>
      <c r="I33" s="235"/>
      <c r="J33" s="235"/>
      <c r="K33" s="235"/>
      <c r="L33" s="236"/>
      <c r="M33" s="234" t="s">
        <v>23</v>
      </c>
      <c r="N33" s="235"/>
      <c r="O33" s="235"/>
      <c r="P33" s="235"/>
      <c r="Q33" s="235"/>
      <c r="R33" s="235"/>
      <c r="S33" s="235"/>
      <c r="T33" s="236"/>
      <c r="U33" s="234" t="s">
        <v>24</v>
      </c>
      <c r="V33" s="235"/>
      <c r="W33" s="235"/>
      <c r="X33" s="235"/>
      <c r="Y33" s="235"/>
      <c r="Z33" s="235"/>
      <c r="AA33" s="235"/>
      <c r="AB33" s="236"/>
      <c r="AC33" s="246"/>
      <c r="AD33" s="247"/>
      <c r="AE33" s="247"/>
      <c r="AF33" s="247"/>
      <c r="AG33" s="247"/>
      <c r="AH33" s="247"/>
      <c r="AI33" s="247"/>
      <c r="AJ33" s="247"/>
    </row>
    <row r="34" spans="1:37" s="1" customFormat="1" ht="19.5" customHeight="1">
      <c r="A34" s="240" t="s">
        <v>3</v>
      </c>
      <c r="B34" s="240"/>
      <c r="C34" s="240"/>
      <c r="D34" s="241"/>
      <c r="E34" s="237">
        <f>SUM(E35:L41)</f>
        <v>261</v>
      </c>
      <c r="F34" s="238"/>
      <c r="G34" s="238"/>
      <c r="H34" s="238"/>
      <c r="I34" s="238"/>
      <c r="J34" s="238"/>
      <c r="K34" s="238"/>
      <c r="L34" s="239"/>
      <c r="M34" s="237">
        <f>SUM(M35:T41)</f>
        <v>1281</v>
      </c>
      <c r="N34" s="238"/>
      <c r="O34" s="238"/>
      <c r="P34" s="238"/>
      <c r="Q34" s="238"/>
      <c r="R34" s="238"/>
      <c r="S34" s="238"/>
      <c r="T34" s="239"/>
      <c r="U34" s="237">
        <f>SUM(U35:AB41)</f>
        <v>3080</v>
      </c>
      <c r="V34" s="238"/>
      <c r="W34" s="238"/>
      <c r="X34" s="238"/>
      <c r="Y34" s="238"/>
      <c r="Z34" s="238"/>
      <c r="AA34" s="238"/>
      <c r="AB34" s="239"/>
      <c r="AC34" s="248">
        <f aca="true" t="shared" si="0" ref="AC34:AC41">U34/E34</f>
        <v>11.800766283524904</v>
      </c>
      <c r="AD34" s="249"/>
      <c r="AE34" s="249"/>
      <c r="AF34" s="249"/>
      <c r="AG34" s="249"/>
      <c r="AH34" s="249"/>
      <c r="AI34" s="249"/>
      <c r="AJ34" s="249"/>
      <c r="AK34" s="30"/>
    </row>
    <row r="35" spans="1:36" ht="19.5" customHeight="1">
      <c r="A35" s="219" t="s">
        <v>14</v>
      </c>
      <c r="B35" s="219"/>
      <c r="C35" s="219"/>
      <c r="D35" s="220"/>
      <c r="E35" s="228">
        <v>36</v>
      </c>
      <c r="F35" s="215"/>
      <c r="G35" s="215"/>
      <c r="H35" s="215"/>
      <c r="I35" s="215"/>
      <c r="J35" s="215"/>
      <c r="K35" s="215"/>
      <c r="L35" s="229"/>
      <c r="M35" s="228">
        <v>145</v>
      </c>
      <c r="N35" s="215"/>
      <c r="O35" s="215"/>
      <c r="P35" s="215"/>
      <c r="Q35" s="215"/>
      <c r="R35" s="215"/>
      <c r="S35" s="215"/>
      <c r="T35" s="229"/>
      <c r="U35" s="228">
        <v>400</v>
      </c>
      <c r="V35" s="215"/>
      <c r="W35" s="215"/>
      <c r="X35" s="215"/>
      <c r="Y35" s="215"/>
      <c r="Z35" s="215"/>
      <c r="AA35" s="215"/>
      <c r="AB35" s="229"/>
      <c r="AC35" s="250">
        <f t="shared" si="0"/>
        <v>11.11111111111111</v>
      </c>
      <c r="AD35" s="251"/>
      <c r="AE35" s="251"/>
      <c r="AF35" s="251"/>
      <c r="AG35" s="251"/>
      <c r="AH35" s="251"/>
      <c r="AI35" s="251"/>
      <c r="AJ35" s="251"/>
    </row>
    <row r="36" spans="1:36" ht="19.5" customHeight="1">
      <c r="A36" s="219" t="s">
        <v>15</v>
      </c>
      <c r="B36" s="219"/>
      <c r="C36" s="219"/>
      <c r="D36" s="220"/>
      <c r="E36" s="228">
        <v>36</v>
      </c>
      <c r="F36" s="215"/>
      <c r="G36" s="215"/>
      <c r="H36" s="215"/>
      <c r="I36" s="215"/>
      <c r="J36" s="215"/>
      <c r="K36" s="215"/>
      <c r="L36" s="229"/>
      <c r="M36" s="228">
        <v>204</v>
      </c>
      <c r="N36" s="215"/>
      <c r="O36" s="215"/>
      <c r="P36" s="215"/>
      <c r="Q36" s="215"/>
      <c r="R36" s="215"/>
      <c r="S36" s="215"/>
      <c r="T36" s="229"/>
      <c r="U36" s="228">
        <v>494</v>
      </c>
      <c r="V36" s="215"/>
      <c r="W36" s="215"/>
      <c r="X36" s="215"/>
      <c r="Y36" s="215"/>
      <c r="Z36" s="215"/>
      <c r="AA36" s="215"/>
      <c r="AB36" s="229"/>
      <c r="AC36" s="250">
        <f t="shared" si="0"/>
        <v>13.722222222222221</v>
      </c>
      <c r="AD36" s="251"/>
      <c r="AE36" s="251"/>
      <c r="AF36" s="251"/>
      <c r="AG36" s="251"/>
      <c r="AH36" s="251"/>
      <c r="AI36" s="251"/>
      <c r="AJ36" s="251"/>
    </row>
    <row r="37" spans="1:36" ht="19.5" customHeight="1">
      <c r="A37" s="219" t="s">
        <v>16</v>
      </c>
      <c r="B37" s="219"/>
      <c r="C37" s="219"/>
      <c r="D37" s="220"/>
      <c r="E37" s="228">
        <v>39</v>
      </c>
      <c r="F37" s="215"/>
      <c r="G37" s="215"/>
      <c r="H37" s="215"/>
      <c r="I37" s="215"/>
      <c r="J37" s="215"/>
      <c r="K37" s="215"/>
      <c r="L37" s="229"/>
      <c r="M37" s="228">
        <v>167</v>
      </c>
      <c r="N37" s="215"/>
      <c r="O37" s="215"/>
      <c r="P37" s="215"/>
      <c r="Q37" s="215"/>
      <c r="R37" s="215"/>
      <c r="S37" s="215"/>
      <c r="T37" s="229"/>
      <c r="U37" s="228">
        <v>418</v>
      </c>
      <c r="V37" s="215"/>
      <c r="W37" s="215"/>
      <c r="X37" s="215"/>
      <c r="Y37" s="215"/>
      <c r="Z37" s="215"/>
      <c r="AA37" s="215"/>
      <c r="AB37" s="229"/>
      <c r="AC37" s="250">
        <f t="shared" si="0"/>
        <v>10.717948717948717</v>
      </c>
      <c r="AD37" s="251"/>
      <c r="AE37" s="251"/>
      <c r="AF37" s="251"/>
      <c r="AG37" s="251"/>
      <c r="AH37" s="251"/>
      <c r="AI37" s="251"/>
      <c r="AJ37" s="251"/>
    </row>
    <row r="38" spans="1:36" ht="19.5" customHeight="1">
      <c r="A38" s="219" t="s">
        <v>17</v>
      </c>
      <c r="B38" s="219"/>
      <c r="C38" s="219"/>
      <c r="D38" s="220"/>
      <c r="E38" s="228">
        <v>36</v>
      </c>
      <c r="F38" s="215"/>
      <c r="G38" s="215"/>
      <c r="H38" s="215"/>
      <c r="I38" s="215"/>
      <c r="J38" s="215"/>
      <c r="K38" s="215"/>
      <c r="L38" s="229"/>
      <c r="M38" s="228">
        <v>243</v>
      </c>
      <c r="N38" s="215"/>
      <c r="O38" s="215"/>
      <c r="P38" s="215"/>
      <c r="Q38" s="215"/>
      <c r="R38" s="215"/>
      <c r="S38" s="215"/>
      <c r="T38" s="229"/>
      <c r="U38" s="228">
        <v>570</v>
      </c>
      <c r="V38" s="215"/>
      <c r="W38" s="215"/>
      <c r="X38" s="215"/>
      <c r="Y38" s="215"/>
      <c r="Z38" s="215"/>
      <c r="AA38" s="215"/>
      <c r="AB38" s="229"/>
      <c r="AC38" s="250">
        <f t="shared" si="0"/>
        <v>15.833333333333334</v>
      </c>
      <c r="AD38" s="251"/>
      <c r="AE38" s="251"/>
      <c r="AF38" s="251"/>
      <c r="AG38" s="251"/>
      <c r="AH38" s="251"/>
      <c r="AI38" s="251"/>
      <c r="AJ38" s="251"/>
    </row>
    <row r="39" spans="1:36" ht="19.5" customHeight="1">
      <c r="A39" s="219" t="s">
        <v>18</v>
      </c>
      <c r="B39" s="219"/>
      <c r="C39" s="219"/>
      <c r="D39" s="220"/>
      <c r="E39" s="228">
        <v>40</v>
      </c>
      <c r="F39" s="215"/>
      <c r="G39" s="215"/>
      <c r="H39" s="215"/>
      <c r="I39" s="215"/>
      <c r="J39" s="215"/>
      <c r="K39" s="215"/>
      <c r="L39" s="229"/>
      <c r="M39" s="228">
        <v>180</v>
      </c>
      <c r="N39" s="215"/>
      <c r="O39" s="215"/>
      <c r="P39" s="215"/>
      <c r="Q39" s="215"/>
      <c r="R39" s="215"/>
      <c r="S39" s="215"/>
      <c r="T39" s="229"/>
      <c r="U39" s="228">
        <v>387</v>
      </c>
      <c r="V39" s="215"/>
      <c r="W39" s="215"/>
      <c r="X39" s="215"/>
      <c r="Y39" s="215"/>
      <c r="Z39" s="215"/>
      <c r="AA39" s="215"/>
      <c r="AB39" s="229"/>
      <c r="AC39" s="250">
        <f t="shared" si="0"/>
        <v>9.675</v>
      </c>
      <c r="AD39" s="251"/>
      <c r="AE39" s="251"/>
      <c r="AF39" s="251"/>
      <c r="AG39" s="251"/>
      <c r="AH39" s="251"/>
      <c r="AI39" s="251"/>
      <c r="AJ39" s="251"/>
    </row>
    <row r="40" spans="1:36" ht="19.5" customHeight="1">
      <c r="A40" s="219" t="s">
        <v>19</v>
      </c>
      <c r="B40" s="219"/>
      <c r="C40" s="219"/>
      <c r="D40" s="220"/>
      <c r="E40" s="228">
        <v>37</v>
      </c>
      <c r="F40" s="215"/>
      <c r="G40" s="215"/>
      <c r="H40" s="215"/>
      <c r="I40" s="215"/>
      <c r="J40" s="215"/>
      <c r="K40" s="215"/>
      <c r="L40" s="229"/>
      <c r="M40" s="228">
        <v>157</v>
      </c>
      <c r="N40" s="215"/>
      <c r="O40" s="215"/>
      <c r="P40" s="215"/>
      <c r="Q40" s="215"/>
      <c r="R40" s="215"/>
      <c r="S40" s="215"/>
      <c r="T40" s="229"/>
      <c r="U40" s="228">
        <v>309</v>
      </c>
      <c r="V40" s="215"/>
      <c r="W40" s="215"/>
      <c r="X40" s="215"/>
      <c r="Y40" s="215"/>
      <c r="Z40" s="215"/>
      <c r="AA40" s="215"/>
      <c r="AB40" s="229"/>
      <c r="AC40" s="250">
        <f t="shared" si="0"/>
        <v>8.35135135135135</v>
      </c>
      <c r="AD40" s="251"/>
      <c r="AE40" s="251"/>
      <c r="AF40" s="251"/>
      <c r="AG40" s="251"/>
      <c r="AH40" s="251"/>
      <c r="AI40" s="251"/>
      <c r="AJ40" s="251"/>
    </row>
    <row r="41" spans="1:36" ht="19.5" customHeight="1" thickBot="1">
      <c r="A41" s="221" t="s">
        <v>20</v>
      </c>
      <c r="B41" s="221"/>
      <c r="C41" s="221"/>
      <c r="D41" s="222"/>
      <c r="E41" s="223">
        <v>37</v>
      </c>
      <c r="F41" s="224"/>
      <c r="G41" s="224"/>
      <c r="H41" s="224"/>
      <c r="I41" s="224"/>
      <c r="J41" s="224"/>
      <c r="K41" s="224"/>
      <c r="L41" s="225"/>
      <c r="M41" s="223">
        <v>185</v>
      </c>
      <c r="N41" s="224"/>
      <c r="O41" s="224"/>
      <c r="P41" s="224"/>
      <c r="Q41" s="224"/>
      <c r="R41" s="224"/>
      <c r="S41" s="224"/>
      <c r="T41" s="225"/>
      <c r="U41" s="223">
        <v>502</v>
      </c>
      <c r="V41" s="224"/>
      <c r="W41" s="224"/>
      <c r="X41" s="224"/>
      <c r="Y41" s="224"/>
      <c r="Z41" s="224"/>
      <c r="AA41" s="224"/>
      <c r="AB41" s="225"/>
      <c r="AC41" s="242">
        <f t="shared" si="0"/>
        <v>13.567567567567568</v>
      </c>
      <c r="AD41" s="243"/>
      <c r="AE41" s="243"/>
      <c r="AF41" s="243"/>
      <c r="AG41" s="243"/>
      <c r="AH41" s="243"/>
      <c r="AI41" s="243"/>
      <c r="AJ41" s="243"/>
    </row>
    <row r="42" spans="1:36" ht="20.25" customHeight="1">
      <c r="A42" s="18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79"/>
      <c r="AB42" s="179"/>
      <c r="AC42" s="179"/>
      <c r="AD42" s="179"/>
      <c r="AE42" s="179"/>
      <c r="AF42" s="179"/>
      <c r="AG42" s="179"/>
      <c r="AH42" s="179"/>
      <c r="AI42" s="179"/>
      <c r="AJ42" s="179"/>
    </row>
    <row r="43" spans="1:36" ht="22.5" customHeight="1" thickBot="1">
      <c r="A43" s="260" t="s">
        <v>191</v>
      </c>
      <c r="B43" s="260"/>
      <c r="C43" s="260"/>
      <c r="D43" s="260"/>
      <c r="E43" s="260"/>
      <c r="F43" s="260"/>
      <c r="G43" s="180"/>
      <c r="H43" s="180"/>
      <c r="I43" s="267" t="str">
        <f>+AE31</f>
        <v>平成24年度</v>
      </c>
      <c r="J43" s="267"/>
      <c r="K43" s="267"/>
      <c r="L43" s="267"/>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row>
    <row r="44" spans="1:36" ht="19.5" customHeight="1">
      <c r="A44" s="268" t="s">
        <v>25</v>
      </c>
      <c r="B44" s="268"/>
      <c r="C44" s="268"/>
      <c r="D44" s="268"/>
      <c r="E44" s="268"/>
      <c r="F44" s="268"/>
      <c r="G44" s="268"/>
      <c r="H44" s="268"/>
      <c r="I44" s="268"/>
      <c r="J44" s="268"/>
      <c r="K44" s="268"/>
      <c r="L44" s="268"/>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row>
    <row r="45" spans="1:36" ht="19.5" customHeight="1" thickBot="1">
      <c r="A45" s="265">
        <v>180507</v>
      </c>
      <c r="B45" s="265"/>
      <c r="C45" s="265"/>
      <c r="D45" s="265"/>
      <c r="E45" s="265"/>
      <c r="F45" s="266" t="s">
        <v>26</v>
      </c>
      <c r="G45" s="266"/>
      <c r="H45" s="266"/>
      <c r="I45" s="266"/>
      <c r="J45" s="266"/>
      <c r="K45" s="266"/>
      <c r="L45" s="266"/>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row>
    <row r="46" spans="1:36" ht="21" customHeight="1">
      <c r="A46" s="179"/>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row>
    <row r="47" spans="1:36" ht="17.25">
      <c r="A47" s="179"/>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row>
    <row r="48" spans="1:36" ht="16.5" customHeight="1">
      <c r="A48" s="179"/>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230" t="s">
        <v>28</v>
      </c>
      <c r="AB48" s="230"/>
      <c r="AC48" s="230"/>
      <c r="AD48" s="230"/>
      <c r="AE48" s="230"/>
      <c r="AF48" s="230"/>
      <c r="AG48" s="230"/>
      <c r="AH48" s="230"/>
      <c r="AI48" s="230"/>
      <c r="AJ48" s="230"/>
    </row>
  </sheetData>
  <sheetProtection/>
  <mergeCells count="172">
    <mergeCell ref="A45:E45"/>
    <mergeCell ref="F45:L45"/>
    <mergeCell ref="I43:L43"/>
    <mergeCell ref="A43:F43"/>
    <mergeCell ref="A44:L44"/>
    <mergeCell ref="B2:H3"/>
    <mergeCell ref="I5:O5"/>
    <mergeCell ref="B4:H4"/>
    <mergeCell ref="B5:H5"/>
    <mergeCell ref="I2:V2"/>
    <mergeCell ref="P4:V4"/>
    <mergeCell ref="P3:V3"/>
    <mergeCell ref="P5:V5"/>
    <mergeCell ref="M38:T38"/>
    <mergeCell ref="M39:T39"/>
    <mergeCell ref="M40:T40"/>
    <mergeCell ref="I3:O3"/>
    <mergeCell ref="I4:O4"/>
    <mergeCell ref="M33:T33"/>
    <mergeCell ref="M34:T34"/>
    <mergeCell ref="M35:T35"/>
    <mergeCell ref="M36:T36"/>
    <mergeCell ref="M37:T37"/>
    <mergeCell ref="AD3:AJ3"/>
    <mergeCell ref="N10:O10"/>
    <mergeCell ref="AE10:AJ10"/>
    <mergeCell ref="W5:AC5"/>
    <mergeCell ref="T10:V10"/>
    <mergeCell ref="W6:AC6"/>
    <mergeCell ref="AA10:AC10"/>
    <mergeCell ref="I6:O6"/>
    <mergeCell ref="N9:O9"/>
    <mergeCell ref="T9:V9"/>
    <mergeCell ref="B6:H6"/>
    <mergeCell ref="F8:H8"/>
    <mergeCell ref="AD4:AJ4"/>
    <mergeCell ref="N8:O8"/>
    <mergeCell ref="B7:H7"/>
    <mergeCell ref="I7:O7"/>
    <mergeCell ref="W7:AC7"/>
    <mergeCell ref="AD5:AJ5"/>
    <mergeCell ref="AA8:AC8"/>
    <mergeCell ref="AE8:AJ8"/>
    <mergeCell ref="P6:V6"/>
    <mergeCell ref="AD6:AJ6"/>
    <mergeCell ref="T8:V8"/>
    <mergeCell ref="AD7:AJ7"/>
    <mergeCell ref="P7:V7"/>
    <mergeCell ref="Z1:AJ1"/>
    <mergeCell ref="Z13:AJ13"/>
    <mergeCell ref="A1:V1"/>
    <mergeCell ref="AD16:AJ16"/>
    <mergeCell ref="W16:AC16"/>
    <mergeCell ref="P16:V16"/>
    <mergeCell ref="I16:O16"/>
    <mergeCell ref="W2:AJ2"/>
    <mergeCell ref="W3:AC3"/>
    <mergeCell ref="W4:AC4"/>
    <mergeCell ref="AD18:AJ18"/>
    <mergeCell ref="AD19:AJ19"/>
    <mergeCell ref="W18:AC18"/>
    <mergeCell ref="W19:AC19"/>
    <mergeCell ref="I17:O17"/>
    <mergeCell ref="P17:V17"/>
    <mergeCell ref="W17:AC17"/>
    <mergeCell ref="AD17:AJ17"/>
    <mergeCell ref="P18:V18"/>
    <mergeCell ref="P19:V19"/>
    <mergeCell ref="W25:AC25"/>
    <mergeCell ref="AD20:AJ20"/>
    <mergeCell ref="AD21:AJ21"/>
    <mergeCell ref="AD22:AJ22"/>
    <mergeCell ref="AD23:AJ23"/>
    <mergeCell ref="AD24:AJ24"/>
    <mergeCell ref="AD25:AJ25"/>
    <mergeCell ref="W20:AC20"/>
    <mergeCell ref="W21:AC21"/>
    <mergeCell ref="I15:AJ15"/>
    <mergeCell ref="I23:O23"/>
    <mergeCell ref="I24:O24"/>
    <mergeCell ref="I18:O18"/>
    <mergeCell ref="I19:O19"/>
    <mergeCell ref="I20:O20"/>
    <mergeCell ref="I21:O21"/>
    <mergeCell ref="W22:AC22"/>
    <mergeCell ref="W23:AC23"/>
    <mergeCell ref="W24:AC24"/>
    <mergeCell ref="P25:V25"/>
    <mergeCell ref="P22:V22"/>
    <mergeCell ref="P23:V23"/>
    <mergeCell ref="P20:V20"/>
    <mergeCell ref="P21:V21"/>
    <mergeCell ref="B19:H19"/>
    <mergeCell ref="B20:H20"/>
    <mergeCell ref="I22:O22"/>
    <mergeCell ref="B25:H25"/>
    <mergeCell ref="I25:O25"/>
    <mergeCell ref="AE14:AJ14"/>
    <mergeCell ref="A14:AD14"/>
    <mergeCell ref="B21:H21"/>
    <mergeCell ref="B22:H22"/>
    <mergeCell ref="B23:H23"/>
    <mergeCell ref="B24:H24"/>
    <mergeCell ref="B17:H17"/>
    <mergeCell ref="B18:H18"/>
    <mergeCell ref="P24:V24"/>
    <mergeCell ref="B15:H16"/>
    <mergeCell ref="A27:AB27"/>
    <mergeCell ref="AE27:AJ27"/>
    <mergeCell ref="AF28:AJ28"/>
    <mergeCell ref="AF29:AJ29"/>
    <mergeCell ref="AA28:AE28"/>
    <mergeCell ref="AA29:AE29"/>
    <mergeCell ref="V28:Z28"/>
    <mergeCell ref="V29:Z29"/>
    <mergeCell ref="Q29:U29"/>
    <mergeCell ref="L29:P29"/>
    <mergeCell ref="AC35:AJ35"/>
    <mergeCell ref="AC36:AJ36"/>
    <mergeCell ref="AC39:AJ39"/>
    <mergeCell ref="AC40:AJ40"/>
    <mergeCell ref="AC37:AJ37"/>
    <mergeCell ref="AC38:AJ38"/>
    <mergeCell ref="AC41:AJ41"/>
    <mergeCell ref="U33:AB33"/>
    <mergeCell ref="U34:AB34"/>
    <mergeCell ref="U35:AB35"/>
    <mergeCell ref="U36:AB36"/>
    <mergeCell ref="U37:AB37"/>
    <mergeCell ref="U38:AB38"/>
    <mergeCell ref="U39:AB39"/>
    <mergeCell ref="AC32:AJ33"/>
    <mergeCell ref="AC34:AJ34"/>
    <mergeCell ref="AA48:AJ48"/>
    <mergeCell ref="E41:L41"/>
    <mergeCell ref="A34:D34"/>
    <mergeCell ref="A35:D35"/>
    <mergeCell ref="A36:D36"/>
    <mergeCell ref="A37:D37"/>
    <mergeCell ref="A38:D38"/>
    <mergeCell ref="A39:D39"/>
    <mergeCell ref="U40:AB40"/>
    <mergeCell ref="U41:AB41"/>
    <mergeCell ref="AE31:AJ31"/>
    <mergeCell ref="A31:AD31"/>
    <mergeCell ref="E39:L39"/>
    <mergeCell ref="E40:L40"/>
    <mergeCell ref="M32:AB32"/>
    <mergeCell ref="E32:L33"/>
    <mergeCell ref="E34:L34"/>
    <mergeCell ref="E35:L35"/>
    <mergeCell ref="E36:L36"/>
    <mergeCell ref="E37:L37"/>
    <mergeCell ref="A40:D40"/>
    <mergeCell ref="A41:D41"/>
    <mergeCell ref="M41:T41"/>
    <mergeCell ref="G29:K29"/>
    <mergeCell ref="B28:F28"/>
    <mergeCell ref="B29:F29"/>
    <mergeCell ref="L28:P28"/>
    <mergeCell ref="E38:L38"/>
    <mergeCell ref="Q28:U28"/>
    <mergeCell ref="G28:K28"/>
    <mergeCell ref="AD11:AJ12"/>
    <mergeCell ref="I11:O12"/>
    <mergeCell ref="AE9:AJ9"/>
    <mergeCell ref="B11:H12"/>
    <mergeCell ref="P11:V12"/>
    <mergeCell ref="W11:AC12"/>
    <mergeCell ref="F10:H10"/>
    <mergeCell ref="F9:H9"/>
    <mergeCell ref="AA9:AC9"/>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3"/>
  <legacyDrawing r:id="rId2"/>
</worksheet>
</file>

<file path=xl/worksheets/sheet3.xml><?xml version="1.0" encoding="utf-8"?>
<worksheet xmlns="http://schemas.openxmlformats.org/spreadsheetml/2006/main" xmlns:r="http://schemas.openxmlformats.org/officeDocument/2006/relationships">
  <sheetPr transitionEvaluation="1"/>
  <dimension ref="A1:L41"/>
  <sheetViews>
    <sheetView showGridLines="0" view="pageBreakPreview" zoomScale="85" zoomScaleSheetLayoutView="85" zoomScalePageLayoutView="0" workbookViewId="0" topLeftCell="A10">
      <selection activeCell="G46" sqref="G46"/>
    </sheetView>
  </sheetViews>
  <sheetFormatPr defaultColWidth="8.66015625" defaultRowHeight="18"/>
  <cols>
    <col min="1" max="11" width="9.16015625" style="30" customWidth="1"/>
    <col min="12" max="12" width="8.5" style="30" customWidth="1"/>
    <col min="13" max="16384" width="8.83203125" style="30" customWidth="1"/>
  </cols>
  <sheetData>
    <row r="1" spans="1:12" ht="24.75" customHeight="1" thickBot="1">
      <c r="A1" s="260" t="s">
        <v>208</v>
      </c>
      <c r="B1" s="260"/>
      <c r="C1" s="260"/>
      <c r="D1" s="260"/>
      <c r="E1" s="260"/>
      <c r="F1" s="185"/>
      <c r="G1" s="185"/>
      <c r="H1" s="180"/>
      <c r="I1" s="252" t="s">
        <v>200</v>
      </c>
      <c r="J1" s="252"/>
      <c r="K1" s="252"/>
      <c r="L1" s="179"/>
    </row>
    <row r="2" spans="1:12" ht="32.25" customHeight="1">
      <c r="A2" s="189"/>
      <c r="B2" s="31" t="s">
        <v>30</v>
      </c>
      <c r="C2" s="32" t="s">
        <v>31</v>
      </c>
      <c r="D2" s="33" t="s">
        <v>32</v>
      </c>
      <c r="E2" s="34" t="s">
        <v>33</v>
      </c>
      <c r="F2" s="232" t="s">
        <v>34</v>
      </c>
      <c r="G2" s="300"/>
      <c r="H2" s="300"/>
      <c r="I2" s="300"/>
      <c r="J2" s="300"/>
      <c r="K2" s="300"/>
      <c r="L2" s="179"/>
    </row>
    <row r="3" spans="1:12" ht="7.5" customHeight="1">
      <c r="A3" s="188"/>
      <c r="B3" s="36"/>
      <c r="C3" s="37"/>
      <c r="D3" s="38"/>
      <c r="E3" s="39"/>
      <c r="F3" s="187"/>
      <c r="G3" s="186"/>
      <c r="H3" s="186"/>
      <c r="I3" s="186"/>
      <c r="J3" s="186"/>
      <c r="K3" s="186"/>
      <c r="L3" s="179"/>
    </row>
    <row r="4" spans="1:12" ht="33.75" customHeight="1">
      <c r="A4" s="40" t="s">
        <v>0</v>
      </c>
      <c r="B4" s="41">
        <v>14088</v>
      </c>
      <c r="C4" s="42">
        <v>12911</v>
      </c>
      <c r="D4" s="43">
        <v>91.6</v>
      </c>
      <c r="E4" s="44">
        <v>5</v>
      </c>
      <c r="F4" s="298" t="s">
        <v>207</v>
      </c>
      <c r="G4" s="301"/>
      <c r="H4" s="301"/>
      <c r="I4" s="301"/>
      <c r="J4" s="301"/>
      <c r="K4" s="301"/>
      <c r="L4" s="179"/>
    </row>
    <row r="5" spans="1:12" ht="33.75" customHeight="1">
      <c r="A5" s="40" t="s">
        <v>35</v>
      </c>
      <c r="B5" s="41">
        <v>13293</v>
      </c>
      <c r="C5" s="42">
        <v>12426</v>
      </c>
      <c r="D5" s="43">
        <v>93.5</v>
      </c>
      <c r="E5" s="44">
        <v>9</v>
      </c>
      <c r="F5" s="298" t="s">
        <v>36</v>
      </c>
      <c r="G5" s="299"/>
      <c r="H5" s="299"/>
      <c r="I5" s="299"/>
      <c r="J5" s="299"/>
      <c r="K5" s="299"/>
      <c r="L5" s="179"/>
    </row>
    <row r="6" spans="1:12" ht="33.75" customHeight="1">
      <c r="A6" s="40" t="s">
        <v>2</v>
      </c>
      <c r="B6" s="41">
        <v>13413</v>
      </c>
      <c r="C6" s="42">
        <v>12869</v>
      </c>
      <c r="D6" s="43">
        <v>95.9</v>
      </c>
      <c r="E6" s="44">
        <v>19</v>
      </c>
      <c r="F6" s="298" t="s">
        <v>37</v>
      </c>
      <c r="G6" s="299"/>
      <c r="H6" s="299"/>
      <c r="I6" s="299"/>
      <c r="J6" s="299"/>
      <c r="K6" s="299"/>
      <c r="L6" s="179"/>
    </row>
    <row r="7" spans="1:12" ht="33.75" customHeight="1">
      <c r="A7" s="40" t="s">
        <v>27</v>
      </c>
      <c r="B7" s="41">
        <v>13127</v>
      </c>
      <c r="C7" s="42">
        <v>12598</v>
      </c>
      <c r="D7" s="43">
        <v>96</v>
      </c>
      <c r="E7" s="44">
        <v>16</v>
      </c>
      <c r="F7" s="298" t="s">
        <v>206</v>
      </c>
      <c r="G7" s="299"/>
      <c r="H7" s="299"/>
      <c r="I7" s="299"/>
      <c r="J7" s="299"/>
      <c r="K7" s="299"/>
      <c r="L7" s="179"/>
    </row>
    <row r="8" spans="1:12" ht="33.75" customHeight="1">
      <c r="A8" s="47" t="s">
        <v>38</v>
      </c>
      <c r="B8" s="48">
        <v>13508</v>
      </c>
      <c r="C8" s="49">
        <v>12818</v>
      </c>
      <c r="D8" s="50">
        <v>94.9</v>
      </c>
      <c r="E8" s="51">
        <v>20</v>
      </c>
      <c r="F8" s="298" t="s">
        <v>39</v>
      </c>
      <c r="G8" s="301"/>
      <c r="H8" s="301"/>
      <c r="I8" s="301"/>
      <c r="J8" s="301"/>
      <c r="K8" s="301"/>
      <c r="L8" s="179"/>
    </row>
    <row r="9" spans="1:12" ht="33.75" customHeight="1">
      <c r="A9" s="47" t="s">
        <v>40</v>
      </c>
      <c r="B9" s="48">
        <v>14062</v>
      </c>
      <c r="C9" s="49">
        <v>13057</v>
      </c>
      <c r="D9" s="50">
        <v>92.9</v>
      </c>
      <c r="E9" s="51">
        <v>17</v>
      </c>
      <c r="F9" s="298" t="s">
        <v>41</v>
      </c>
      <c r="G9" s="301"/>
      <c r="H9" s="301"/>
      <c r="I9" s="301"/>
      <c r="J9" s="301"/>
      <c r="K9" s="301"/>
      <c r="L9" s="179"/>
    </row>
    <row r="10" spans="1:12" ht="33.75" customHeight="1">
      <c r="A10" s="47" t="s">
        <v>42</v>
      </c>
      <c r="B10" s="48">
        <v>14280</v>
      </c>
      <c r="C10" s="49">
        <v>13375</v>
      </c>
      <c r="D10" s="50">
        <v>93.7</v>
      </c>
      <c r="E10" s="51">
        <v>14</v>
      </c>
      <c r="F10" s="298" t="s">
        <v>43</v>
      </c>
      <c r="G10" s="301"/>
      <c r="H10" s="301"/>
      <c r="I10" s="301"/>
      <c r="J10" s="301"/>
      <c r="K10" s="301"/>
      <c r="L10" s="179"/>
    </row>
    <row r="11" spans="1:12" ht="33.75" customHeight="1">
      <c r="A11" s="47" t="s">
        <v>44</v>
      </c>
      <c r="B11" s="48">
        <v>14398</v>
      </c>
      <c r="C11" s="49">
        <v>13549</v>
      </c>
      <c r="D11" s="50">
        <v>94.1</v>
      </c>
      <c r="E11" s="51">
        <v>14</v>
      </c>
      <c r="F11" s="298" t="s">
        <v>45</v>
      </c>
      <c r="G11" s="301"/>
      <c r="H11" s="301"/>
      <c r="I11" s="301"/>
      <c r="J11" s="301"/>
      <c r="K11" s="301"/>
      <c r="L11" s="179"/>
    </row>
    <row r="12" spans="1:12" ht="33.75" customHeight="1">
      <c r="A12" s="47" t="s">
        <v>46</v>
      </c>
      <c r="B12" s="48">
        <v>14618</v>
      </c>
      <c r="C12" s="49">
        <v>13811</v>
      </c>
      <c r="D12" s="50">
        <v>94.5</v>
      </c>
      <c r="E12" s="51">
        <v>13</v>
      </c>
      <c r="F12" s="298" t="s">
        <v>47</v>
      </c>
      <c r="G12" s="302"/>
      <c r="H12" s="46"/>
      <c r="I12" s="46"/>
      <c r="J12" s="46"/>
      <c r="K12" s="46"/>
      <c r="L12" s="179"/>
    </row>
    <row r="13" spans="1:12" ht="33.75" customHeight="1" thickBot="1">
      <c r="A13" s="52" t="s">
        <v>197</v>
      </c>
      <c r="B13" s="53">
        <v>14596</v>
      </c>
      <c r="C13" s="54">
        <v>14038</v>
      </c>
      <c r="D13" s="55">
        <v>96.1770348040559</v>
      </c>
      <c r="E13" s="56">
        <v>16</v>
      </c>
      <c r="F13" s="303" t="s">
        <v>205</v>
      </c>
      <c r="G13" s="304"/>
      <c r="H13" s="304"/>
      <c r="I13" s="304"/>
      <c r="J13" s="304"/>
      <c r="K13" s="304"/>
      <c r="L13" s="179"/>
    </row>
    <row r="14" spans="1:12" ht="33.75" customHeight="1">
      <c r="A14" s="57"/>
      <c r="B14" s="49"/>
      <c r="C14" s="49"/>
      <c r="D14" s="50"/>
      <c r="E14" s="58"/>
      <c r="F14" s="45"/>
      <c r="G14" s="46"/>
      <c r="H14" s="46"/>
      <c r="I14" s="46"/>
      <c r="J14" s="46"/>
      <c r="K14" s="46"/>
      <c r="L14" s="179"/>
    </row>
    <row r="15" spans="1:12" ht="24.75" customHeight="1" thickBot="1">
      <c r="A15" s="231" t="s">
        <v>204</v>
      </c>
      <c r="B15" s="231"/>
      <c r="C15" s="231"/>
      <c r="D15" s="231"/>
      <c r="E15" s="231"/>
      <c r="F15" s="231"/>
      <c r="G15" s="180"/>
      <c r="H15" s="180"/>
      <c r="I15" s="180"/>
      <c r="J15" s="230" t="s">
        <v>202</v>
      </c>
      <c r="K15" s="230"/>
      <c r="L15" s="179"/>
    </row>
    <row r="16" spans="1:12" ht="22.5" customHeight="1">
      <c r="A16" s="227" t="s">
        <v>48</v>
      </c>
      <c r="B16" s="227"/>
      <c r="C16" s="227"/>
      <c r="D16" s="227"/>
      <c r="E16" s="233"/>
      <c r="F16" s="311" t="s">
        <v>49</v>
      </c>
      <c r="G16" s="312"/>
      <c r="H16" s="312"/>
      <c r="I16" s="310"/>
      <c r="J16" s="310"/>
      <c r="K16" s="310"/>
      <c r="L16" s="179"/>
    </row>
    <row r="17" spans="1:12" ht="22.5" customHeight="1" thickBot="1">
      <c r="A17" s="226">
        <v>2</v>
      </c>
      <c r="B17" s="226"/>
      <c r="C17" s="226"/>
      <c r="D17" s="226"/>
      <c r="E17" s="309"/>
      <c r="F17" s="313">
        <v>2</v>
      </c>
      <c r="G17" s="226"/>
      <c r="H17" s="226"/>
      <c r="I17" s="226"/>
      <c r="J17" s="226"/>
      <c r="K17" s="226"/>
      <c r="L17" s="179"/>
    </row>
    <row r="18" spans="1:12" ht="43.5" customHeight="1">
      <c r="A18" s="181"/>
      <c r="B18" s="183"/>
      <c r="C18" s="181"/>
      <c r="D18" s="181"/>
      <c r="E18" s="183"/>
      <c r="F18" s="183"/>
      <c r="G18" s="180"/>
      <c r="H18" s="180"/>
      <c r="I18" s="180"/>
      <c r="J18" s="180"/>
      <c r="K18" s="180"/>
      <c r="L18" s="179"/>
    </row>
    <row r="19" spans="1:12" ht="24.75" customHeight="1" thickBot="1">
      <c r="A19" s="260" t="s">
        <v>203</v>
      </c>
      <c r="B19" s="260"/>
      <c r="C19" s="260"/>
      <c r="D19" s="260"/>
      <c r="E19" s="260"/>
      <c r="F19" s="180"/>
      <c r="G19" s="180"/>
      <c r="H19" s="180"/>
      <c r="I19" s="180"/>
      <c r="J19" s="230" t="s">
        <v>202</v>
      </c>
      <c r="K19" s="230"/>
      <c r="L19" s="179"/>
    </row>
    <row r="20" spans="1:12" ht="22.5" customHeight="1">
      <c r="A20" s="227" t="s">
        <v>50</v>
      </c>
      <c r="B20" s="233"/>
      <c r="C20" s="232" t="s">
        <v>51</v>
      </c>
      <c r="D20" s="227"/>
      <c r="E20" s="233"/>
      <c r="F20" s="232" t="s">
        <v>52</v>
      </c>
      <c r="G20" s="227"/>
      <c r="H20" s="227"/>
      <c r="I20" s="227"/>
      <c r="J20" s="227"/>
      <c r="K20" s="227"/>
      <c r="L20" s="179"/>
    </row>
    <row r="21" spans="1:12" ht="22.5" customHeight="1">
      <c r="A21" s="272"/>
      <c r="B21" s="273"/>
      <c r="C21" s="234"/>
      <c r="D21" s="235"/>
      <c r="E21" s="236"/>
      <c r="F21" s="234" t="s">
        <v>53</v>
      </c>
      <c r="G21" s="235"/>
      <c r="H21" s="236"/>
      <c r="I21" s="234" t="s">
        <v>54</v>
      </c>
      <c r="J21" s="235"/>
      <c r="K21" s="235"/>
      <c r="L21" s="179"/>
    </row>
    <row r="22" spans="1:12" ht="22.5" customHeight="1" thickBot="1">
      <c r="A22" s="292">
        <v>311</v>
      </c>
      <c r="B22" s="292"/>
      <c r="C22" s="292">
        <v>783</v>
      </c>
      <c r="D22" s="292"/>
      <c r="E22" s="292"/>
      <c r="F22" s="292">
        <v>15847</v>
      </c>
      <c r="G22" s="292"/>
      <c r="H22" s="292"/>
      <c r="I22" s="275">
        <v>51</v>
      </c>
      <c r="J22" s="275"/>
      <c r="K22" s="275"/>
      <c r="L22" s="179"/>
    </row>
    <row r="23" spans="1:12" ht="43.5" customHeight="1">
      <c r="A23" s="180"/>
      <c r="B23" s="180"/>
      <c r="C23" s="180"/>
      <c r="D23" s="180"/>
      <c r="E23" s="180"/>
      <c r="F23" s="180"/>
      <c r="G23" s="180"/>
      <c r="H23" s="180"/>
      <c r="I23" s="180"/>
      <c r="J23" s="180"/>
      <c r="K23" s="180"/>
      <c r="L23" s="179"/>
    </row>
    <row r="24" spans="1:12" ht="24.75" customHeight="1" thickBot="1">
      <c r="A24" s="260" t="s">
        <v>55</v>
      </c>
      <c r="B24" s="260"/>
      <c r="C24" s="260"/>
      <c r="D24" s="260"/>
      <c r="E24" s="260"/>
      <c r="F24" s="28"/>
      <c r="G24" s="179"/>
      <c r="H24" s="179"/>
      <c r="I24" s="179"/>
      <c r="J24" s="230" t="s">
        <v>202</v>
      </c>
      <c r="K24" s="230"/>
      <c r="L24" s="59"/>
    </row>
    <row r="25" spans="1:12" ht="21" customHeight="1">
      <c r="A25" s="245" t="s">
        <v>56</v>
      </c>
      <c r="B25" s="245"/>
      <c r="C25" s="269"/>
      <c r="D25" s="276" t="s">
        <v>50</v>
      </c>
      <c r="E25" s="276"/>
      <c r="F25" s="276" t="s">
        <v>51</v>
      </c>
      <c r="G25" s="276"/>
      <c r="H25" s="276" t="s">
        <v>52</v>
      </c>
      <c r="I25" s="276"/>
      <c r="J25" s="276"/>
      <c r="K25" s="232"/>
      <c r="L25" s="179"/>
    </row>
    <row r="26" spans="1:12" ht="21" customHeight="1">
      <c r="A26" s="247"/>
      <c r="B26" s="247"/>
      <c r="C26" s="270"/>
      <c r="D26" s="277"/>
      <c r="E26" s="277"/>
      <c r="F26" s="277"/>
      <c r="G26" s="277"/>
      <c r="H26" s="277" t="s">
        <v>53</v>
      </c>
      <c r="I26" s="277"/>
      <c r="J26" s="277" t="s">
        <v>54</v>
      </c>
      <c r="K26" s="234"/>
      <c r="L26" s="179"/>
    </row>
    <row r="27" spans="1:12" ht="22.5" customHeight="1">
      <c r="A27" s="293" t="s">
        <v>3</v>
      </c>
      <c r="B27" s="293"/>
      <c r="C27" s="294"/>
      <c r="D27" s="237">
        <v>375</v>
      </c>
      <c r="E27" s="238"/>
      <c r="F27" s="238">
        <v>1138</v>
      </c>
      <c r="G27" s="238"/>
      <c r="H27" s="238">
        <v>5327</v>
      </c>
      <c r="I27" s="238"/>
      <c r="J27" s="290">
        <v>14.2</v>
      </c>
      <c r="K27" s="290"/>
      <c r="L27" s="179"/>
    </row>
    <row r="28" spans="1:12" ht="7.5" customHeight="1">
      <c r="A28" s="278"/>
      <c r="B28" s="278"/>
      <c r="C28" s="279"/>
      <c r="D28" s="61"/>
      <c r="E28" s="62"/>
      <c r="F28" s="63"/>
      <c r="G28" s="62"/>
      <c r="H28" s="63"/>
      <c r="I28" s="62"/>
      <c r="J28" s="64"/>
      <c r="K28" s="65"/>
      <c r="L28" s="179"/>
    </row>
    <row r="29" spans="1:12" ht="22.5" customHeight="1">
      <c r="A29" s="295" t="s">
        <v>57</v>
      </c>
      <c r="B29" s="295"/>
      <c r="C29" s="296"/>
      <c r="D29" s="228">
        <v>220</v>
      </c>
      <c r="E29" s="215"/>
      <c r="F29" s="215">
        <v>920</v>
      </c>
      <c r="G29" s="215"/>
      <c r="H29" s="215">
        <v>2773</v>
      </c>
      <c r="I29" s="215"/>
      <c r="J29" s="274">
        <v>12.6</v>
      </c>
      <c r="K29" s="274"/>
      <c r="L29" s="179"/>
    </row>
    <row r="30" spans="1:12" ht="22.5" customHeight="1">
      <c r="A30" s="295" t="s">
        <v>58</v>
      </c>
      <c r="B30" s="295"/>
      <c r="C30" s="296"/>
      <c r="D30" s="228">
        <v>85</v>
      </c>
      <c r="E30" s="215"/>
      <c r="F30" s="215">
        <v>129</v>
      </c>
      <c r="G30" s="215"/>
      <c r="H30" s="215">
        <v>1822</v>
      </c>
      <c r="I30" s="215"/>
      <c r="J30" s="274">
        <v>21.4</v>
      </c>
      <c r="K30" s="274"/>
      <c r="L30" s="179"/>
    </row>
    <row r="31" spans="1:12" ht="22.5" customHeight="1">
      <c r="A31" s="295" t="s">
        <v>59</v>
      </c>
      <c r="B31" s="295"/>
      <c r="C31" s="296"/>
      <c r="D31" s="228">
        <v>5</v>
      </c>
      <c r="E31" s="215"/>
      <c r="F31" s="215">
        <v>7</v>
      </c>
      <c r="G31" s="215"/>
      <c r="H31" s="215">
        <v>68</v>
      </c>
      <c r="I31" s="215"/>
      <c r="J31" s="274">
        <v>13.6</v>
      </c>
      <c r="K31" s="274"/>
      <c r="L31" s="179"/>
    </row>
    <row r="32" spans="1:12" ht="22.5" customHeight="1" thickBot="1">
      <c r="A32" s="284" t="s">
        <v>60</v>
      </c>
      <c r="B32" s="284"/>
      <c r="C32" s="285"/>
      <c r="D32" s="223">
        <v>65</v>
      </c>
      <c r="E32" s="224"/>
      <c r="F32" s="224">
        <v>82</v>
      </c>
      <c r="G32" s="224"/>
      <c r="H32" s="224">
        <v>664</v>
      </c>
      <c r="I32" s="224"/>
      <c r="J32" s="297">
        <v>10.2</v>
      </c>
      <c r="K32" s="297"/>
      <c r="L32" s="179"/>
    </row>
    <row r="33" spans="1:12" ht="12" customHeight="1">
      <c r="A33" s="179"/>
      <c r="B33" s="179"/>
      <c r="C33" s="179"/>
      <c r="D33" s="179"/>
      <c r="E33" s="179"/>
      <c r="F33" s="179"/>
      <c r="G33" s="179"/>
      <c r="H33" s="179"/>
      <c r="I33" s="179"/>
      <c r="J33" s="179"/>
      <c r="K33" s="179"/>
      <c r="L33" s="179"/>
    </row>
    <row r="34" spans="1:11" s="67" customFormat="1" ht="22.5" customHeight="1" thickBot="1">
      <c r="A34" s="66" t="s">
        <v>61</v>
      </c>
      <c r="B34" s="66"/>
      <c r="C34" s="66"/>
      <c r="D34" s="66"/>
      <c r="E34" s="66"/>
      <c r="F34" s="66"/>
      <c r="G34" s="66"/>
      <c r="H34" s="66"/>
      <c r="I34" s="66"/>
      <c r="J34" s="230" t="s">
        <v>202</v>
      </c>
      <c r="K34" s="230"/>
    </row>
    <row r="35" spans="1:12" ht="15" customHeight="1">
      <c r="A35" s="286" t="s">
        <v>62</v>
      </c>
      <c r="B35" s="286"/>
      <c r="C35" s="287"/>
      <c r="D35" s="305" t="s">
        <v>63</v>
      </c>
      <c r="E35" s="286"/>
      <c r="F35" s="308" t="s">
        <v>64</v>
      </c>
      <c r="G35" s="308"/>
      <c r="H35" s="308"/>
      <c r="I35" s="308"/>
      <c r="J35" s="308"/>
      <c r="K35" s="308"/>
      <c r="L35" s="179"/>
    </row>
    <row r="36" spans="1:12" ht="16.5" customHeight="1">
      <c r="A36" s="288"/>
      <c r="B36" s="288"/>
      <c r="C36" s="289"/>
      <c r="D36" s="306"/>
      <c r="E36" s="288"/>
      <c r="F36" s="283" t="s">
        <v>65</v>
      </c>
      <c r="G36" s="283"/>
      <c r="H36" s="283" t="s">
        <v>66</v>
      </c>
      <c r="I36" s="283"/>
      <c r="J36" s="283" t="s">
        <v>67</v>
      </c>
      <c r="K36" s="283"/>
      <c r="L36" s="179"/>
    </row>
    <row r="37" spans="1:12" ht="23.25" customHeight="1" thickBot="1">
      <c r="A37" s="280">
        <v>1732</v>
      </c>
      <c r="B37" s="280"/>
      <c r="C37" s="281"/>
      <c r="D37" s="307">
        <v>1732</v>
      </c>
      <c r="E37" s="280"/>
      <c r="F37" s="282">
        <v>1020</v>
      </c>
      <c r="G37" s="282"/>
      <c r="H37" s="282">
        <v>575</v>
      </c>
      <c r="I37" s="282"/>
      <c r="J37" s="282">
        <v>137</v>
      </c>
      <c r="K37" s="282"/>
      <c r="L37" s="179"/>
    </row>
    <row r="38" spans="1:12" ht="17.25">
      <c r="A38" s="179"/>
      <c r="B38" s="179"/>
      <c r="C38" s="179"/>
      <c r="D38" s="179"/>
      <c r="E38" s="179"/>
      <c r="F38" s="179"/>
      <c r="G38" s="291" t="s">
        <v>68</v>
      </c>
      <c r="H38" s="291"/>
      <c r="I38" s="291"/>
      <c r="J38" s="291"/>
      <c r="K38" s="291"/>
      <c r="L38" s="179"/>
    </row>
    <row r="39" spans="1:12" ht="17.25">
      <c r="A39" s="179"/>
      <c r="B39" s="179"/>
      <c r="C39" s="179"/>
      <c r="D39" s="179"/>
      <c r="E39" s="179"/>
      <c r="F39" s="180"/>
      <c r="G39" s="179"/>
      <c r="H39" s="179"/>
      <c r="I39" s="179"/>
      <c r="J39" s="179"/>
      <c r="K39" s="179"/>
      <c r="L39" s="179"/>
    </row>
    <row r="40" spans="1:12" ht="17.25">
      <c r="A40" s="179"/>
      <c r="B40" s="179"/>
      <c r="C40" s="179"/>
      <c r="D40" s="179"/>
      <c r="E40" s="179"/>
      <c r="F40" s="180"/>
      <c r="G40" s="179"/>
      <c r="H40" s="179"/>
      <c r="I40" s="179"/>
      <c r="J40" s="179"/>
      <c r="K40" s="179"/>
      <c r="L40" s="179"/>
    </row>
    <row r="41" spans="1:12" ht="17.25">
      <c r="A41" s="179"/>
      <c r="B41" s="179"/>
      <c r="C41" s="180"/>
      <c r="D41" s="179"/>
      <c r="E41" s="179"/>
      <c r="F41" s="179"/>
      <c r="G41" s="179"/>
      <c r="H41" s="179"/>
      <c r="I41" s="179"/>
      <c r="J41" s="179"/>
      <c r="K41" s="179"/>
      <c r="L41" s="179"/>
    </row>
  </sheetData>
  <sheetProtection/>
  <mergeCells count="78">
    <mergeCell ref="D35:E36"/>
    <mergeCell ref="D37:E37"/>
    <mergeCell ref="F35:K35"/>
    <mergeCell ref="F10:K10"/>
    <mergeCell ref="A16:E16"/>
    <mergeCell ref="A17:E17"/>
    <mergeCell ref="I16:K16"/>
    <mergeCell ref="F16:H16"/>
    <mergeCell ref="F17:K17"/>
    <mergeCell ref="A30:C30"/>
    <mergeCell ref="F8:K8"/>
    <mergeCell ref="A15:F15"/>
    <mergeCell ref="J15:K15"/>
    <mergeCell ref="F12:G12"/>
    <mergeCell ref="F13:K13"/>
    <mergeCell ref="F11:K11"/>
    <mergeCell ref="F9:K9"/>
    <mergeCell ref="A1:E1"/>
    <mergeCell ref="F5:K5"/>
    <mergeCell ref="F7:K7"/>
    <mergeCell ref="I1:K1"/>
    <mergeCell ref="F6:K6"/>
    <mergeCell ref="F2:K2"/>
    <mergeCell ref="F4:K4"/>
    <mergeCell ref="A31:C31"/>
    <mergeCell ref="J31:K31"/>
    <mergeCell ref="A29:C29"/>
    <mergeCell ref="J32:K32"/>
    <mergeCell ref="H30:I30"/>
    <mergeCell ref="H31:I31"/>
    <mergeCell ref="H32:I32"/>
    <mergeCell ref="A22:B22"/>
    <mergeCell ref="F22:H22"/>
    <mergeCell ref="C20:E21"/>
    <mergeCell ref="D32:E32"/>
    <mergeCell ref="D30:E30"/>
    <mergeCell ref="D31:E31"/>
    <mergeCell ref="C22:E22"/>
    <mergeCell ref="A27:C27"/>
    <mergeCell ref="H27:I27"/>
    <mergeCell ref="F32:G32"/>
    <mergeCell ref="F21:H21"/>
    <mergeCell ref="I21:K21"/>
    <mergeCell ref="J27:K27"/>
    <mergeCell ref="G38:K38"/>
    <mergeCell ref="F29:G29"/>
    <mergeCell ref="H36:I36"/>
    <mergeCell ref="F30:G30"/>
    <mergeCell ref="F31:G31"/>
    <mergeCell ref="F25:G26"/>
    <mergeCell ref="H26:I26"/>
    <mergeCell ref="A37:C37"/>
    <mergeCell ref="H37:I37"/>
    <mergeCell ref="J37:K37"/>
    <mergeCell ref="J30:K30"/>
    <mergeCell ref="J36:K36"/>
    <mergeCell ref="F37:G37"/>
    <mergeCell ref="A32:C32"/>
    <mergeCell ref="J34:K34"/>
    <mergeCell ref="A35:C36"/>
    <mergeCell ref="F36:G36"/>
    <mergeCell ref="A25:C26"/>
    <mergeCell ref="H25:K25"/>
    <mergeCell ref="J26:K26"/>
    <mergeCell ref="A28:C28"/>
    <mergeCell ref="D25:E26"/>
    <mergeCell ref="D27:E27"/>
    <mergeCell ref="F27:G27"/>
    <mergeCell ref="A19:E19"/>
    <mergeCell ref="A20:B21"/>
    <mergeCell ref="J29:K29"/>
    <mergeCell ref="A24:E24"/>
    <mergeCell ref="D29:E29"/>
    <mergeCell ref="H29:I29"/>
    <mergeCell ref="J24:K24"/>
    <mergeCell ref="J19:K19"/>
    <mergeCell ref="I22:K22"/>
    <mergeCell ref="F20:K20"/>
  </mergeCells>
  <printOptions horizontalCentered="1"/>
  <pageMargins left="0.3937007874015748" right="0.3937007874015748" top="0.5905511811023623" bottom="0.7874015748031497" header="0.5118110236220472" footer="0.3937007874015748"/>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ransitionEvaluation="1"/>
  <dimension ref="A1:K73"/>
  <sheetViews>
    <sheetView showGridLines="0" view="pageBreakPreview" zoomScale="85" zoomScaleSheetLayoutView="85" zoomScalePageLayoutView="0" workbookViewId="0" topLeftCell="A34">
      <selection activeCell="A50" sqref="A50:F51"/>
    </sheetView>
  </sheetViews>
  <sheetFormatPr defaultColWidth="8.66015625" defaultRowHeight="18"/>
  <cols>
    <col min="1" max="1" width="10.58203125" style="30" customWidth="1"/>
    <col min="2" max="2" width="5.41015625" style="30" bestFit="1" customWidth="1"/>
    <col min="3" max="7" width="16" style="30" customWidth="1"/>
    <col min="8" max="10" width="8.83203125" style="30" customWidth="1"/>
    <col min="11" max="11" width="9.41015625" style="30" bestFit="1" customWidth="1"/>
    <col min="12" max="16384" width="8.83203125" style="30" customWidth="1"/>
  </cols>
  <sheetData>
    <row r="1" spans="1:7" ht="21" customHeight="1" thickBot="1">
      <c r="A1" s="231" t="s">
        <v>216</v>
      </c>
      <c r="B1" s="231"/>
      <c r="C1" s="231"/>
      <c r="D1" s="231"/>
      <c r="E1" s="323" t="s">
        <v>215</v>
      </c>
      <c r="F1" s="323"/>
      <c r="G1" s="179"/>
    </row>
    <row r="2" spans="1:7" ht="17.25">
      <c r="A2" s="245" t="s">
        <v>69</v>
      </c>
      <c r="B2" s="245"/>
      <c r="C2" s="324" t="s">
        <v>50</v>
      </c>
      <c r="D2" s="324" t="s">
        <v>51</v>
      </c>
      <c r="E2" s="232" t="s">
        <v>52</v>
      </c>
      <c r="F2" s="227"/>
      <c r="G2" s="179"/>
    </row>
    <row r="3" spans="1:7" ht="18" customHeight="1">
      <c r="A3" s="247"/>
      <c r="B3" s="247"/>
      <c r="C3" s="325"/>
      <c r="D3" s="325"/>
      <c r="E3" s="21" t="s">
        <v>53</v>
      </c>
      <c r="F3" s="21" t="s">
        <v>70</v>
      </c>
      <c r="G3" s="179"/>
    </row>
    <row r="4" spans="1:6" s="1" customFormat="1" ht="19.5" customHeight="1">
      <c r="A4" s="320" t="s">
        <v>3</v>
      </c>
      <c r="B4" s="321"/>
      <c r="C4" s="69">
        <v>1205</v>
      </c>
      <c r="D4" s="70">
        <v>11304</v>
      </c>
      <c r="E4" s="70">
        <v>28457</v>
      </c>
      <c r="F4" s="71">
        <v>23.615767634854773</v>
      </c>
    </row>
    <row r="5" spans="1:11" ht="19.5" customHeight="1">
      <c r="A5" s="314" t="s">
        <v>71</v>
      </c>
      <c r="B5" s="23" t="s">
        <v>72</v>
      </c>
      <c r="C5" s="72">
        <v>80</v>
      </c>
      <c r="D5" s="73">
        <v>331</v>
      </c>
      <c r="E5" s="73">
        <v>6618</v>
      </c>
      <c r="F5" s="74">
        <f aca="true" t="shared" si="0" ref="F5:F26">E5/C5</f>
        <v>82.725</v>
      </c>
      <c r="G5" s="179"/>
      <c r="K5" s="75"/>
    </row>
    <row r="6" spans="1:7" ht="19.5" customHeight="1">
      <c r="A6" s="315"/>
      <c r="B6" s="23" t="s">
        <v>73</v>
      </c>
      <c r="C6" s="72">
        <v>113</v>
      </c>
      <c r="D6" s="73">
        <v>1196</v>
      </c>
      <c r="E6" s="73">
        <v>2129</v>
      </c>
      <c r="F6" s="74">
        <f t="shared" si="0"/>
        <v>18.84070796460177</v>
      </c>
      <c r="G6" s="179"/>
    </row>
    <row r="7" spans="1:10" ht="19.5" customHeight="1">
      <c r="A7" s="263" t="s">
        <v>74</v>
      </c>
      <c r="B7" s="23" t="s">
        <v>72</v>
      </c>
      <c r="C7" s="72">
        <v>34</v>
      </c>
      <c r="D7" s="73">
        <v>58</v>
      </c>
      <c r="E7" s="73">
        <v>785</v>
      </c>
      <c r="F7" s="74">
        <f t="shared" si="0"/>
        <v>23.08823529411765</v>
      </c>
      <c r="G7" s="179"/>
      <c r="I7" s="75"/>
      <c r="J7" s="75"/>
    </row>
    <row r="8" spans="1:7" ht="19.5" customHeight="1">
      <c r="A8" s="322"/>
      <c r="B8" s="23" t="s">
        <v>73</v>
      </c>
      <c r="C8" s="72">
        <v>67</v>
      </c>
      <c r="D8" s="73">
        <v>1178</v>
      </c>
      <c r="E8" s="73">
        <v>1773</v>
      </c>
      <c r="F8" s="74">
        <f t="shared" si="0"/>
        <v>26.46268656716418</v>
      </c>
      <c r="G8" s="179"/>
    </row>
    <row r="9" spans="1:7" ht="19.5" customHeight="1">
      <c r="A9" s="314" t="s">
        <v>75</v>
      </c>
      <c r="B9" s="23" t="s">
        <v>72</v>
      </c>
      <c r="C9" s="72">
        <v>23</v>
      </c>
      <c r="D9" s="73">
        <v>85</v>
      </c>
      <c r="E9" s="73">
        <v>1552</v>
      </c>
      <c r="F9" s="74">
        <f t="shared" si="0"/>
        <v>67.47826086956522</v>
      </c>
      <c r="G9" s="179"/>
    </row>
    <row r="10" spans="1:7" ht="19.5" customHeight="1">
      <c r="A10" s="322"/>
      <c r="B10" s="23" t="s">
        <v>73</v>
      </c>
      <c r="C10" s="72">
        <v>20</v>
      </c>
      <c r="D10" s="73">
        <v>391</v>
      </c>
      <c r="E10" s="73">
        <v>555</v>
      </c>
      <c r="F10" s="74">
        <f t="shared" si="0"/>
        <v>27.75</v>
      </c>
      <c r="G10" s="179"/>
    </row>
    <row r="11" spans="1:7" ht="19.5" customHeight="1">
      <c r="A11" s="263" t="s">
        <v>76</v>
      </c>
      <c r="B11" s="23" t="s">
        <v>72</v>
      </c>
      <c r="C11" s="72">
        <v>64</v>
      </c>
      <c r="D11" s="73">
        <v>183</v>
      </c>
      <c r="E11" s="73">
        <v>2705</v>
      </c>
      <c r="F11" s="74">
        <f t="shared" si="0"/>
        <v>42.265625</v>
      </c>
      <c r="G11" s="179"/>
    </row>
    <row r="12" spans="1:7" ht="19.5" customHeight="1">
      <c r="A12" s="322"/>
      <c r="B12" s="23" t="s">
        <v>73</v>
      </c>
      <c r="C12" s="72">
        <v>90</v>
      </c>
      <c r="D12" s="73">
        <v>1576</v>
      </c>
      <c r="E12" s="73">
        <v>1860</v>
      </c>
      <c r="F12" s="74">
        <f t="shared" si="0"/>
        <v>20.666666666666668</v>
      </c>
      <c r="G12" s="179"/>
    </row>
    <row r="13" spans="1:7" ht="19.5" customHeight="1">
      <c r="A13" s="314" t="s">
        <v>77</v>
      </c>
      <c r="B13" s="23" t="s">
        <v>72</v>
      </c>
      <c r="C13" s="72">
        <v>24</v>
      </c>
      <c r="D13" s="73">
        <v>44</v>
      </c>
      <c r="E13" s="73">
        <v>295</v>
      </c>
      <c r="F13" s="74">
        <f t="shared" si="0"/>
        <v>12.291666666666666</v>
      </c>
      <c r="G13" s="179"/>
    </row>
    <row r="14" spans="1:7" ht="19.5" customHeight="1">
      <c r="A14" s="315"/>
      <c r="B14" s="23" t="s">
        <v>73</v>
      </c>
      <c r="C14" s="72">
        <v>358</v>
      </c>
      <c r="D14" s="73">
        <v>2740</v>
      </c>
      <c r="E14" s="73">
        <v>3100</v>
      </c>
      <c r="F14" s="74">
        <f t="shared" si="0"/>
        <v>8.659217877094973</v>
      </c>
      <c r="G14" s="179"/>
    </row>
    <row r="15" spans="1:7" ht="19.5" customHeight="1">
      <c r="A15" s="314" t="s">
        <v>78</v>
      </c>
      <c r="B15" s="23" t="s">
        <v>72</v>
      </c>
      <c r="C15" s="72">
        <v>7</v>
      </c>
      <c r="D15" s="73">
        <v>10</v>
      </c>
      <c r="E15" s="73">
        <v>123</v>
      </c>
      <c r="F15" s="74">
        <f t="shared" si="0"/>
        <v>17.571428571428573</v>
      </c>
      <c r="G15" s="179"/>
    </row>
    <row r="16" spans="1:7" ht="19.5" customHeight="1">
      <c r="A16" s="315"/>
      <c r="B16" s="23" t="s">
        <v>73</v>
      </c>
      <c r="C16" s="72">
        <v>34</v>
      </c>
      <c r="D16" s="73">
        <v>424</v>
      </c>
      <c r="E16" s="73">
        <v>648</v>
      </c>
      <c r="F16" s="74">
        <f t="shared" si="0"/>
        <v>19.058823529411764</v>
      </c>
      <c r="G16" s="179"/>
    </row>
    <row r="17" spans="1:7" ht="19.5" customHeight="1">
      <c r="A17" s="314" t="s">
        <v>79</v>
      </c>
      <c r="B17" s="23" t="s">
        <v>72</v>
      </c>
      <c r="C17" s="72">
        <v>19</v>
      </c>
      <c r="D17" s="73">
        <v>27</v>
      </c>
      <c r="E17" s="73">
        <v>252</v>
      </c>
      <c r="F17" s="74">
        <f t="shared" si="0"/>
        <v>13.263157894736842</v>
      </c>
      <c r="G17" s="179"/>
    </row>
    <row r="18" spans="1:7" ht="19.5" customHeight="1">
      <c r="A18" s="315"/>
      <c r="B18" s="23" t="s">
        <v>73</v>
      </c>
      <c r="C18" s="72">
        <v>58</v>
      </c>
      <c r="D18" s="73">
        <v>1116</v>
      </c>
      <c r="E18" s="73">
        <v>1198</v>
      </c>
      <c r="F18" s="74">
        <f t="shared" si="0"/>
        <v>20.655172413793103</v>
      </c>
      <c r="G18" s="179"/>
    </row>
    <row r="19" spans="1:7" ht="19.5" customHeight="1">
      <c r="A19" s="314" t="s">
        <v>214</v>
      </c>
      <c r="B19" s="23" t="s">
        <v>72</v>
      </c>
      <c r="C19" s="72">
        <v>19</v>
      </c>
      <c r="D19" s="73">
        <v>52</v>
      </c>
      <c r="E19" s="73">
        <v>323</v>
      </c>
      <c r="F19" s="74">
        <f t="shared" si="0"/>
        <v>17</v>
      </c>
      <c r="G19" s="179"/>
    </row>
    <row r="20" spans="1:7" ht="19.5" customHeight="1">
      <c r="A20" s="315"/>
      <c r="B20" s="23" t="s">
        <v>73</v>
      </c>
      <c r="C20" s="72">
        <v>43</v>
      </c>
      <c r="D20" s="73">
        <v>447</v>
      </c>
      <c r="E20" s="73">
        <v>658</v>
      </c>
      <c r="F20" s="74">
        <f t="shared" si="0"/>
        <v>15.30232558139535</v>
      </c>
      <c r="G20" s="179"/>
    </row>
    <row r="21" spans="1:7" ht="19.5" customHeight="1">
      <c r="A21" s="314" t="s">
        <v>213</v>
      </c>
      <c r="B21" s="23" t="s">
        <v>72</v>
      </c>
      <c r="C21" s="72">
        <v>10</v>
      </c>
      <c r="D21" s="73">
        <v>32</v>
      </c>
      <c r="E21" s="73">
        <v>207</v>
      </c>
      <c r="F21" s="74">
        <f t="shared" si="0"/>
        <v>20.7</v>
      </c>
      <c r="G21" s="179"/>
    </row>
    <row r="22" spans="1:7" ht="19.5" customHeight="1">
      <c r="A22" s="315"/>
      <c r="B22" s="23" t="s">
        <v>73</v>
      </c>
      <c r="C22" s="72">
        <v>45</v>
      </c>
      <c r="D22" s="73">
        <v>427</v>
      </c>
      <c r="E22" s="73">
        <v>1053</v>
      </c>
      <c r="F22" s="74">
        <f t="shared" si="0"/>
        <v>23.4</v>
      </c>
      <c r="G22" s="179"/>
    </row>
    <row r="23" spans="1:7" ht="19.5" customHeight="1">
      <c r="A23" s="263" t="s">
        <v>80</v>
      </c>
      <c r="B23" s="23" t="s">
        <v>72</v>
      </c>
      <c r="C23" s="72">
        <v>28</v>
      </c>
      <c r="D23" s="73">
        <v>76</v>
      </c>
      <c r="E23" s="73">
        <v>1014</v>
      </c>
      <c r="F23" s="74">
        <f t="shared" si="0"/>
        <v>36.214285714285715</v>
      </c>
      <c r="G23" s="179"/>
    </row>
    <row r="24" spans="1:7" ht="19.5" customHeight="1">
      <c r="A24" s="322"/>
      <c r="B24" s="23" t="s">
        <v>73</v>
      </c>
      <c r="C24" s="72">
        <v>25</v>
      </c>
      <c r="D24" s="73">
        <v>506</v>
      </c>
      <c r="E24" s="73">
        <v>693</v>
      </c>
      <c r="F24" s="74">
        <f t="shared" si="0"/>
        <v>27.72</v>
      </c>
      <c r="G24" s="179"/>
    </row>
    <row r="25" spans="1:7" ht="19.5" customHeight="1">
      <c r="A25" s="331" t="s">
        <v>81</v>
      </c>
      <c r="B25" s="23" t="s">
        <v>72</v>
      </c>
      <c r="C25" s="72">
        <v>18</v>
      </c>
      <c r="D25" s="73">
        <v>41</v>
      </c>
      <c r="E25" s="73">
        <v>407</v>
      </c>
      <c r="F25" s="74">
        <f t="shared" si="0"/>
        <v>22.61111111111111</v>
      </c>
      <c r="G25" s="179"/>
    </row>
    <row r="26" spans="1:7" ht="19.5" customHeight="1" thickBot="1">
      <c r="A26" s="332"/>
      <c r="B26" s="23" t="s">
        <v>73</v>
      </c>
      <c r="C26" s="76">
        <v>26</v>
      </c>
      <c r="D26" s="77">
        <v>364</v>
      </c>
      <c r="E26" s="77">
        <v>509</v>
      </c>
      <c r="F26" s="74">
        <f t="shared" si="0"/>
        <v>19.576923076923077</v>
      </c>
      <c r="G26" s="179"/>
    </row>
    <row r="27" spans="1:7" ht="24.75" customHeight="1">
      <c r="A27" s="181"/>
      <c r="B27" s="181"/>
      <c r="C27" s="192"/>
      <c r="D27" s="192"/>
      <c r="E27" s="192"/>
      <c r="F27" s="182"/>
      <c r="G27" s="179"/>
    </row>
    <row r="28" spans="1:7" ht="19.5" thickBot="1">
      <c r="A28" s="231" t="s">
        <v>82</v>
      </c>
      <c r="B28" s="231"/>
      <c r="C28" s="231"/>
      <c r="D28" s="231"/>
      <c r="E28" s="231"/>
      <c r="F28" s="330" t="s">
        <v>212</v>
      </c>
      <c r="G28" s="330"/>
    </row>
    <row r="29" spans="1:7" ht="20.25" customHeight="1">
      <c r="A29" s="78"/>
      <c r="B29" s="79"/>
      <c r="C29" s="24" t="s">
        <v>83</v>
      </c>
      <c r="D29" s="24" t="s">
        <v>84</v>
      </c>
      <c r="E29" s="24" t="s">
        <v>211</v>
      </c>
      <c r="F29" s="24" t="s">
        <v>85</v>
      </c>
      <c r="G29" s="179"/>
    </row>
    <row r="30" spans="1:7" ht="14.25" customHeight="1">
      <c r="A30" s="333" t="s">
        <v>0</v>
      </c>
      <c r="B30" s="334"/>
      <c r="C30" s="80">
        <v>240</v>
      </c>
      <c r="D30" s="81">
        <v>14333</v>
      </c>
      <c r="E30" s="81">
        <v>13630</v>
      </c>
      <c r="F30" s="82">
        <f>E30/D30*100</f>
        <v>95.09523477290169</v>
      </c>
      <c r="G30" s="179"/>
    </row>
    <row r="31" spans="1:7" ht="14.25" customHeight="1">
      <c r="A31" s="316" t="s">
        <v>86</v>
      </c>
      <c r="B31" s="317"/>
      <c r="C31" s="72">
        <v>240</v>
      </c>
      <c r="D31" s="73">
        <v>13295</v>
      </c>
      <c r="E31" s="73">
        <v>12903</v>
      </c>
      <c r="F31" s="74">
        <f>E31/D31*100</f>
        <v>97.05152312899587</v>
      </c>
      <c r="G31" s="179"/>
    </row>
    <row r="32" spans="1:7" ht="14.25" customHeight="1">
      <c r="A32" s="316" t="s">
        <v>87</v>
      </c>
      <c r="B32" s="317"/>
      <c r="C32" s="72">
        <v>240</v>
      </c>
      <c r="D32" s="73">
        <v>13414</v>
      </c>
      <c r="E32" s="73">
        <v>13084</v>
      </c>
      <c r="F32" s="74">
        <v>98.29769154510701</v>
      </c>
      <c r="G32" s="179"/>
    </row>
    <row r="33" spans="1:7" ht="14.25" customHeight="1">
      <c r="A33" s="316" t="s">
        <v>88</v>
      </c>
      <c r="B33" s="317"/>
      <c r="C33" s="84">
        <v>240</v>
      </c>
      <c r="D33" s="84">
        <v>13097</v>
      </c>
      <c r="E33" s="84">
        <v>12863</v>
      </c>
      <c r="F33" s="74">
        <v>98.2</v>
      </c>
      <c r="G33" s="179"/>
    </row>
    <row r="34" spans="1:6" s="1" customFormat="1" ht="14.25" customHeight="1">
      <c r="A34" s="316" t="s">
        <v>89</v>
      </c>
      <c r="B34" s="317"/>
      <c r="C34" s="84">
        <v>238</v>
      </c>
      <c r="D34" s="84">
        <v>12923</v>
      </c>
      <c r="E34" s="84">
        <v>12681</v>
      </c>
      <c r="F34" s="74">
        <v>98.1</v>
      </c>
    </row>
    <row r="35" spans="1:7" ht="14.25" customHeight="1">
      <c r="A35" s="316" t="s">
        <v>90</v>
      </c>
      <c r="B35" s="317"/>
      <c r="C35" s="72">
        <v>240</v>
      </c>
      <c r="D35" s="73">
        <v>12576</v>
      </c>
      <c r="E35" s="73">
        <v>12316</v>
      </c>
      <c r="F35" s="74">
        <v>97.9</v>
      </c>
      <c r="G35" s="179"/>
    </row>
    <row r="36" spans="1:7" ht="14.25" customHeight="1">
      <c r="A36" s="316" t="s">
        <v>38</v>
      </c>
      <c r="B36" s="317"/>
      <c r="C36" s="72">
        <f>SUM(C42:C48)</f>
        <v>444</v>
      </c>
      <c r="D36" s="73">
        <v>13259</v>
      </c>
      <c r="E36" s="73">
        <v>13019</v>
      </c>
      <c r="F36" s="85">
        <v>98.2</v>
      </c>
      <c r="G36" s="179"/>
    </row>
    <row r="37" spans="1:7" ht="14.25" customHeight="1">
      <c r="A37" s="316" t="s">
        <v>40</v>
      </c>
      <c r="B37" s="317"/>
      <c r="C37" s="72">
        <f>SUM(C43:C49)</f>
        <v>240</v>
      </c>
      <c r="D37" s="73">
        <v>13897</v>
      </c>
      <c r="E37" s="73">
        <v>13699</v>
      </c>
      <c r="F37" s="85">
        <v>98.6</v>
      </c>
      <c r="G37" s="179"/>
    </row>
    <row r="38" spans="1:7" ht="14.25" customHeight="1">
      <c r="A38" s="316" t="s">
        <v>42</v>
      </c>
      <c r="B38" s="317"/>
      <c r="C38" s="72">
        <v>240</v>
      </c>
      <c r="D38" s="73">
        <v>14128</v>
      </c>
      <c r="E38" s="73">
        <v>13892</v>
      </c>
      <c r="F38" s="85">
        <v>98.3</v>
      </c>
      <c r="G38" s="179"/>
    </row>
    <row r="39" spans="1:7" ht="14.25" customHeight="1">
      <c r="A39" s="316" t="s">
        <v>44</v>
      </c>
      <c r="B39" s="317"/>
      <c r="C39" s="72">
        <v>240</v>
      </c>
      <c r="D39" s="73">
        <v>14209</v>
      </c>
      <c r="E39" s="73">
        <v>13907</v>
      </c>
      <c r="F39" s="85">
        <v>97.9</v>
      </c>
      <c r="G39" s="179"/>
    </row>
    <row r="40" spans="1:7" ht="15" customHeight="1">
      <c r="A40" s="316" t="s">
        <v>46</v>
      </c>
      <c r="B40" s="317"/>
      <c r="C40" s="72">
        <v>240</v>
      </c>
      <c r="D40" s="73">
        <v>14666</v>
      </c>
      <c r="E40" s="73">
        <v>14429</v>
      </c>
      <c r="F40" s="85">
        <v>98.4</v>
      </c>
      <c r="G40" s="179"/>
    </row>
    <row r="41" spans="1:7" ht="15" customHeight="1">
      <c r="A41" s="316" t="s">
        <v>29</v>
      </c>
      <c r="B41" s="317"/>
      <c r="C41" s="72">
        <v>240</v>
      </c>
      <c r="D41" s="73">
        <v>14461</v>
      </c>
      <c r="E41" s="73">
        <v>14232</v>
      </c>
      <c r="F41" s="85">
        <v>98.4</v>
      </c>
      <c r="G41" s="179"/>
    </row>
    <row r="42" spans="1:7" ht="18" customHeight="1">
      <c r="A42" s="338" t="s">
        <v>197</v>
      </c>
      <c r="B42" s="339"/>
      <c r="C42" s="61">
        <v>240</v>
      </c>
      <c r="D42" s="63">
        <v>14563</v>
      </c>
      <c r="E42" s="63">
        <v>14432</v>
      </c>
      <c r="F42" s="191">
        <v>99.10046007004053</v>
      </c>
      <c r="G42" s="179"/>
    </row>
    <row r="43" spans="1:7" ht="18.75" customHeight="1">
      <c r="A43" s="318" t="s">
        <v>14</v>
      </c>
      <c r="B43" s="319"/>
      <c r="C43" s="72">
        <v>36</v>
      </c>
      <c r="D43" s="73">
        <v>3136</v>
      </c>
      <c r="E43" s="73">
        <v>3087</v>
      </c>
      <c r="F43" s="74">
        <f aca="true" t="shared" si="1" ref="F43:F49">E43/D43*100</f>
        <v>98.4375</v>
      </c>
      <c r="G43" s="179"/>
    </row>
    <row r="44" spans="1:7" ht="18.75" customHeight="1">
      <c r="A44" s="318" t="s">
        <v>15</v>
      </c>
      <c r="B44" s="319"/>
      <c r="C44" s="72">
        <v>36</v>
      </c>
      <c r="D44" s="73">
        <v>2290</v>
      </c>
      <c r="E44" s="73">
        <v>2277</v>
      </c>
      <c r="F44" s="74">
        <f t="shared" si="1"/>
        <v>99.43231441048034</v>
      </c>
      <c r="G44" s="179"/>
    </row>
    <row r="45" spans="1:7" ht="18.75" customHeight="1">
      <c r="A45" s="318" t="s">
        <v>16</v>
      </c>
      <c r="B45" s="319"/>
      <c r="C45" s="72">
        <v>24</v>
      </c>
      <c r="D45" s="73">
        <v>1570</v>
      </c>
      <c r="E45" s="73">
        <v>1542</v>
      </c>
      <c r="F45" s="74">
        <f t="shared" si="1"/>
        <v>98.21656050955414</v>
      </c>
      <c r="G45" s="179"/>
    </row>
    <row r="46" spans="1:7" ht="18.75" customHeight="1">
      <c r="A46" s="318" t="s">
        <v>17</v>
      </c>
      <c r="B46" s="319"/>
      <c r="C46" s="72">
        <v>36</v>
      </c>
      <c r="D46" s="73">
        <v>2439</v>
      </c>
      <c r="E46" s="73">
        <v>2445</v>
      </c>
      <c r="F46" s="74">
        <f t="shared" si="1"/>
        <v>100.2460024600246</v>
      </c>
      <c r="G46" s="179"/>
    </row>
    <row r="47" spans="1:7" ht="18.75" customHeight="1">
      <c r="A47" s="318" t="s">
        <v>18</v>
      </c>
      <c r="B47" s="319"/>
      <c r="C47" s="72">
        <v>24</v>
      </c>
      <c r="D47" s="73">
        <v>1018</v>
      </c>
      <c r="E47" s="73">
        <v>1000</v>
      </c>
      <c r="F47" s="74">
        <f t="shared" si="1"/>
        <v>98.23182711198429</v>
      </c>
      <c r="G47" s="179"/>
    </row>
    <row r="48" spans="1:7" ht="18.75" customHeight="1">
      <c r="A48" s="318" t="s">
        <v>19</v>
      </c>
      <c r="B48" s="319"/>
      <c r="C48" s="72">
        <v>48</v>
      </c>
      <c r="D48" s="73">
        <v>2095</v>
      </c>
      <c r="E48" s="73">
        <v>2076</v>
      </c>
      <c r="F48" s="74">
        <f t="shared" si="1"/>
        <v>99.09307875894989</v>
      </c>
      <c r="G48" s="179"/>
    </row>
    <row r="49" spans="1:7" ht="18.75" customHeight="1" thickBot="1">
      <c r="A49" s="336" t="s">
        <v>20</v>
      </c>
      <c r="B49" s="337"/>
      <c r="C49" s="76">
        <v>36</v>
      </c>
      <c r="D49" s="77">
        <v>2015</v>
      </c>
      <c r="E49" s="77">
        <v>2005</v>
      </c>
      <c r="F49" s="88">
        <f t="shared" si="1"/>
        <v>99.50372208436724</v>
      </c>
      <c r="G49" s="179"/>
    </row>
    <row r="50" spans="1:7" ht="23.25" customHeight="1">
      <c r="A50" s="340" t="s">
        <v>91</v>
      </c>
      <c r="B50" s="340"/>
      <c r="C50" s="340"/>
      <c r="D50" s="340"/>
      <c r="E50" s="340"/>
      <c r="F50" s="340"/>
      <c r="G50" s="179"/>
    </row>
    <row r="51" spans="1:7" ht="21" customHeight="1">
      <c r="A51" s="301"/>
      <c r="B51" s="301"/>
      <c r="C51" s="301"/>
      <c r="D51" s="301"/>
      <c r="E51" s="301"/>
      <c r="F51" s="301"/>
      <c r="G51" s="179"/>
    </row>
    <row r="52" spans="1:7" ht="24.75" customHeight="1">
      <c r="A52" s="180"/>
      <c r="B52" s="180"/>
      <c r="C52" s="180"/>
      <c r="D52" s="190"/>
      <c r="E52" s="190"/>
      <c r="F52" s="179"/>
      <c r="G52" s="179"/>
    </row>
    <row r="53" spans="1:11" ht="22.5" customHeight="1" thickBot="1">
      <c r="A53" s="260" t="s">
        <v>210</v>
      </c>
      <c r="B53" s="260"/>
      <c r="C53" s="260"/>
      <c r="D53" s="260"/>
      <c r="E53" s="260"/>
      <c r="F53" s="185"/>
      <c r="G53" s="25" t="s">
        <v>209</v>
      </c>
      <c r="H53" s="29"/>
      <c r="I53" s="29"/>
      <c r="J53" s="29"/>
      <c r="K53" s="29"/>
    </row>
    <row r="54" spans="1:11" ht="18.75" customHeight="1">
      <c r="A54" s="268" t="s">
        <v>25</v>
      </c>
      <c r="B54" s="268"/>
      <c r="C54" s="335"/>
      <c r="D54" s="258" t="s">
        <v>92</v>
      </c>
      <c r="E54" s="268"/>
      <c r="F54" s="26" t="s">
        <v>93</v>
      </c>
      <c r="G54" s="20" t="s">
        <v>94</v>
      </c>
      <c r="H54" s="29"/>
      <c r="I54" s="29"/>
      <c r="J54" s="29"/>
      <c r="K54" s="29"/>
    </row>
    <row r="55" spans="1:11" ht="18.75" customHeight="1">
      <c r="A55" s="326">
        <v>14432</v>
      </c>
      <c r="B55" s="326"/>
      <c r="C55" s="327"/>
      <c r="D55" s="328">
        <v>9444</v>
      </c>
      <c r="E55" s="329"/>
      <c r="F55" s="91">
        <f>A55-D55-G55</f>
        <v>4986</v>
      </c>
      <c r="G55" s="90">
        <v>2</v>
      </c>
      <c r="H55" s="29"/>
      <c r="I55" s="29"/>
      <c r="J55" s="29"/>
      <c r="K55" s="29"/>
    </row>
    <row r="56" spans="1:11" ht="18.75" customHeight="1">
      <c r="A56" s="62"/>
      <c r="B56" s="92"/>
      <c r="C56" s="349" t="s">
        <v>95</v>
      </c>
      <c r="D56" s="349"/>
      <c r="E56" s="93">
        <f>D57+D58+D59+D60+D61+D62+D63+D64+G57+G58+G59+G60+G61+G62+G63+G64</f>
        <v>6049</v>
      </c>
      <c r="F56" s="94" t="s">
        <v>96</v>
      </c>
      <c r="G56" s="94"/>
      <c r="H56" s="29"/>
      <c r="I56" s="29"/>
      <c r="J56" s="29"/>
      <c r="K56" s="29"/>
    </row>
    <row r="57" spans="1:10" ht="18.75" customHeight="1">
      <c r="A57" s="350" t="s">
        <v>97</v>
      </c>
      <c r="B57" s="350"/>
      <c r="C57" s="342"/>
      <c r="D57" s="95">
        <v>879</v>
      </c>
      <c r="E57" s="351" t="s">
        <v>98</v>
      </c>
      <c r="F57" s="352"/>
      <c r="G57" s="72">
        <v>186</v>
      </c>
      <c r="H57" s="29"/>
      <c r="I57" s="29"/>
      <c r="J57" s="29"/>
    </row>
    <row r="58" spans="1:10" ht="18.75" customHeight="1">
      <c r="A58" s="341" t="s">
        <v>99</v>
      </c>
      <c r="B58" s="341"/>
      <c r="C58" s="342"/>
      <c r="D58" s="95">
        <v>8</v>
      </c>
      <c r="E58" s="345" t="s">
        <v>100</v>
      </c>
      <c r="F58" s="346"/>
      <c r="G58" s="72">
        <v>778</v>
      </c>
      <c r="H58" s="29"/>
      <c r="I58" s="29"/>
      <c r="J58" s="29"/>
    </row>
    <row r="59" spans="1:10" ht="18.75" customHeight="1">
      <c r="A59" s="341" t="s">
        <v>101</v>
      </c>
      <c r="B59" s="341"/>
      <c r="C59" s="342"/>
      <c r="D59" s="95">
        <v>45</v>
      </c>
      <c r="E59" s="345" t="s">
        <v>102</v>
      </c>
      <c r="F59" s="346"/>
      <c r="G59" s="72">
        <v>16</v>
      </c>
      <c r="H59" s="29"/>
      <c r="I59" s="96"/>
      <c r="J59" s="29"/>
    </row>
    <row r="60" spans="1:10" ht="18.75" customHeight="1">
      <c r="A60" s="341" t="s">
        <v>103</v>
      </c>
      <c r="B60" s="341"/>
      <c r="C60" s="342"/>
      <c r="D60" s="95">
        <v>196</v>
      </c>
      <c r="E60" s="345" t="s">
        <v>104</v>
      </c>
      <c r="F60" s="346"/>
      <c r="G60" s="72">
        <v>17</v>
      </c>
      <c r="H60" s="29"/>
      <c r="I60" s="29"/>
      <c r="J60" s="29"/>
    </row>
    <row r="61" spans="1:10" ht="18.75" customHeight="1">
      <c r="A61" s="341" t="s">
        <v>105</v>
      </c>
      <c r="B61" s="341"/>
      <c r="C61" s="342"/>
      <c r="D61" s="95">
        <v>135</v>
      </c>
      <c r="E61" s="345" t="s">
        <v>106</v>
      </c>
      <c r="F61" s="346"/>
      <c r="G61" s="72">
        <v>15</v>
      </c>
      <c r="H61" s="29"/>
      <c r="I61" s="29"/>
      <c r="J61" s="29"/>
    </row>
    <row r="62" spans="1:10" ht="18.75" customHeight="1">
      <c r="A62" s="341" t="s">
        <v>107</v>
      </c>
      <c r="B62" s="341"/>
      <c r="C62" s="342"/>
      <c r="D62" s="95">
        <v>202</v>
      </c>
      <c r="E62" s="345" t="s">
        <v>108</v>
      </c>
      <c r="F62" s="346"/>
      <c r="G62" s="72">
        <v>174</v>
      </c>
      <c r="H62" s="29"/>
      <c r="I62" s="29"/>
      <c r="J62" s="29"/>
    </row>
    <row r="63" spans="1:10" ht="18.75" customHeight="1">
      <c r="A63" s="341" t="s">
        <v>109</v>
      </c>
      <c r="B63" s="341"/>
      <c r="C63" s="342"/>
      <c r="D63" s="95">
        <v>1337</v>
      </c>
      <c r="E63" s="345" t="s">
        <v>110</v>
      </c>
      <c r="F63" s="346"/>
      <c r="G63" s="72">
        <v>1317</v>
      </c>
      <c r="H63" s="29"/>
      <c r="I63" s="29"/>
      <c r="J63" s="29"/>
    </row>
    <row r="64" spans="1:10" ht="18.75" customHeight="1" thickBot="1">
      <c r="A64" s="343" t="s">
        <v>111</v>
      </c>
      <c r="B64" s="343"/>
      <c r="C64" s="344"/>
      <c r="D64" s="97">
        <v>247</v>
      </c>
      <c r="E64" s="347" t="s">
        <v>112</v>
      </c>
      <c r="F64" s="348"/>
      <c r="G64" s="76">
        <v>497</v>
      </c>
      <c r="H64" s="29"/>
      <c r="I64" s="29"/>
      <c r="J64" s="29"/>
    </row>
    <row r="65" spans="1:7" s="29" customFormat="1" ht="21" customHeight="1">
      <c r="A65" s="180"/>
      <c r="B65" s="180"/>
      <c r="C65" s="180"/>
      <c r="D65" s="180"/>
      <c r="E65" s="180"/>
      <c r="F65" s="180"/>
      <c r="G65" s="68" t="s">
        <v>28</v>
      </c>
    </row>
    <row r="66" spans="1:7" ht="17.25">
      <c r="A66" s="179"/>
      <c r="B66" s="179"/>
      <c r="C66" s="179"/>
      <c r="D66" s="98"/>
      <c r="E66" s="179"/>
      <c r="F66" s="179"/>
      <c r="G66" s="179"/>
    </row>
    <row r="67" spans="1:7" ht="17.25">
      <c r="A67" s="179"/>
      <c r="B67" s="179"/>
      <c r="C67" s="179"/>
      <c r="D67" s="179"/>
      <c r="E67" s="179"/>
      <c r="F67" s="179"/>
      <c r="G67" s="179"/>
    </row>
    <row r="68" spans="1:7" ht="17.25">
      <c r="A68" s="179"/>
      <c r="B68" s="179"/>
      <c r="C68" s="179"/>
      <c r="D68" s="179"/>
      <c r="E68" s="179"/>
      <c r="F68" s="179"/>
      <c r="G68" s="179"/>
    </row>
    <row r="69" spans="1:7" ht="17.25">
      <c r="A69" s="179"/>
      <c r="B69" s="179"/>
      <c r="C69" s="179"/>
      <c r="D69" s="179"/>
      <c r="E69" s="179"/>
      <c r="F69" s="179"/>
      <c r="G69" s="179"/>
    </row>
    <row r="73" ht="17.25">
      <c r="E73" s="75"/>
    </row>
  </sheetData>
  <sheetProtection/>
  <mergeCells count="63">
    <mergeCell ref="E59:F59"/>
    <mergeCell ref="E60:F60"/>
    <mergeCell ref="C56:D56"/>
    <mergeCell ref="A57:C57"/>
    <mergeCell ref="A58:C58"/>
    <mergeCell ref="E57:F57"/>
    <mergeCell ref="E58:F58"/>
    <mergeCell ref="A59:C59"/>
    <mergeCell ref="A63:C63"/>
    <mergeCell ref="A64:C64"/>
    <mergeCell ref="E63:F63"/>
    <mergeCell ref="E64:F64"/>
    <mergeCell ref="A61:C61"/>
    <mergeCell ref="A62:C62"/>
    <mergeCell ref="E61:F61"/>
    <mergeCell ref="E62:F62"/>
    <mergeCell ref="A60:C60"/>
    <mergeCell ref="A37:B37"/>
    <mergeCell ref="A38:B38"/>
    <mergeCell ref="A40:B40"/>
    <mergeCell ref="A42:B42"/>
    <mergeCell ref="A50:F51"/>
    <mergeCell ref="A43:B43"/>
    <mergeCell ref="A44:B44"/>
    <mergeCell ref="A39:B39"/>
    <mergeCell ref="A19:A20"/>
    <mergeCell ref="A21:A22"/>
    <mergeCell ref="A33:B33"/>
    <mergeCell ref="A34:B34"/>
    <mergeCell ref="A54:C54"/>
    <mergeCell ref="D54:E54"/>
    <mergeCell ref="A35:B35"/>
    <mergeCell ref="A53:E53"/>
    <mergeCell ref="A36:B36"/>
    <mergeCell ref="A49:B49"/>
    <mergeCell ref="A55:C55"/>
    <mergeCell ref="D55:E55"/>
    <mergeCell ref="F28:G28"/>
    <mergeCell ref="A28:E28"/>
    <mergeCell ref="A23:A24"/>
    <mergeCell ref="A32:B32"/>
    <mergeCell ref="A25:A26"/>
    <mergeCell ref="A31:B31"/>
    <mergeCell ref="A30:B30"/>
    <mergeCell ref="A48:B48"/>
    <mergeCell ref="A9:A10"/>
    <mergeCell ref="A11:A12"/>
    <mergeCell ref="E1:F1"/>
    <mergeCell ref="C2:C3"/>
    <mergeCell ref="E2:F2"/>
    <mergeCell ref="A2:B3"/>
    <mergeCell ref="A1:D1"/>
    <mergeCell ref="D2:D3"/>
    <mergeCell ref="A17:A18"/>
    <mergeCell ref="A41:B41"/>
    <mergeCell ref="A45:B45"/>
    <mergeCell ref="A46:B46"/>
    <mergeCell ref="A47:B47"/>
    <mergeCell ref="A4:B4"/>
    <mergeCell ref="A5:A6"/>
    <mergeCell ref="A15:A16"/>
    <mergeCell ref="A13:A14"/>
    <mergeCell ref="A7:A8"/>
  </mergeCells>
  <printOptions horizontalCentered="1"/>
  <pageMargins left="0.3937007874015748" right="0.3937007874015748" top="0.5905511811023623" bottom="0.7874015748031497" header="0.5118110236220472" footer="0.3937007874015748"/>
  <pageSetup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M185"/>
  <sheetViews>
    <sheetView showGridLines="0" view="pageBreakPreview" zoomScale="85" zoomScaleSheetLayoutView="85" zoomScalePageLayoutView="0" workbookViewId="0" topLeftCell="A1">
      <selection activeCell="K22" sqref="K22"/>
    </sheetView>
  </sheetViews>
  <sheetFormatPr defaultColWidth="8.66015625" defaultRowHeight="18"/>
  <cols>
    <col min="1" max="1" width="3.58203125" style="30" customWidth="1"/>
    <col min="2" max="3" width="16.16015625" style="30" customWidth="1"/>
    <col min="4" max="5" width="15.83203125" style="30" customWidth="1"/>
    <col min="6" max="7" width="8.08203125" style="30" customWidth="1"/>
    <col min="8" max="8" width="15.83203125" style="30" customWidth="1"/>
    <col min="9" max="10" width="8.66015625" style="30" customWidth="1"/>
    <col min="11" max="16384" width="8.83203125" style="30" customWidth="1"/>
  </cols>
  <sheetData>
    <row r="1" spans="1:8" s="29" customFormat="1" ht="22.5" customHeight="1" thickBot="1">
      <c r="A1" s="260" t="s">
        <v>226</v>
      </c>
      <c r="B1" s="260"/>
      <c r="C1" s="260"/>
      <c r="D1" s="260"/>
      <c r="E1" s="260"/>
      <c r="F1" s="260"/>
      <c r="G1" s="260"/>
      <c r="H1" s="25" t="s">
        <v>225</v>
      </c>
    </row>
    <row r="2" spans="1:8" s="101" customFormat="1" ht="21" customHeight="1">
      <c r="A2" s="99"/>
      <c r="B2" s="100"/>
      <c r="C2" s="60" t="s">
        <v>113</v>
      </c>
      <c r="D2" s="60" t="s">
        <v>25</v>
      </c>
      <c r="E2" s="60" t="s">
        <v>92</v>
      </c>
      <c r="F2" s="276" t="s">
        <v>114</v>
      </c>
      <c r="G2" s="276"/>
      <c r="H2" s="24" t="s">
        <v>115</v>
      </c>
    </row>
    <row r="3" spans="1:8" s="102" customFormat="1" ht="17.25" customHeight="1">
      <c r="A3" s="240" t="s">
        <v>224</v>
      </c>
      <c r="B3" s="241"/>
      <c r="C3" s="69">
        <v>415</v>
      </c>
      <c r="D3" s="70">
        <v>338</v>
      </c>
      <c r="E3" s="70">
        <v>112</v>
      </c>
      <c r="F3" s="238">
        <v>193</v>
      </c>
      <c r="G3" s="238"/>
      <c r="H3" s="70">
        <v>33</v>
      </c>
    </row>
    <row r="4" spans="1:8" s="29" customFormat="1" ht="17.25" customHeight="1">
      <c r="A4" s="219" t="s">
        <v>14</v>
      </c>
      <c r="B4" s="220"/>
      <c r="C4" s="72">
        <v>132</v>
      </c>
      <c r="D4" s="73">
        <v>107</v>
      </c>
      <c r="E4" s="73">
        <v>32</v>
      </c>
      <c r="F4" s="215">
        <v>63</v>
      </c>
      <c r="G4" s="215"/>
      <c r="H4" s="73">
        <v>12</v>
      </c>
    </row>
    <row r="5" spans="1:12" ht="17.25" customHeight="1">
      <c r="A5" s="219" t="s">
        <v>15</v>
      </c>
      <c r="B5" s="220"/>
      <c r="C5" s="72">
        <v>47</v>
      </c>
      <c r="D5" s="73">
        <v>35</v>
      </c>
      <c r="E5" s="73">
        <v>17</v>
      </c>
      <c r="F5" s="215">
        <v>13</v>
      </c>
      <c r="G5" s="215"/>
      <c r="H5" s="73">
        <v>5</v>
      </c>
      <c r="I5" s="29"/>
      <c r="J5" s="29"/>
      <c r="K5" s="29"/>
      <c r="L5" s="29"/>
    </row>
    <row r="6" spans="1:12" ht="17.25" customHeight="1">
      <c r="A6" s="219" t="s">
        <v>16</v>
      </c>
      <c r="B6" s="220"/>
      <c r="C6" s="72">
        <v>47</v>
      </c>
      <c r="D6" s="73">
        <v>38</v>
      </c>
      <c r="E6" s="73">
        <v>4</v>
      </c>
      <c r="F6" s="215">
        <v>31</v>
      </c>
      <c r="G6" s="215"/>
      <c r="H6" s="73">
        <v>3</v>
      </c>
      <c r="I6" s="29"/>
      <c r="J6" s="29"/>
      <c r="K6" s="29"/>
      <c r="L6" s="29"/>
    </row>
    <row r="7" spans="1:12" ht="17.25" customHeight="1">
      <c r="A7" s="219" t="s">
        <v>17</v>
      </c>
      <c r="B7" s="220"/>
      <c r="C7" s="72">
        <v>62</v>
      </c>
      <c r="D7" s="73">
        <v>57</v>
      </c>
      <c r="E7" s="73">
        <v>41</v>
      </c>
      <c r="F7" s="215">
        <v>12</v>
      </c>
      <c r="G7" s="215"/>
      <c r="H7" s="73">
        <v>4</v>
      </c>
      <c r="I7" s="29"/>
      <c r="J7" s="29"/>
      <c r="K7" s="29"/>
      <c r="L7" s="29"/>
    </row>
    <row r="8" spans="1:12" ht="17.25" customHeight="1">
      <c r="A8" s="219" t="s">
        <v>18</v>
      </c>
      <c r="B8" s="220"/>
      <c r="C8" s="72">
        <v>33</v>
      </c>
      <c r="D8" s="73">
        <v>29</v>
      </c>
      <c r="E8" s="73">
        <v>1</v>
      </c>
      <c r="F8" s="215">
        <v>27</v>
      </c>
      <c r="G8" s="215"/>
      <c r="H8" s="73">
        <v>1</v>
      </c>
      <c r="I8" s="29"/>
      <c r="J8" s="29"/>
      <c r="K8" s="29"/>
      <c r="L8" s="29"/>
    </row>
    <row r="9" spans="1:12" ht="17.25" customHeight="1">
      <c r="A9" s="219" t="s">
        <v>19</v>
      </c>
      <c r="B9" s="220"/>
      <c r="C9" s="72">
        <v>49</v>
      </c>
      <c r="D9" s="73">
        <v>35</v>
      </c>
      <c r="E9" s="73">
        <v>7</v>
      </c>
      <c r="F9" s="215">
        <v>24</v>
      </c>
      <c r="G9" s="215"/>
      <c r="H9" s="73">
        <v>4</v>
      </c>
      <c r="I9" s="29"/>
      <c r="J9" s="29"/>
      <c r="K9" s="29"/>
      <c r="L9" s="29"/>
    </row>
    <row r="10" spans="1:12" ht="17.25" customHeight="1">
      <c r="A10" s="358" t="s">
        <v>20</v>
      </c>
      <c r="B10" s="359"/>
      <c r="C10" s="103">
        <v>45</v>
      </c>
      <c r="D10" s="104">
        <v>37</v>
      </c>
      <c r="E10" s="104">
        <v>10</v>
      </c>
      <c r="F10" s="360">
        <v>23</v>
      </c>
      <c r="G10" s="360"/>
      <c r="H10" s="104">
        <v>4</v>
      </c>
      <c r="I10" s="29"/>
      <c r="J10" s="29"/>
      <c r="K10" s="29"/>
      <c r="L10" s="29"/>
    </row>
    <row r="11" spans="1:13" ht="17.25" customHeight="1">
      <c r="A11" s="368" t="s">
        <v>116</v>
      </c>
      <c r="B11" s="354" t="s">
        <v>97</v>
      </c>
      <c r="C11" s="355"/>
      <c r="D11" s="80">
        <v>26</v>
      </c>
      <c r="E11" s="81">
        <v>3</v>
      </c>
      <c r="F11" s="264">
        <v>23</v>
      </c>
      <c r="G11" s="264"/>
      <c r="H11" s="105">
        <v>0</v>
      </c>
      <c r="I11" s="29"/>
      <c r="J11" s="96"/>
      <c r="K11" s="89"/>
      <c r="L11" s="96"/>
      <c r="M11" s="75"/>
    </row>
    <row r="12" spans="1:12" ht="17.25" customHeight="1">
      <c r="A12" s="369"/>
      <c r="B12" s="354" t="s">
        <v>99</v>
      </c>
      <c r="C12" s="355"/>
      <c r="D12" s="106">
        <v>1</v>
      </c>
      <c r="E12" s="106">
        <v>0</v>
      </c>
      <c r="F12" s="215">
        <v>1</v>
      </c>
      <c r="G12" s="215"/>
      <c r="H12" s="106">
        <v>0</v>
      </c>
      <c r="I12" s="29"/>
      <c r="J12" s="29"/>
      <c r="K12" s="89"/>
      <c r="L12" s="29"/>
    </row>
    <row r="13" spans="1:12" ht="17.25" customHeight="1">
      <c r="A13" s="369"/>
      <c r="B13" s="354" t="s">
        <v>101</v>
      </c>
      <c r="C13" s="355"/>
      <c r="D13" s="106">
        <v>1</v>
      </c>
      <c r="E13" s="107">
        <v>0</v>
      </c>
      <c r="F13" s="215">
        <v>0</v>
      </c>
      <c r="G13" s="215"/>
      <c r="H13" s="106">
        <v>1</v>
      </c>
      <c r="I13" s="29"/>
      <c r="J13" s="29"/>
      <c r="K13" s="89"/>
      <c r="L13" s="29"/>
    </row>
    <row r="14" spans="1:12" ht="17.25" customHeight="1">
      <c r="A14" s="369"/>
      <c r="B14" s="354" t="s">
        <v>103</v>
      </c>
      <c r="C14" s="355"/>
      <c r="D14" s="72">
        <v>21</v>
      </c>
      <c r="E14" s="73">
        <v>14</v>
      </c>
      <c r="F14" s="215">
        <v>5</v>
      </c>
      <c r="G14" s="215"/>
      <c r="H14" s="73">
        <v>2</v>
      </c>
      <c r="I14" s="29"/>
      <c r="J14" s="29"/>
      <c r="K14" s="89"/>
      <c r="L14" s="29"/>
    </row>
    <row r="15" spans="1:12" ht="17.25" customHeight="1">
      <c r="A15" s="369"/>
      <c r="B15" s="354" t="s">
        <v>105</v>
      </c>
      <c r="C15" s="355"/>
      <c r="D15" s="72">
        <v>3</v>
      </c>
      <c r="E15" s="107">
        <v>0</v>
      </c>
      <c r="F15" s="363">
        <v>3</v>
      </c>
      <c r="G15" s="363"/>
      <c r="H15" s="73">
        <v>0</v>
      </c>
      <c r="I15" s="29"/>
      <c r="J15" s="29"/>
      <c r="K15" s="89"/>
      <c r="L15" s="29"/>
    </row>
    <row r="16" spans="1:12" ht="17.25" customHeight="1">
      <c r="A16" s="369"/>
      <c r="B16" s="354" t="s">
        <v>107</v>
      </c>
      <c r="C16" s="355"/>
      <c r="D16" s="72">
        <v>23</v>
      </c>
      <c r="E16" s="106">
        <v>1</v>
      </c>
      <c r="F16" s="215">
        <v>14</v>
      </c>
      <c r="G16" s="215"/>
      <c r="H16" s="73">
        <v>8</v>
      </c>
      <c r="I16" s="29"/>
      <c r="J16" s="29"/>
      <c r="K16" s="89"/>
      <c r="L16" s="29"/>
    </row>
    <row r="17" spans="1:12" ht="17.25" customHeight="1">
      <c r="A17" s="369"/>
      <c r="B17" s="354" t="s">
        <v>109</v>
      </c>
      <c r="C17" s="355"/>
      <c r="D17" s="72">
        <v>22</v>
      </c>
      <c r="E17" s="106">
        <v>0</v>
      </c>
      <c r="F17" s="215">
        <v>11</v>
      </c>
      <c r="G17" s="215"/>
      <c r="H17" s="73">
        <v>11</v>
      </c>
      <c r="I17" s="29"/>
      <c r="J17" s="29"/>
      <c r="K17" s="89"/>
      <c r="L17" s="29"/>
    </row>
    <row r="18" spans="1:12" ht="17.25" customHeight="1">
      <c r="A18" s="369"/>
      <c r="B18" s="354" t="s">
        <v>111</v>
      </c>
      <c r="C18" s="355"/>
      <c r="D18" s="72">
        <v>179</v>
      </c>
      <c r="E18" s="73">
        <v>76</v>
      </c>
      <c r="F18" s="215">
        <v>99</v>
      </c>
      <c r="G18" s="215"/>
      <c r="H18" s="73">
        <v>4</v>
      </c>
      <c r="I18" s="29"/>
      <c r="J18" s="29"/>
      <c r="K18" s="89"/>
      <c r="L18" s="29"/>
    </row>
    <row r="19" spans="1:12" ht="17.25" customHeight="1">
      <c r="A19" s="369"/>
      <c r="B19" s="354" t="s">
        <v>98</v>
      </c>
      <c r="C19" s="355"/>
      <c r="D19" s="72">
        <v>16</v>
      </c>
      <c r="E19" s="73">
        <v>5</v>
      </c>
      <c r="F19" s="215">
        <v>7</v>
      </c>
      <c r="G19" s="215"/>
      <c r="H19" s="73">
        <v>4</v>
      </c>
      <c r="I19" s="29"/>
      <c r="J19" s="29"/>
      <c r="K19" s="89"/>
      <c r="L19" s="29"/>
    </row>
    <row r="20" spans="1:12" ht="17.25" customHeight="1">
      <c r="A20" s="369"/>
      <c r="B20" s="354" t="s">
        <v>100</v>
      </c>
      <c r="C20" s="355"/>
      <c r="D20" s="72">
        <v>37</v>
      </c>
      <c r="E20" s="73">
        <v>12</v>
      </c>
      <c r="F20" s="215">
        <v>24</v>
      </c>
      <c r="G20" s="215"/>
      <c r="H20" s="107">
        <v>1</v>
      </c>
      <c r="I20" s="29"/>
      <c r="J20" s="29"/>
      <c r="K20" s="89"/>
      <c r="L20" s="29"/>
    </row>
    <row r="21" spans="1:12" ht="17.25" customHeight="1">
      <c r="A21" s="369"/>
      <c r="B21" s="354" t="s">
        <v>102</v>
      </c>
      <c r="C21" s="355"/>
      <c r="D21" s="106">
        <v>1</v>
      </c>
      <c r="E21" s="106">
        <v>1</v>
      </c>
      <c r="F21" s="363">
        <v>0</v>
      </c>
      <c r="G21" s="363"/>
      <c r="H21" s="106">
        <v>0</v>
      </c>
      <c r="I21" s="29"/>
      <c r="J21" s="29"/>
      <c r="K21" s="89"/>
      <c r="L21" s="29"/>
    </row>
    <row r="22" spans="1:12" ht="17.25" customHeight="1">
      <c r="A22" s="369"/>
      <c r="B22" s="354" t="s">
        <v>104</v>
      </c>
      <c r="C22" s="355"/>
      <c r="D22" s="72">
        <v>1</v>
      </c>
      <c r="E22" s="107">
        <v>0</v>
      </c>
      <c r="F22" s="215">
        <v>0</v>
      </c>
      <c r="G22" s="215"/>
      <c r="H22" s="106">
        <v>1</v>
      </c>
      <c r="I22" s="29"/>
      <c r="J22" s="29"/>
      <c r="K22" s="89"/>
      <c r="L22" s="29"/>
    </row>
    <row r="23" spans="1:12" ht="17.25" customHeight="1">
      <c r="A23" s="369"/>
      <c r="B23" s="354" t="s">
        <v>106</v>
      </c>
      <c r="C23" s="355"/>
      <c r="D23" s="72">
        <v>0</v>
      </c>
      <c r="E23" s="106">
        <v>0</v>
      </c>
      <c r="F23" s="215">
        <v>0</v>
      </c>
      <c r="G23" s="215"/>
      <c r="H23" s="106">
        <v>0</v>
      </c>
      <c r="I23" s="29"/>
      <c r="J23" s="29"/>
      <c r="K23" s="89"/>
      <c r="L23" s="29"/>
    </row>
    <row r="24" spans="1:12" ht="17.25" customHeight="1">
      <c r="A24" s="369"/>
      <c r="B24" s="354" t="s">
        <v>108</v>
      </c>
      <c r="C24" s="355"/>
      <c r="D24" s="106">
        <v>0</v>
      </c>
      <c r="E24" s="106">
        <v>0</v>
      </c>
      <c r="F24" s="215">
        <v>0</v>
      </c>
      <c r="G24" s="215"/>
      <c r="H24" s="106">
        <v>0</v>
      </c>
      <c r="I24" s="29"/>
      <c r="J24" s="29"/>
      <c r="K24" s="89"/>
      <c r="L24" s="29"/>
    </row>
    <row r="25" spans="1:12" ht="17.25" customHeight="1">
      <c r="A25" s="369"/>
      <c r="B25" s="354" t="s">
        <v>117</v>
      </c>
      <c r="C25" s="355"/>
      <c r="D25" s="72">
        <v>0</v>
      </c>
      <c r="E25" s="106">
        <v>0</v>
      </c>
      <c r="F25" s="215">
        <v>0</v>
      </c>
      <c r="G25" s="215"/>
      <c r="H25" s="106">
        <v>0</v>
      </c>
      <c r="I25" s="29"/>
      <c r="J25" s="29"/>
      <c r="K25" s="89"/>
      <c r="L25" s="29"/>
    </row>
    <row r="26" spans="1:12" ht="17.25" customHeight="1" thickBot="1">
      <c r="A26" s="370"/>
      <c r="B26" s="364" t="s">
        <v>112</v>
      </c>
      <c r="C26" s="365"/>
      <c r="D26" s="72">
        <v>7</v>
      </c>
      <c r="E26" s="77">
        <v>0</v>
      </c>
      <c r="F26" s="224">
        <v>6</v>
      </c>
      <c r="G26" s="224"/>
      <c r="H26" s="108">
        <v>1</v>
      </c>
      <c r="I26" s="29"/>
      <c r="J26" s="29"/>
      <c r="K26" s="89"/>
      <c r="L26" s="29"/>
    </row>
    <row r="27" spans="1:12" ht="6.75" customHeight="1">
      <c r="A27" s="199"/>
      <c r="B27" s="181"/>
      <c r="C27" s="181"/>
      <c r="D27" s="181"/>
      <c r="E27" s="181"/>
      <c r="F27" s="181"/>
      <c r="G27" s="183"/>
      <c r="H27" s="183"/>
      <c r="I27" s="89"/>
      <c r="J27" s="109"/>
      <c r="K27" s="89"/>
      <c r="L27" s="29"/>
    </row>
    <row r="28" spans="1:12" ht="22.5" customHeight="1" thickBot="1">
      <c r="A28" s="260" t="s">
        <v>223</v>
      </c>
      <c r="B28" s="260"/>
      <c r="C28" s="260"/>
      <c r="D28" s="260"/>
      <c r="E28" s="185"/>
      <c r="F28" s="185"/>
      <c r="G28" s="252" t="str">
        <f>+H1</f>
        <v>平成24年度</v>
      </c>
      <c r="H28" s="252"/>
      <c r="I28" s="89"/>
      <c r="J28" s="89"/>
      <c r="K28" s="89"/>
      <c r="L28" s="29"/>
    </row>
    <row r="29" spans="1:12" s="110" customFormat="1" ht="17.25" customHeight="1">
      <c r="A29" s="373" t="s">
        <v>84</v>
      </c>
      <c r="B29" s="374"/>
      <c r="C29" s="377" t="s">
        <v>25</v>
      </c>
      <c r="D29" s="377" t="s">
        <v>85</v>
      </c>
      <c r="E29" s="257" t="s">
        <v>118</v>
      </c>
      <c r="F29" s="257"/>
      <c r="G29" s="257"/>
      <c r="H29" s="258"/>
      <c r="I29" s="62"/>
      <c r="J29" s="62"/>
      <c r="K29" s="62"/>
      <c r="L29" s="62"/>
    </row>
    <row r="30" spans="1:12" s="110" customFormat="1" ht="17.25" customHeight="1">
      <c r="A30" s="375"/>
      <c r="B30" s="376"/>
      <c r="C30" s="378"/>
      <c r="D30" s="378"/>
      <c r="E30" s="111" t="s">
        <v>119</v>
      </c>
      <c r="F30" s="379" t="s">
        <v>120</v>
      </c>
      <c r="G30" s="380"/>
      <c r="H30" s="112" t="s">
        <v>121</v>
      </c>
      <c r="I30" s="62"/>
      <c r="J30" s="62"/>
      <c r="K30" s="62"/>
      <c r="L30" s="62"/>
    </row>
    <row r="31" spans="1:12" ht="17.25" customHeight="1">
      <c r="A31" s="366">
        <v>14273</v>
      </c>
      <c r="B31" s="367"/>
      <c r="C31" s="114">
        <v>13020</v>
      </c>
      <c r="D31" s="115" t="s">
        <v>222</v>
      </c>
      <c r="E31" s="116">
        <v>10165</v>
      </c>
      <c r="F31" s="361">
        <v>2855</v>
      </c>
      <c r="G31" s="362"/>
      <c r="H31" s="106">
        <v>0</v>
      </c>
      <c r="I31" s="29"/>
      <c r="J31" s="29"/>
      <c r="K31" s="29"/>
      <c r="L31" s="29"/>
    </row>
    <row r="32" spans="1:8" ht="17.25" customHeight="1">
      <c r="A32" s="350" t="s">
        <v>97</v>
      </c>
      <c r="B32" s="350"/>
      <c r="C32" s="357"/>
      <c r="D32" s="117">
        <v>421</v>
      </c>
      <c r="E32" s="356" t="s">
        <v>122</v>
      </c>
      <c r="F32" s="350"/>
      <c r="G32" s="357"/>
      <c r="H32" s="118">
        <v>87</v>
      </c>
    </row>
    <row r="33" spans="1:8" ht="17.25" customHeight="1">
      <c r="A33" s="341" t="s">
        <v>123</v>
      </c>
      <c r="B33" s="341"/>
      <c r="C33" s="342"/>
      <c r="D33" s="119">
        <v>49</v>
      </c>
      <c r="E33" s="353" t="s">
        <v>124</v>
      </c>
      <c r="F33" s="341"/>
      <c r="G33" s="342"/>
      <c r="H33" s="120">
        <v>34</v>
      </c>
    </row>
    <row r="34" spans="1:8" ht="17.25" customHeight="1">
      <c r="A34" s="341" t="s">
        <v>125</v>
      </c>
      <c r="B34" s="341"/>
      <c r="C34" s="342"/>
      <c r="D34" s="119">
        <v>62</v>
      </c>
      <c r="E34" s="353" t="s">
        <v>126</v>
      </c>
      <c r="F34" s="341"/>
      <c r="G34" s="342"/>
      <c r="H34" s="120">
        <v>15</v>
      </c>
    </row>
    <row r="35" spans="1:8" ht="17.25" customHeight="1">
      <c r="A35" s="341" t="s">
        <v>127</v>
      </c>
      <c r="B35" s="341"/>
      <c r="C35" s="342"/>
      <c r="D35" s="119">
        <v>498</v>
      </c>
      <c r="E35" s="353" t="s">
        <v>128</v>
      </c>
      <c r="F35" s="341"/>
      <c r="G35" s="342"/>
      <c r="H35" s="120">
        <v>56</v>
      </c>
    </row>
    <row r="36" spans="1:8" ht="17.25" customHeight="1">
      <c r="A36" s="341" t="s">
        <v>129</v>
      </c>
      <c r="B36" s="341"/>
      <c r="C36" s="342"/>
      <c r="D36" s="119">
        <v>38</v>
      </c>
      <c r="E36" s="353" t="s">
        <v>130</v>
      </c>
      <c r="F36" s="341"/>
      <c r="G36" s="342"/>
      <c r="H36" s="120">
        <v>98</v>
      </c>
    </row>
    <row r="37" spans="1:8" ht="17.25" customHeight="1">
      <c r="A37" s="341" t="s">
        <v>131</v>
      </c>
      <c r="B37" s="341"/>
      <c r="C37" s="342"/>
      <c r="D37" s="119">
        <v>10</v>
      </c>
      <c r="E37" s="353" t="s">
        <v>132</v>
      </c>
      <c r="F37" s="341"/>
      <c r="G37" s="342"/>
      <c r="H37" s="120">
        <v>26</v>
      </c>
    </row>
    <row r="38" spans="1:8" ht="17.25" customHeight="1">
      <c r="A38" s="341" t="s">
        <v>133</v>
      </c>
      <c r="B38" s="341"/>
      <c r="C38" s="342"/>
      <c r="D38" s="119">
        <v>416</v>
      </c>
      <c r="E38" s="353" t="s">
        <v>134</v>
      </c>
      <c r="F38" s="341"/>
      <c r="G38" s="342"/>
      <c r="H38" s="121" t="s">
        <v>221</v>
      </c>
    </row>
    <row r="39" spans="1:8" ht="17.25" customHeight="1">
      <c r="A39" s="341" t="s">
        <v>111</v>
      </c>
      <c r="B39" s="341"/>
      <c r="C39" s="342"/>
      <c r="D39" s="119">
        <v>13</v>
      </c>
      <c r="E39" s="353"/>
      <c r="F39" s="341"/>
      <c r="G39" s="342"/>
      <c r="H39" s="120"/>
    </row>
    <row r="40" spans="1:8" ht="17.25" customHeight="1" thickBot="1">
      <c r="A40" s="343" t="s">
        <v>135</v>
      </c>
      <c r="B40" s="343"/>
      <c r="C40" s="344"/>
      <c r="D40" s="122">
        <v>4</v>
      </c>
      <c r="E40" s="198"/>
      <c r="F40" s="197"/>
      <c r="G40" s="196"/>
      <c r="H40" s="195"/>
    </row>
    <row r="41" spans="1:8" ht="7.5" customHeight="1">
      <c r="A41" s="181"/>
      <c r="B41" s="181"/>
      <c r="C41" s="181"/>
      <c r="D41" s="181"/>
      <c r="E41" s="181"/>
      <c r="F41" s="181"/>
      <c r="G41" s="179"/>
      <c r="H41" s="179"/>
    </row>
    <row r="42" spans="1:9" ht="22.5" customHeight="1" thickBot="1">
      <c r="A42" s="260" t="s">
        <v>220</v>
      </c>
      <c r="B42" s="260"/>
      <c r="C42" s="260"/>
      <c r="D42" s="260"/>
      <c r="E42" s="185"/>
      <c r="F42" s="252" t="str">
        <f>G28</f>
        <v>平成24年度</v>
      </c>
      <c r="G42" s="252"/>
      <c r="H42" s="180"/>
      <c r="I42" s="29"/>
    </row>
    <row r="43" spans="1:9" ht="17.25" customHeight="1">
      <c r="A43" s="189"/>
      <c r="B43" s="79"/>
      <c r="C43" s="26" t="s">
        <v>219</v>
      </c>
      <c r="D43" s="26" t="s">
        <v>92</v>
      </c>
      <c r="E43" s="26" t="s">
        <v>114</v>
      </c>
      <c r="F43" s="258" t="s">
        <v>115</v>
      </c>
      <c r="G43" s="268"/>
      <c r="H43" s="180"/>
      <c r="I43" s="29"/>
    </row>
    <row r="44" spans="1:9" s="1" customFormat="1" ht="17.25" customHeight="1" thickBot="1">
      <c r="A44" s="381" t="s">
        <v>3</v>
      </c>
      <c r="B44" s="382"/>
      <c r="C44" s="194" t="s">
        <v>218</v>
      </c>
      <c r="D44" s="193" t="s">
        <v>218</v>
      </c>
      <c r="E44" s="193" t="s">
        <v>218</v>
      </c>
      <c r="F44" s="372" t="s">
        <v>164</v>
      </c>
      <c r="G44" s="372"/>
      <c r="H44" s="123"/>
      <c r="I44" s="102"/>
    </row>
    <row r="45" spans="1:9" ht="17.25" customHeight="1">
      <c r="A45" s="301" t="s">
        <v>217</v>
      </c>
      <c r="B45" s="301"/>
      <c r="C45" s="301"/>
      <c r="D45" s="301"/>
      <c r="E45" s="301"/>
      <c r="F45" s="301"/>
      <c r="G45" s="190"/>
      <c r="H45" s="190"/>
      <c r="I45" s="29"/>
    </row>
    <row r="46" spans="1:8" ht="17.25">
      <c r="A46" s="301"/>
      <c r="B46" s="301"/>
      <c r="C46" s="301"/>
      <c r="D46" s="301"/>
      <c r="E46" s="301"/>
      <c r="F46" s="301"/>
      <c r="G46" s="371" t="s">
        <v>137</v>
      </c>
      <c r="H46" s="371"/>
    </row>
    <row r="47" spans="1:8" ht="17.25">
      <c r="A47" s="179"/>
      <c r="B47" s="179"/>
      <c r="C47" s="179"/>
      <c r="D47" s="179"/>
      <c r="E47" s="179"/>
      <c r="F47" s="179"/>
      <c r="G47" s="179"/>
      <c r="H47" s="179"/>
    </row>
    <row r="48" spans="1:8" ht="17.25">
      <c r="A48" s="179"/>
      <c r="B48" s="179"/>
      <c r="C48" s="179"/>
      <c r="D48" s="179"/>
      <c r="E48" s="179"/>
      <c r="F48" s="179"/>
      <c r="G48" s="179"/>
      <c r="H48" s="179"/>
    </row>
    <row r="49" spans="1:8" ht="17.25">
      <c r="A49" s="179"/>
      <c r="B49" s="179"/>
      <c r="C49" s="179"/>
      <c r="D49" s="179"/>
      <c r="E49" s="179"/>
      <c r="F49" s="179"/>
      <c r="G49" s="179"/>
      <c r="H49" s="179"/>
    </row>
    <row r="50" spans="1:8" ht="17.25">
      <c r="A50" s="179"/>
      <c r="B50" s="179"/>
      <c r="C50" s="179"/>
      <c r="D50" s="179"/>
      <c r="E50" s="179"/>
      <c r="F50" s="179"/>
      <c r="G50" s="179"/>
      <c r="H50" s="179"/>
    </row>
    <row r="51" spans="1:8" ht="17.25">
      <c r="A51" s="179"/>
      <c r="B51" s="179"/>
      <c r="C51" s="179"/>
      <c r="D51" s="179"/>
      <c r="E51" s="179"/>
      <c r="F51" s="179"/>
      <c r="G51" s="179"/>
      <c r="H51" s="179"/>
    </row>
    <row r="52" spans="1:8" ht="17.25">
      <c r="A52" s="179"/>
      <c r="B52" s="179"/>
      <c r="C52" s="179"/>
      <c r="D52" s="179"/>
      <c r="E52" s="179"/>
      <c r="F52" s="179"/>
      <c r="G52" s="179"/>
      <c r="H52" s="179"/>
    </row>
    <row r="53" spans="1:8" ht="17.25">
      <c r="A53" s="179"/>
      <c r="B53" s="179"/>
      <c r="C53" s="179"/>
      <c r="D53" s="179"/>
      <c r="E53" s="179"/>
      <c r="F53" s="179"/>
      <c r="G53" s="179"/>
      <c r="H53" s="179"/>
    </row>
    <row r="54" spans="1:8" ht="17.25">
      <c r="A54" s="179"/>
      <c r="B54" s="179"/>
      <c r="C54" s="179"/>
      <c r="D54" s="179"/>
      <c r="E54" s="179"/>
      <c r="F54" s="179"/>
      <c r="G54" s="179"/>
      <c r="H54" s="179"/>
    </row>
    <row r="55" spans="1:8" ht="17.25">
      <c r="A55" s="179"/>
      <c r="B55" s="179"/>
      <c r="C55" s="179"/>
      <c r="D55" s="179"/>
      <c r="E55" s="179"/>
      <c r="F55" s="179"/>
      <c r="G55" s="179"/>
      <c r="H55" s="179"/>
    </row>
    <row r="56" spans="1:8" ht="17.25">
      <c r="A56" s="179"/>
      <c r="B56" s="179"/>
      <c r="C56" s="179"/>
      <c r="D56" s="179"/>
      <c r="E56" s="179"/>
      <c r="F56" s="179"/>
      <c r="G56" s="179"/>
      <c r="H56" s="179"/>
    </row>
    <row r="57" spans="1:8" ht="17.25">
      <c r="A57" s="179"/>
      <c r="B57" s="179"/>
      <c r="C57" s="179"/>
      <c r="D57" s="179"/>
      <c r="E57" s="179"/>
      <c r="F57" s="179"/>
      <c r="G57" s="179"/>
      <c r="H57" s="179"/>
    </row>
    <row r="58" spans="1:8" ht="17.25">
      <c r="A58" s="179"/>
      <c r="B58" s="179"/>
      <c r="C58" s="179"/>
      <c r="D58" s="179"/>
      <c r="E58" s="179"/>
      <c r="F58" s="179"/>
      <c r="G58" s="179"/>
      <c r="H58" s="179"/>
    </row>
    <row r="59" spans="1:8" ht="17.25">
      <c r="A59" s="179"/>
      <c r="B59" s="179"/>
      <c r="C59" s="179"/>
      <c r="D59" s="179"/>
      <c r="E59" s="179"/>
      <c r="F59" s="179"/>
      <c r="G59" s="179"/>
      <c r="H59" s="179"/>
    </row>
    <row r="60" spans="1:8" ht="17.25">
      <c r="A60" s="179"/>
      <c r="B60" s="179"/>
      <c r="C60" s="179"/>
      <c r="D60" s="179"/>
      <c r="E60" s="179"/>
      <c r="F60" s="179"/>
      <c r="G60" s="179"/>
      <c r="H60" s="179"/>
    </row>
    <row r="61" spans="1:8" ht="17.25">
      <c r="A61" s="179"/>
      <c r="B61" s="179"/>
      <c r="C61" s="179"/>
      <c r="D61" s="179"/>
      <c r="E61" s="179"/>
      <c r="F61" s="179"/>
      <c r="G61" s="179"/>
      <c r="H61" s="179"/>
    </row>
    <row r="62" spans="1:8" ht="17.25">
      <c r="A62" s="179"/>
      <c r="B62" s="179"/>
      <c r="C62" s="179"/>
      <c r="D62" s="179"/>
      <c r="E62" s="179"/>
      <c r="F62" s="179"/>
      <c r="G62" s="179"/>
      <c r="H62" s="179"/>
    </row>
    <row r="63" spans="1:8" ht="17.25">
      <c r="A63" s="179"/>
      <c r="B63" s="179"/>
      <c r="C63" s="179"/>
      <c r="D63" s="179"/>
      <c r="E63" s="179"/>
      <c r="F63" s="179"/>
      <c r="G63" s="179"/>
      <c r="H63" s="179"/>
    </row>
    <row r="64" spans="1:8" ht="17.25">
      <c r="A64" s="179"/>
      <c r="B64" s="179"/>
      <c r="C64" s="179"/>
      <c r="D64" s="179"/>
      <c r="E64" s="179"/>
      <c r="F64" s="179"/>
      <c r="G64" s="179"/>
      <c r="H64" s="179"/>
    </row>
    <row r="65" spans="1:8" ht="17.25">
      <c r="A65" s="179"/>
      <c r="B65" s="179"/>
      <c r="C65" s="179"/>
      <c r="D65" s="179"/>
      <c r="E65" s="179"/>
      <c r="F65" s="179"/>
      <c r="G65" s="179"/>
      <c r="H65" s="179"/>
    </row>
    <row r="66" spans="1:8" ht="17.25">
      <c r="A66" s="179"/>
      <c r="B66" s="179"/>
      <c r="C66" s="179"/>
      <c r="D66" s="179"/>
      <c r="E66" s="179"/>
      <c r="F66" s="179"/>
      <c r="G66" s="179"/>
      <c r="H66" s="179"/>
    </row>
    <row r="67" spans="1:8" ht="17.25">
      <c r="A67" s="179"/>
      <c r="B67" s="179"/>
      <c r="C67" s="179"/>
      <c r="D67" s="179"/>
      <c r="E67" s="179"/>
      <c r="F67" s="179"/>
      <c r="G67" s="179"/>
      <c r="H67" s="179"/>
    </row>
    <row r="68" spans="1:8" ht="17.25">
      <c r="A68" s="179"/>
      <c r="B68" s="179"/>
      <c r="C68" s="179"/>
      <c r="D68" s="179"/>
      <c r="E68" s="179"/>
      <c r="F68" s="179"/>
      <c r="G68" s="179"/>
      <c r="H68" s="179"/>
    </row>
    <row r="69" spans="1:8" ht="17.25">
      <c r="A69" s="179"/>
      <c r="B69" s="179"/>
      <c r="C69" s="179"/>
      <c r="D69" s="179"/>
      <c r="E69" s="179"/>
      <c r="F69" s="179"/>
      <c r="G69" s="179"/>
      <c r="H69" s="179"/>
    </row>
    <row r="70" spans="1:8" ht="17.25">
      <c r="A70" s="179"/>
      <c r="B70" s="179"/>
      <c r="C70" s="179"/>
      <c r="D70" s="179"/>
      <c r="E70" s="179"/>
      <c r="F70" s="179"/>
      <c r="G70" s="179"/>
      <c r="H70" s="179"/>
    </row>
    <row r="71" spans="1:8" ht="17.25">
      <c r="A71" s="179"/>
      <c r="B71" s="179"/>
      <c r="C71" s="179"/>
      <c r="D71" s="179"/>
      <c r="E71" s="179"/>
      <c r="F71" s="179"/>
      <c r="G71" s="179"/>
      <c r="H71" s="179"/>
    </row>
    <row r="72" spans="1:8" ht="17.25">
      <c r="A72" s="179"/>
      <c r="B72" s="179"/>
      <c r="C72" s="179"/>
      <c r="D72" s="179"/>
      <c r="E72" s="179"/>
      <c r="F72" s="179"/>
      <c r="G72" s="179"/>
      <c r="H72" s="179"/>
    </row>
    <row r="73" spans="1:8" ht="17.25">
      <c r="A73" s="179"/>
      <c r="B73" s="179"/>
      <c r="C73" s="179"/>
      <c r="D73" s="179"/>
      <c r="E73" s="179"/>
      <c r="F73" s="179"/>
      <c r="G73" s="179"/>
      <c r="H73" s="179"/>
    </row>
    <row r="74" spans="1:8" ht="17.25">
      <c r="A74" s="179"/>
      <c r="B74" s="179"/>
      <c r="C74" s="179"/>
      <c r="D74" s="179"/>
      <c r="E74" s="179"/>
      <c r="F74" s="179"/>
      <c r="G74" s="179"/>
      <c r="H74" s="179"/>
    </row>
    <row r="75" spans="1:8" ht="17.25">
      <c r="A75" s="179"/>
      <c r="B75" s="179"/>
      <c r="C75" s="179"/>
      <c r="D75" s="179"/>
      <c r="E75" s="179"/>
      <c r="F75" s="179"/>
      <c r="G75" s="179"/>
      <c r="H75" s="179"/>
    </row>
    <row r="76" spans="1:8" ht="17.25">
      <c r="A76" s="179"/>
      <c r="B76" s="179"/>
      <c r="C76" s="179"/>
      <c r="D76" s="179"/>
      <c r="E76" s="179"/>
      <c r="F76" s="179"/>
      <c r="G76" s="179"/>
      <c r="H76" s="179"/>
    </row>
    <row r="77" spans="1:8" ht="17.25">
      <c r="A77" s="179"/>
      <c r="B77" s="179"/>
      <c r="C77" s="179"/>
      <c r="D77" s="179"/>
      <c r="E77" s="179"/>
      <c r="F77" s="179"/>
      <c r="G77" s="179"/>
      <c r="H77" s="179"/>
    </row>
    <row r="78" spans="1:8" ht="17.25">
      <c r="A78" s="179"/>
      <c r="B78" s="179"/>
      <c r="C78" s="179"/>
      <c r="D78" s="179"/>
      <c r="E78" s="179"/>
      <c r="F78" s="179"/>
      <c r="G78" s="179"/>
      <c r="H78" s="179"/>
    </row>
    <row r="79" spans="1:8" ht="17.25">
      <c r="A79" s="179"/>
      <c r="B79" s="179"/>
      <c r="C79" s="179"/>
      <c r="D79" s="179"/>
      <c r="E79" s="179"/>
      <c r="F79" s="179"/>
      <c r="G79" s="179"/>
      <c r="H79" s="179"/>
    </row>
    <row r="80" spans="1:8" ht="17.25">
      <c r="A80" s="179"/>
      <c r="B80" s="179"/>
      <c r="C80" s="179"/>
      <c r="D80" s="179"/>
      <c r="E80" s="179"/>
      <c r="F80" s="179"/>
      <c r="G80" s="179"/>
      <c r="H80" s="179"/>
    </row>
    <row r="81" spans="1:8" ht="17.25">
      <c r="A81" s="179"/>
      <c r="B81" s="179"/>
      <c r="C81" s="179"/>
      <c r="D81" s="179"/>
      <c r="E81" s="179"/>
      <c r="F81" s="179"/>
      <c r="G81" s="179"/>
      <c r="H81" s="179"/>
    </row>
    <row r="82" spans="1:8" ht="17.25">
      <c r="A82" s="179"/>
      <c r="B82" s="179"/>
      <c r="C82" s="179"/>
      <c r="D82" s="179"/>
      <c r="E82" s="179"/>
      <c r="F82" s="179"/>
      <c r="G82" s="179"/>
      <c r="H82" s="179"/>
    </row>
    <row r="83" spans="1:8" ht="17.25">
      <c r="A83" s="179"/>
      <c r="B83" s="179"/>
      <c r="C83" s="179"/>
      <c r="D83" s="179"/>
      <c r="E83" s="179"/>
      <c r="F83" s="179"/>
      <c r="G83" s="179"/>
      <c r="H83" s="179"/>
    </row>
    <row r="84" spans="1:8" ht="17.25">
      <c r="A84" s="179"/>
      <c r="B84" s="179"/>
      <c r="C84" s="179"/>
      <c r="D84" s="179"/>
      <c r="E84" s="179"/>
      <c r="F84" s="179"/>
      <c r="G84" s="179"/>
      <c r="H84" s="179"/>
    </row>
    <row r="85" spans="1:8" ht="17.25">
      <c r="A85" s="179"/>
      <c r="B85" s="179"/>
      <c r="C85" s="179"/>
      <c r="D85" s="179"/>
      <c r="E85" s="179"/>
      <c r="F85" s="179"/>
      <c r="G85" s="179"/>
      <c r="H85" s="179"/>
    </row>
    <row r="86" spans="1:8" ht="17.25">
      <c r="A86" s="179"/>
      <c r="B86" s="179"/>
      <c r="C86" s="179"/>
      <c r="D86" s="179"/>
      <c r="E86" s="179"/>
      <c r="F86" s="179"/>
      <c r="G86" s="179"/>
      <c r="H86" s="179"/>
    </row>
    <row r="87" spans="1:8" ht="17.25">
      <c r="A87" s="179"/>
      <c r="B87" s="179"/>
      <c r="C87" s="179"/>
      <c r="D87" s="179"/>
      <c r="E87" s="179"/>
      <c r="F87" s="179"/>
      <c r="G87" s="179"/>
      <c r="H87" s="179"/>
    </row>
    <row r="88" spans="1:8" ht="17.25">
      <c r="A88" s="179"/>
      <c r="B88" s="179"/>
      <c r="C88" s="179"/>
      <c r="D88" s="179"/>
      <c r="E88" s="179"/>
      <c r="F88" s="179"/>
      <c r="G88" s="179"/>
      <c r="H88" s="179"/>
    </row>
    <row r="89" spans="1:8" ht="17.25">
      <c r="A89" s="179"/>
      <c r="B89" s="179"/>
      <c r="C89" s="179"/>
      <c r="D89" s="179"/>
      <c r="E89" s="179"/>
      <c r="F89" s="179"/>
      <c r="G89" s="179"/>
      <c r="H89" s="179"/>
    </row>
    <row r="90" spans="1:8" ht="17.25">
      <c r="A90" s="179"/>
      <c r="B90" s="179"/>
      <c r="C90" s="179"/>
      <c r="D90" s="179"/>
      <c r="E90" s="179"/>
      <c r="F90" s="179"/>
      <c r="G90" s="179"/>
      <c r="H90" s="179"/>
    </row>
    <row r="91" spans="1:8" ht="17.25">
      <c r="A91" s="179"/>
      <c r="B91" s="179"/>
      <c r="C91" s="179"/>
      <c r="D91" s="179"/>
      <c r="E91" s="179"/>
      <c r="F91" s="179"/>
      <c r="G91" s="179"/>
      <c r="H91" s="179"/>
    </row>
    <row r="92" spans="1:8" ht="17.25">
      <c r="A92" s="179"/>
      <c r="B92" s="179"/>
      <c r="C92" s="179"/>
      <c r="D92" s="179"/>
      <c r="E92" s="179"/>
      <c r="F92" s="179"/>
      <c r="G92" s="179"/>
      <c r="H92" s="179"/>
    </row>
    <row r="93" spans="1:8" ht="17.25">
      <c r="A93" s="179"/>
      <c r="B93" s="179"/>
      <c r="C93" s="179"/>
      <c r="D93" s="179"/>
      <c r="E93" s="179"/>
      <c r="F93" s="179"/>
      <c r="G93" s="179"/>
      <c r="H93" s="179"/>
    </row>
    <row r="94" spans="1:8" ht="17.25">
      <c r="A94" s="179"/>
      <c r="B94" s="179"/>
      <c r="C94" s="179"/>
      <c r="D94" s="179"/>
      <c r="E94" s="179"/>
      <c r="F94" s="179"/>
      <c r="G94" s="179"/>
      <c r="H94" s="179"/>
    </row>
    <row r="95" spans="1:8" ht="17.25">
      <c r="A95" s="179"/>
      <c r="B95" s="179"/>
      <c r="C95" s="179"/>
      <c r="D95" s="179"/>
      <c r="E95" s="179"/>
      <c r="F95" s="179"/>
      <c r="G95" s="179"/>
      <c r="H95" s="179"/>
    </row>
    <row r="96" spans="1:8" ht="17.25">
      <c r="A96" s="179"/>
      <c r="B96" s="179"/>
      <c r="C96" s="179"/>
      <c r="D96" s="179"/>
      <c r="E96" s="179"/>
      <c r="F96" s="179"/>
      <c r="G96" s="179"/>
      <c r="H96" s="179"/>
    </row>
    <row r="97" spans="1:8" ht="17.25">
      <c r="A97" s="179"/>
      <c r="B97" s="179"/>
      <c r="C97" s="179"/>
      <c r="D97" s="179"/>
      <c r="E97" s="179"/>
      <c r="F97" s="179"/>
      <c r="G97" s="179"/>
      <c r="H97" s="179"/>
    </row>
    <row r="98" spans="1:8" ht="17.25">
      <c r="A98" s="179"/>
      <c r="B98" s="179"/>
      <c r="C98" s="179"/>
      <c r="D98" s="179"/>
      <c r="E98" s="179"/>
      <c r="F98" s="179"/>
      <c r="G98" s="179"/>
      <c r="H98" s="179"/>
    </row>
    <row r="99" spans="1:8" ht="17.25">
      <c r="A99" s="179"/>
      <c r="B99" s="179"/>
      <c r="C99" s="179"/>
      <c r="D99" s="179"/>
      <c r="E99" s="179"/>
      <c r="F99" s="179"/>
      <c r="G99" s="179"/>
      <c r="H99" s="179"/>
    </row>
    <row r="100" spans="1:8" ht="17.25">
      <c r="A100" s="179"/>
      <c r="B100" s="179"/>
      <c r="C100" s="179"/>
      <c r="D100" s="179"/>
      <c r="E100" s="179"/>
      <c r="F100" s="179"/>
      <c r="G100" s="179"/>
      <c r="H100" s="179"/>
    </row>
    <row r="101" spans="1:8" ht="17.25">
      <c r="A101" s="179"/>
      <c r="B101" s="179"/>
      <c r="C101" s="179"/>
      <c r="D101" s="179"/>
      <c r="E101" s="179"/>
      <c r="F101" s="179"/>
      <c r="G101" s="179"/>
      <c r="H101" s="179"/>
    </row>
    <row r="102" spans="1:8" ht="17.25">
      <c r="A102" s="179"/>
      <c r="B102" s="179"/>
      <c r="C102" s="179"/>
      <c r="D102" s="179"/>
      <c r="E102" s="179"/>
      <c r="F102" s="179"/>
      <c r="G102" s="179"/>
      <c r="H102" s="179"/>
    </row>
    <row r="103" spans="1:8" ht="17.25">
      <c r="A103" s="179"/>
      <c r="B103" s="179"/>
      <c r="C103" s="179"/>
      <c r="D103" s="179"/>
      <c r="E103" s="179"/>
      <c r="F103" s="179"/>
      <c r="G103" s="179"/>
      <c r="H103" s="179"/>
    </row>
    <row r="104" spans="1:8" ht="17.25">
      <c r="A104" s="179"/>
      <c r="B104" s="179"/>
      <c r="C104" s="179"/>
      <c r="D104" s="179"/>
      <c r="E104" s="179"/>
      <c r="F104" s="179"/>
      <c r="G104" s="179"/>
      <c r="H104" s="179"/>
    </row>
    <row r="105" spans="1:8" ht="17.25">
      <c r="A105" s="179"/>
      <c r="B105" s="179"/>
      <c r="C105" s="179"/>
      <c r="D105" s="179"/>
      <c r="E105" s="179"/>
      <c r="F105" s="179"/>
      <c r="G105" s="179"/>
      <c r="H105" s="179"/>
    </row>
    <row r="106" spans="1:8" ht="17.25">
      <c r="A106" s="179"/>
      <c r="B106" s="179"/>
      <c r="C106" s="179"/>
      <c r="D106" s="179"/>
      <c r="E106" s="179"/>
      <c r="F106" s="179"/>
      <c r="G106" s="179"/>
      <c r="H106" s="179"/>
    </row>
    <row r="107" spans="1:8" ht="17.25">
      <c r="A107" s="179"/>
      <c r="B107" s="179"/>
      <c r="C107" s="179"/>
      <c r="D107" s="179"/>
      <c r="E107" s="179"/>
      <c r="F107" s="179"/>
      <c r="G107" s="179"/>
      <c r="H107" s="179"/>
    </row>
    <row r="108" spans="1:8" ht="17.25">
      <c r="A108" s="179"/>
      <c r="B108" s="179"/>
      <c r="C108" s="179"/>
      <c r="D108" s="179"/>
      <c r="E108" s="179"/>
      <c r="F108" s="179"/>
      <c r="G108" s="179"/>
      <c r="H108" s="179"/>
    </row>
    <row r="109" spans="1:8" ht="17.25">
      <c r="A109" s="179"/>
      <c r="B109" s="179"/>
      <c r="C109" s="179"/>
      <c r="D109" s="179"/>
      <c r="E109" s="179"/>
      <c r="F109" s="179"/>
      <c r="G109" s="179"/>
      <c r="H109" s="179"/>
    </row>
    <row r="110" spans="1:8" ht="17.25">
      <c r="A110" s="179"/>
      <c r="B110" s="179"/>
      <c r="C110" s="179"/>
      <c r="D110" s="179"/>
      <c r="E110" s="179"/>
      <c r="F110" s="179"/>
      <c r="G110" s="179"/>
      <c r="H110" s="179"/>
    </row>
    <row r="111" spans="1:8" ht="17.25">
      <c r="A111" s="179"/>
      <c r="B111" s="179"/>
      <c r="C111" s="179"/>
      <c r="D111" s="179"/>
      <c r="E111" s="179"/>
      <c r="F111" s="179"/>
      <c r="G111" s="179"/>
      <c r="H111" s="179"/>
    </row>
    <row r="112" spans="1:8" ht="17.25">
      <c r="A112" s="179"/>
      <c r="B112" s="179"/>
      <c r="C112" s="179"/>
      <c r="D112" s="179"/>
      <c r="E112" s="179"/>
      <c r="F112" s="179"/>
      <c r="G112" s="179"/>
      <c r="H112" s="179"/>
    </row>
    <row r="113" spans="1:8" ht="17.25">
      <c r="A113" s="179"/>
      <c r="B113" s="179"/>
      <c r="C113" s="179"/>
      <c r="D113" s="179"/>
      <c r="E113" s="179"/>
      <c r="F113" s="179"/>
      <c r="G113" s="179"/>
      <c r="H113" s="179"/>
    </row>
    <row r="114" spans="1:8" ht="17.25">
      <c r="A114" s="179"/>
      <c r="B114" s="179"/>
      <c r="C114" s="179"/>
      <c r="D114" s="179"/>
      <c r="E114" s="179"/>
      <c r="F114" s="179"/>
      <c r="G114" s="179"/>
      <c r="H114" s="179"/>
    </row>
    <row r="115" spans="1:8" ht="17.25">
      <c r="A115" s="179"/>
      <c r="B115" s="179"/>
      <c r="C115" s="179"/>
      <c r="D115" s="179"/>
      <c r="E115" s="179"/>
      <c r="F115" s="179"/>
      <c r="G115" s="179"/>
      <c r="H115" s="179"/>
    </row>
    <row r="116" spans="1:8" ht="17.25">
      <c r="A116" s="179"/>
      <c r="B116" s="179"/>
      <c r="C116" s="179"/>
      <c r="D116" s="179"/>
      <c r="E116" s="179"/>
      <c r="F116" s="179"/>
      <c r="G116" s="179"/>
      <c r="H116" s="179"/>
    </row>
    <row r="117" spans="1:8" ht="17.25">
      <c r="A117" s="179"/>
      <c r="B117" s="179"/>
      <c r="C117" s="179"/>
      <c r="D117" s="179"/>
      <c r="E117" s="179"/>
      <c r="F117" s="179"/>
      <c r="G117" s="179"/>
      <c r="H117" s="179"/>
    </row>
    <row r="118" spans="1:8" ht="17.25">
      <c r="A118" s="179"/>
      <c r="B118" s="179"/>
      <c r="C118" s="179"/>
      <c r="D118" s="179"/>
      <c r="E118" s="179"/>
      <c r="F118" s="179"/>
      <c r="G118" s="179"/>
      <c r="H118" s="179"/>
    </row>
    <row r="119" spans="1:8" ht="17.25">
      <c r="A119" s="179"/>
      <c r="B119" s="179"/>
      <c r="C119" s="179"/>
      <c r="D119" s="179"/>
      <c r="E119" s="179"/>
      <c r="F119" s="179"/>
      <c r="G119" s="179"/>
      <c r="H119" s="179"/>
    </row>
    <row r="120" spans="1:8" ht="17.25">
      <c r="A120" s="179"/>
      <c r="B120" s="179"/>
      <c r="C120" s="179"/>
      <c r="D120" s="179"/>
      <c r="E120" s="179"/>
      <c r="F120" s="179"/>
      <c r="G120" s="179"/>
      <c r="H120" s="179"/>
    </row>
    <row r="121" spans="1:8" ht="17.25">
      <c r="A121" s="179"/>
      <c r="B121" s="179"/>
      <c r="C121" s="179"/>
      <c r="D121" s="179"/>
      <c r="E121" s="179"/>
      <c r="F121" s="179"/>
      <c r="G121" s="179"/>
      <c r="H121" s="179"/>
    </row>
    <row r="122" spans="1:8" ht="17.25">
      <c r="A122" s="179"/>
      <c r="B122" s="179"/>
      <c r="C122" s="179"/>
      <c r="D122" s="179"/>
      <c r="E122" s="179"/>
      <c r="F122" s="179"/>
      <c r="G122" s="179"/>
      <c r="H122" s="179"/>
    </row>
    <row r="123" spans="1:8" ht="17.25">
      <c r="A123" s="179"/>
      <c r="B123" s="179"/>
      <c r="C123" s="179"/>
      <c r="D123" s="179"/>
      <c r="E123" s="179"/>
      <c r="F123" s="179"/>
      <c r="G123" s="179"/>
      <c r="H123" s="179"/>
    </row>
    <row r="124" spans="1:8" ht="17.25">
      <c r="A124" s="179"/>
      <c r="B124" s="179"/>
      <c r="C124" s="179"/>
      <c r="D124" s="179"/>
      <c r="E124" s="179"/>
      <c r="F124" s="179"/>
      <c r="G124" s="179"/>
      <c r="H124" s="179"/>
    </row>
    <row r="125" spans="1:8" ht="17.25">
      <c r="A125" s="179"/>
      <c r="B125" s="179"/>
      <c r="C125" s="179"/>
      <c r="D125" s="179"/>
      <c r="E125" s="179"/>
      <c r="F125" s="179"/>
      <c r="G125" s="179"/>
      <c r="H125" s="179"/>
    </row>
    <row r="126" spans="1:8" ht="17.25">
      <c r="A126" s="179"/>
      <c r="B126" s="179"/>
      <c r="C126" s="179"/>
      <c r="D126" s="179"/>
      <c r="E126" s="179"/>
      <c r="F126" s="179"/>
      <c r="G126" s="179"/>
      <c r="H126" s="179"/>
    </row>
    <row r="127" spans="1:8" ht="17.25">
      <c r="A127" s="179"/>
      <c r="B127" s="179"/>
      <c r="C127" s="179"/>
      <c r="D127" s="179"/>
      <c r="E127" s="179"/>
      <c r="F127" s="179"/>
      <c r="G127" s="179"/>
      <c r="H127" s="179"/>
    </row>
    <row r="128" spans="1:8" ht="17.25">
      <c r="A128" s="179"/>
      <c r="B128" s="179"/>
      <c r="C128" s="179"/>
      <c r="D128" s="179"/>
      <c r="E128" s="179"/>
      <c r="F128" s="179"/>
      <c r="G128" s="179"/>
      <c r="H128" s="179"/>
    </row>
    <row r="129" spans="1:8" ht="17.25">
      <c r="A129" s="179"/>
      <c r="B129" s="179"/>
      <c r="C129" s="179"/>
      <c r="D129" s="179"/>
      <c r="E129" s="179"/>
      <c r="F129" s="179"/>
      <c r="G129" s="179"/>
      <c r="H129" s="179"/>
    </row>
    <row r="130" spans="1:8" ht="17.25">
      <c r="A130" s="179"/>
      <c r="B130" s="179"/>
      <c r="C130" s="179"/>
      <c r="D130" s="179"/>
      <c r="E130" s="179"/>
      <c r="F130" s="179"/>
      <c r="G130" s="179"/>
      <c r="H130" s="179"/>
    </row>
    <row r="131" spans="1:8" ht="17.25">
      <c r="A131" s="179"/>
      <c r="B131" s="179"/>
      <c r="C131" s="179"/>
      <c r="D131" s="179"/>
      <c r="E131" s="179"/>
      <c r="F131" s="179"/>
      <c r="G131" s="179"/>
      <c r="H131" s="179"/>
    </row>
    <row r="132" spans="1:8" ht="17.25">
      <c r="A132" s="179"/>
      <c r="B132" s="179"/>
      <c r="C132" s="179"/>
      <c r="D132" s="179"/>
      <c r="E132" s="179"/>
      <c r="F132" s="179"/>
      <c r="G132" s="179"/>
      <c r="H132" s="179"/>
    </row>
    <row r="133" spans="1:8" ht="17.25">
      <c r="A133" s="179"/>
      <c r="B133" s="179"/>
      <c r="C133" s="179"/>
      <c r="D133" s="179"/>
      <c r="E133" s="179"/>
      <c r="F133" s="179"/>
      <c r="G133" s="179"/>
      <c r="H133" s="179"/>
    </row>
    <row r="134" spans="1:8" ht="17.25">
      <c r="A134" s="179"/>
      <c r="B134" s="179"/>
      <c r="C134" s="179"/>
      <c r="D134" s="179"/>
      <c r="E134" s="179"/>
      <c r="F134" s="179"/>
      <c r="G134" s="179"/>
      <c r="H134" s="179"/>
    </row>
    <row r="135" spans="1:8" ht="17.25">
      <c r="A135" s="179"/>
      <c r="B135" s="179"/>
      <c r="C135" s="179"/>
      <c r="D135" s="179"/>
      <c r="E135" s="179"/>
      <c r="F135" s="179"/>
      <c r="G135" s="179"/>
      <c r="H135" s="179"/>
    </row>
    <row r="136" spans="1:8" ht="17.25">
      <c r="A136" s="179"/>
      <c r="B136" s="179"/>
      <c r="C136" s="179"/>
      <c r="D136" s="179"/>
      <c r="E136" s="179"/>
      <c r="F136" s="179"/>
      <c r="G136" s="179"/>
      <c r="H136" s="179"/>
    </row>
    <row r="137" spans="1:8" ht="17.25">
      <c r="A137" s="179"/>
      <c r="B137" s="179"/>
      <c r="C137" s="179"/>
      <c r="D137" s="179"/>
      <c r="E137" s="179"/>
      <c r="F137" s="179"/>
      <c r="G137" s="179"/>
      <c r="H137" s="179"/>
    </row>
    <row r="138" spans="1:8" ht="17.25">
      <c r="A138" s="179"/>
      <c r="B138" s="179"/>
      <c r="C138" s="179"/>
      <c r="D138" s="179"/>
      <c r="E138" s="179"/>
      <c r="F138" s="179"/>
      <c r="G138" s="179"/>
      <c r="H138" s="179"/>
    </row>
    <row r="139" spans="1:8" ht="17.25">
      <c r="A139" s="179"/>
      <c r="B139" s="179"/>
      <c r="C139" s="179"/>
      <c r="D139" s="179"/>
      <c r="E139" s="179"/>
      <c r="F139" s="179"/>
      <c r="G139" s="179"/>
      <c r="H139" s="179"/>
    </row>
    <row r="140" spans="1:8" ht="17.25">
      <c r="A140" s="179"/>
      <c r="B140" s="179"/>
      <c r="C140" s="179"/>
      <c r="D140" s="179"/>
      <c r="E140" s="179"/>
      <c r="F140" s="179"/>
      <c r="G140" s="179"/>
      <c r="H140" s="179"/>
    </row>
    <row r="141" spans="1:8" ht="17.25">
      <c r="A141" s="179"/>
      <c r="B141" s="179"/>
      <c r="C141" s="179"/>
      <c r="D141" s="179"/>
      <c r="E141" s="179"/>
      <c r="F141" s="179"/>
      <c r="G141" s="179"/>
      <c r="H141" s="179"/>
    </row>
    <row r="142" spans="1:8" ht="17.25">
      <c r="A142" s="179"/>
      <c r="B142" s="179"/>
      <c r="C142" s="179"/>
      <c r="D142" s="179"/>
      <c r="E142" s="179"/>
      <c r="F142" s="179"/>
      <c r="G142" s="179"/>
      <c r="H142" s="179"/>
    </row>
    <row r="143" spans="1:8" ht="17.25">
      <c r="A143" s="179"/>
      <c r="B143" s="179"/>
      <c r="C143" s="179"/>
      <c r="D143" s="179"/>
      <c r="E143" s="179"/>
      <c r="F143" s="179"/>
      <c r="G143" s="179"/>
      <c r="H143" s="179"/>
    </row>
    <row r="144" spans="1:8" ht="17.25">
      <c r="A144" s="179"/>
      <c r="B144" s="179"/>
      <c r="C144" s="179"/>
      <c r="D144" s="179"/>
      <c r="E144" s="179"/>
      <c r="F144" s="179"/>
      <c r="G144" s="179"/>
      <c r="H144" s="179"/>
    </row>
    <row r="145" spans="1:8" ht="17.25">
      <c r="A145" s="179"/>
      <c r="B145" s="179"/>
      <c r="C145" s="179"/>
      <c r="D145" s="179"/>
      <c r="E145" s="179"/>
      <c r="F145" s="179"/>
      <c r="G145" s="179"/>
      <c r="H145" s="179"/>
    </row>
    <row r="146" spans="1:8" ht="17.25">
      <c r="A146" s="179"/>
      <c r="B146" s="179"/>
      <c r="C146" s="179"/>
      <c r="D146" s="179"/>
      <c r="E146" s="179"/>
      <c r="F146" s="179"/>
      <c r="G146" s="179"/>
      <c r="H146" s="179"/>
    </row>
    <row r="147" spans="1:8" ht="17.25">
      <c r="A147" s="179"/>
      <c r="B147" s="179"/>
      <c r="C147" s="179"/>
      <c r="D147" s="179"/>
      <c r="E147" s="179"/>
      <c r="F147" s="179"/>
      <c r="G147" s="179"/>
      <c r="H147" s="179"/>
    </row>
    <row r="148" spans="1:8" ht="17.25">
      <c r="A148" s="179"/>
      <c r="B148" s="179"/>
      <c r="C148" s="179"/>
      <c r="D148" s="179"/>
      <c r="E148" s="179"/>
      <c r="F148" s="179"/>
      <c r="G148" s="179"/>
      <c r="H148" s="179"/>
    </row>
    <row r="149" spans="1:8" ht="17.25">
      <c r="A149" s="179"/>
      <c r="B149" s="179"/>
      <c r="C149" s="179"/>
      <c r="D149" s="179"/>
      <c r="E149" s="179"/>
      <c r="F149" s="179"/>
      <c r="G149" s="179"/>
      <c r="H149" s="179"/>
    </row>
    <row r="150" spans="1:8" ht="17.25">
      <c r="A150" s="179"/>
      <c r="B150" s="179"/>
      <c r="C150" s="179"/>
      <c r="D150" s="179"/>
      <c r="E150" s="179"/>
      <c r="F150" s="179"/>
      <c r="G150" s="179"/>
      <c r="H150" s="179"/>
    </row>
    <row r="151" spans="1:8" ht="17.25">
      <c r="A151" s="179"/>
      <c r="B151" s="179"/>
      <c r="C151" s="179"/>
      <c r="D151" s="179"/>
      <c r="E151" s="179"/>
      <c r="F151" s="179"/>
      <c r="G151" s="179"/>
      <c r="H151" s="179"/>
    </row>
    <row r="152" spans="1:8" ht="17.25">
      <c r="A152" s="179"/>
      <c r="B152" s="179"/>
      <c r="C152" s="179"/>
      <c r="D152" s="179"/>
      <c r="E152" s="179"/>
      <c r="F152" s="179"/>
      <c r="G152" s="179"/>
      <c r="H152" s="179"/>
    </row>
    <row r="153" spans="1:8" ht="17.25">
      <c r="A153" s="179"/>
      <c r="B153" s="179"/>
      <c r="C153" s="179"/>
      <c r="D153" s="179"/>
      <c r="E153" s="179"/>
      <c r="F153" s="179"/>
      <c r="G153" s="179"/>
      <c r="H153" s="179"/>
    </row>
    <row r="154" spans="1:8" ht="17.25">
      <c r="A154" s="179"/>
      <c r="B154" s="179"/>
      <c r="C154" s="179"/>
      <c r="D154" s="179"/>
      <c r="E154" s="179"/>
      <c r="F154" s="179"/>
      <c r="G154" s="179"/>
      <c r="H154" s="179"/>
    </row>
    <row r="155" spans="1:8" ht="17.25">
      <c r="A155" s="179"/>
      <c r="B155" s="179"/>
      <c r="C155" s="179"/>
      <c r="D155" s="179"/>
      <c r="E155" s="179"/>
      <c r="F155" s="179"/>
      <c r="G155" s="179"/>
      <c r="H155" s="179"/>
    </row>
    <row r="156" spans="1:8" ht="17.25">
      <c r="A156" s="179"/>
      <c r="B156" s="179"/>
      <c r="C156" s="179"/>
      <c r="D156" s="179"/>
      <c r="E156" s="179"/>
      <c r="F156" s="179"/>
      <c r="G156" s="179"/>
      <c r="H156" s="179"/>
    </row>
    <row r="157" spans="1:8" ht="17.25">
      <c r="A157" s="179"/>
      <c r="B157" s="179"/>
      <c r="C157" s="179"/>
      <c r="D157" s="179"/>
      <c r="E157" s="179"/>
      <c r="F157" s="179"/>
      <c r="G157" s="179"/>
      <c r="H157" s="179"/>
    </row>
    <row r="158" spans="1:8" ht="17.25">
      <c r="A158" s="179"/>
      <c r="B158" s="179"/>
      <c r="C158" s="179"/>
      <c r="D158" s="179"/>
      <c r="E158" s="179"/>
      <c r="F158" s="179"/>
      <c r="G158" s="179"/>
      <c r="H158" s="179"/>
    </row>
    <row r="159" spans="1:8" ht="17.25">
      <c r="A159" s="179"/>
      <c r="B159" s="179"/>
      <c r="C159" s="179"/>
      <c r="D159" s="179"/>
      <c r="E159" s="179"/>
      <c r="F159" s="179"/>
      <c r="G159" s="179"/>
      <c r="H159" s="179"/>
    </row>
    <row r="160" spans="1:8" ht="17.25">
      <c r="A160" s="179"/>
      <c r="B160" s="179"/>
      <c r="C160" s="179"/>
      <c r="D160" s="179"/>
      <c r="E160" s="179"/>
      <c r="F160" s="179"/>
      <c r="G160" s="179"/>
      <c r="H160" s="179"/>
    </row>
    <row r="161" spans="1:8" ht="17.25">
      <c r="A161" s="179"/>
      <c r="B161" s="179"/>
      <c r="C161" s="179"/>
      <c r="D161" s="179"/>
      <c r="E161" s="179"/>
      <c r="F161" s="179"/>
      <c r="G161" s="179"/>
      <c r="H161" s="179"/>
    </row>
    <row r="162" spans="1:8" ht="17.25">
      <c r="A162" s="179"/>
      <c r="B162" s="179"/>
      <c r="C162" s="179"/>
      <c r="D162" s="179"/>
      <c r="E162" s="179"/>
      <c r="F162" s="179"/>
      <c r="G162" s="179"/>
      <c r="H162" s="179"/>
    </row>
    <row r="163" spans="1:8" ht="17.25">
      <c r="A163" s="179"/>
      <c r="B163" s="179"/>
      <c r="C163" s="179"/>
      <c r="D163" s="179"/>
      <c r="E163" s="179"/>
      <c r="F163" s="179"/>
      <c r="G163" s="179"/>
      <c r="H163" s="179"/>
    </row>
    <row r="164" spans="1:8" ht="17.25">
      <c r="A164" s="179"/>
      <c r="B164" s="179"/>
      <c r="C164" s="179"/>
      <c r="D164" s="179"/>
      <c r="E164" s="179"/>
      <c r="F164" s="179"/>
      <c r="G164" s="179"/>
      <c r="H164" s="179"/>
    </row>
    <row r="165" spans="1:8" ht="17.25">
      <c r="A165" s="179"/>
      <c r="B165" s="179"/>
      <c r="C165" s="179"/>
      <c r="D165" s="179"/>
      <c r="E165" s="179"/>
      <c r="F165" s="179"/>
      <c r="G165" s="179"/>
      <c r="H165" s="179"/>
    </row>
    <row r="166" spans="1:8" ht="17.25">
      <c r="A166" s="179"/>
      <c r="B166" s="179"/>
      <c r="C166" s="179"/>
      <c r="D166" s="179"/>
      <c r="E166" s="179"/>
      <c r="F166" s="179"/>
      <c r="G166" s="179"/>
      <c r="H166" s="179"/>
    </row>
    <row r="167" spans="1:8" ht="17.25">
      <c r="A167" s="179"/>
      <c r="B167" s="179"/>
      <c r="C167" s="179"/>
      <c r="D167" s="179"/>
      <c r="E167" s="179"/>
      <c r="F167" s="179"/>
      <c r="G167" s="179"/>
      <c r="H167" s="179"/>
    </row>
    <row r="168" spans="1:8" ht="17.25">
      <c r="A168" s="179"/>
      <c r="B168" s="179"/>
      <c r="C168" s="179"/>
      <c r="D168" s="179"/>
      <c r="E168" s="179"/>
      <c r="F168" s="179"/>
      <c r="G168" s="179"/>
      <c r="H168" s="179"/>
    </row>
    <row r="169" spans="1:8" ht="17.25">
      <c r="A169" s="179"/>
      <c r="B169" s="179"/>
      <c r="C169" s="179"/>
      <c r="D169" s="179"/>
      <c r="E169" s="179"/>
      <c r="F169" s="179"/>
      <c r="G169" s="179"/>
      <c r="H169" s="179"/>
    </row>
    <row r="170" spans="1:8" ht="17.25">
      <c r="A170" s="179"/>
      <c r="B170" s="179"/>
      <c r="C170" s="179"/>
      <c r="D170" s="179"/>
      <c r="E170" s="179"/>
      <c r="F170" s="179"/>
      <c r="G170" s="179"/>
      <c r="H170" s="179"/>
    </row>
    <row r="171" spans="1:8" ht="17.25">
      <c r="A171" s="179"/>
      <c r="B171" s="179"/>
      <c r="C171" s="179"/>
      <c r="D171" s="179"/>
      <c r="E171" s="179"/>
      <c r="F171" s="179"/>
      <c r="G171" s="179"/>
      <c r="H171" s="179"/>
    </row>
    <row r="172" spans="1:8" ht="17.25">
      <c r="A172" s="179"/>
      <c r="B172" s="179"/>
      <c r="C172" s="179"/>
      <c r="D172" s="179"/>
      <c r="E172" s="179"/>
      <c r="F172" s="179"/>
      <c r="G172" s="179"/>
      <c r="H172" s="179"/>
    </row>
    <row r="173" spans="1:8" ht="17.25">
      <c r="A173" s="179"/>
      <c r="B173" s="179"/>
      <c r="C173" s="179"/>
      <c r="D173" s="179"/>
      <c r="E173" s="179"/>
      <c r="F173" s="179"/>
      <c r="G173" s="179"/>
      <c r="H173" s="179"/>
    </row>
    <row r="174" spans="1:8" ht="17.25">
      <c r="A174" s="179"/>
      <c r="B174" s="179"/>
      <c r="C174" s="179"/>
      <c r="D174" s="179"/>
      <c r="E174" s="179"/>
      <c r="F174" s="179"/>
      <c r="G174" s="179"/>
      <c r="H174" s="179"/>
    </row>
    <row r="175" spans="1:8" ht="17.25">
      <c r="A175" s="179"/>
      <c r="B175" s="179"/>
      <c r="C175" s="179"/>
      <c r="D175" s="179"/>
      <c r="E175" s="179"/>
      <c r="F175" s="179"/>
      <c r="G175" s="179"/>
      <c r="H175" s="179"/>
    </row>
    <row r="176" spans="1:8" ht="17.25">
      <c r="A176" s="179"/>
      <c r="B176" s="179"/>
      <c r="C176" s="179"/>
      <c r="D176" s="179"/>
      <c r="E176" s="179"/>
      <c r="F176" s="179"/>
      <c r="G176" s="179"/>
      <c r="H176" s="179"/>
    </row>
    <row r="177" spans="1:8" ht="17.25">
      <c r="A177" s="179"/>
      <c r="B177" s="179"/>
      <c r="C177" s="179"/>
      <c r="D177" s="179"/>
      <c r="E177" s="179"/>
      <c r="F177" s="179"/>
      <c r="G177" s="179"/>
      <c r="H177" s="179"/>
    </row>
    <row r="178" spans="1:8" ht="17.25">
      <c r="A178" s="179"/>
      <c r="B178" s="179"/>
      <c r="C178" s="179"/>
      <c r="D178" s="179"/>
      <c r="E178" s="179"/>
      <c r="F178" s="179"/>
      <c r="G178" s="179"/>
      <c r="H178" s="179"/>
    </row>
    <row r="179" spans="1:8" ht="17.25">
      <c r="A179" s="179"/>
      <c r="B179" s="179"/>
      <c r="C179" s="179"/>
      <c r="D179" s="179"/>
      <c r="E179" s="179"/>
      <c r="F179" s="179"/>
      <c r="G179" s="179"/>
      <c r="H179" s="179"/>
    </row>
    <row r="180" spans="1:8" ht="17.25">
      <c r="A180" s="179"/>
      <c r="B180" s="179"/>
      <c r="C180" s="179"/>
      <c r="D180" s="179"/>
      <c r="E180" s="179"/>
      <c r="F180" s="179"/>
      <c r="G180" s="179"/>
      <c r="H180" s="179"/>
    </row>
    <row r="181" spans="1:8" ht="17.25">
      <c r="A181" s="179"/>
      <c r="B181" s="179"/>
      <c r="C181" s="179"/>
      <c r="D181" s="179"/>
      <c r="E181" s="179"/>
      <c r="F181" s="179"/>
      <c r="G181" s="179"/>
      <c r="H181" s="179"/>
    </row>
    <row r="182" spans="1:8" ht="17.25">
      <c r="A182" s="179"/>
      <c r="B182" s="179"/>
      <c r="C182" s="179"/>
      <c r="D182" s="179"/>
      <c r="E182" s="179"/>
      <c r="F182" s="179"/>
      <c r="G182" s="179"/>
      <c r="H182" s="179"/>
    </row>
    <row r="183" spans="1:8" ht="17.25">
      <c r="A183" s="179"/>
      <c r="B183" s="179"/>
      <c r="C183" s="179"/>
      <c r="D183" s="179"/>
      <c r="E183" s="179"/>
      <c r="F183" s="179"/>
      <c r="G183" s="179"/>
      <c r="H183" s="179"/>
    </row>
    <row r="184" spans="1:8" ht="17.25">
      <c r="A184" s="179"/>
      <c r="B184" s="179"/>
      <c r="C184" s="179"/>
      <c r="D184" s="179"/>
      <c r="E184" s="179"/>
      <c r="F184" s="179"/>
      <c r="G184" s="179"/>
      <c r="H184" s="179"/>
    </row>
    <row r="185" spans="1:8" ht="17.25">
      <c r="A185" s="179"/>
      <c r="B185" s="179"/>
      <c r="C185" s="179"/>
      <c r="D185" s="179"/>
      <c r="E185" s="179"/>
      <c r="F185" s="179"/>
      <c r="G185" s="179"/>
      <c r="H185" s="179"/>
    </row>
  </sheetData>
  <sheetProtection/>
  <mergeCells count="84">
    <mergeCell ref="A32:C32"/>
    <mergeCell ref="F30:G30"/>
    <mergeCell ref="A44:B44"/>
    <mergeCell ref="A42:D42"/>
    <mergeCell ref="F42:G42"/>
    <mergeCell ref="A33:C33"/>
    <mergeCell ref="A34:C34"/>
    <mergeCell ref="A35:C35"/>
    <mergeCell ref="A39:C39"/>
    <mergeCell ref="A37:C37"/>
    <mergeCell ref="A28:D28"/>
    <mergeCell ref="E29:H29"/>
    <mergeCell ref="A29:B30"/>
    <mergeCell ref="C29:C30"/>
    <mergeCell ref="D29:D30"/>
    <mergeCell ref="G28:H28"/>
    <mergeCell ref="A38:C38"/>
    <mergeCell ref="A40:C40"/>
    <mergeCell ref="G46:H46"/>
    <mergeCell ref="E37:G37"/>
    <mergeCell ref="E38:G38"/>
    <mergeCell ref="A45:F46"/>
    <mergeCell ref="F43:G43"/>
    <mergeCell ref="F44:G44"/>
    <mergeCell ref="A31:B31"/>
    <mergeCell ref="A11:A26"/>
    <mergeCell ref="F23:G23"/>
    <mergeCell ref="F24:G24"/>
    <mergeCell ref="F25:G25"/>
    <mergeCell ref="F26:G26"/>
    <mergeCell ref="F19:G19"/>
    <mergeCell ref="F13:G13"/>
    <mergeCell ref="F14:G14"/>
    <mergeCell ref="B22:C22"/>
    <mergeCell ref="A36:C36"/>
    <mergeCell ref="F22:G22"/>
    <mergeCell ref="F15:G15"/>
    <mergeCell ref="F16:G16"/>
    <mergeCell ref="F17:G17"/>
    <mergeCell ref="F18:G18"/>
    <mergeCell ref="B24:C24"/>
    <mergeCell ref="B25:C25"/>
    <mergeCell ref="B21:C21"/>
    <mergeCell ref="B20:C20"/>
    <mergeCell ref="B26:C26"/>
    <mergeCell ref="F2:G2"/>
    <mergeCell ref="F3:G3"/>
    <mergeCell ref="F4:G4"/>
    <mergeCell ref="F5:G5"/>
    <mergeCell ref="F6:G6"/>
    <mergeCell ref="F7:G7"/>
    <mergeCell ref="F11:G11"/>
    <mergeCell ref="F12:G12"/>
    <mergeCell ref="B17:C17"/>
    <mergeCell ref="B16:C16"/>
    <mergeCell ref="B23:C23"/>
    <mergeCell ref="F20:G20"/>
    <mergeCell ref="F21:G21"/>
    <mergeCell ref="B15:C15"/>
    <mergeCell ref="A1:G1"/>
    <mergeCell ref="A8:B8"/>
    <mergeCell ref="A3:B3"/>
    <mergeCell ref="F8:G8"/>
    <mergeCell ref="B18:C18"/>
    <mergeCell ref="A9:B9"/>
    <mergeCell ref="A10:B10"/>
    <mergeCell ref="F9:G9"/>
    <mergeCell ref="F10:G10"/>
    <mergeCell ref="F31:G31"/>
    <mergeCell ref="A4:B4"/>
    <mergeCell ref="A5:B5"/>
    <mergeCell ref="A6:B6"/>
    <mergeCell ref="A7:B7"/>
    <mergeCell ref="B19:C19"/>
    <mergeCell ref="E34:G34"/>
    <mergeCell ref="E35:G35"/>
    <mergeCell ref="E36:G36"/>
    <mergeCell ref="E39:G39"/>
    <mergeCell ref="B11:C11"/>
    <mergeCell ref="B12:C12"/>
    <mergeCell ref="B13:C13"/>
    <mergeCell ref="B14:C14"/>
    <mergeCell ref="E32:G32"/>
    <mergeCell ref="E33:G33"/>
  </mergeCells>
  <printOptions horizontalCentered="1"/>
  <pageMargins left="0.54" right="0.45" top="0.5905511811023623" bottom="0.28" header="0.5118110236220472" footer="0.3937007874015748"/>
  <pageSetup fitToHeight="1"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transitionEvaluation="1"/>
  <dimension ref="A1:T75"/>
  <sheetViews>
    <sheetView showGridLines="0" view="pageBreakPreview" zoomScaleSheetLayoutView="100" zoomScalePageLayoutView="0" workbookViewId="0" topLeftCell="A19">
      <selection activeCell="F39" sqref="F39"/>
    </sheetView>
  </sheetViews>
  <sheetFormatPr defaultColWidth="8.66015625" defaultRowHeight="18"/>
  <cols>
    <col min="1" max="1" width="4.58203125" style="30" customWidth="1"/>
    <col min="2" max="7" width="15.66015625" style="30" customWidth="1"/>
    <col min="8" max="9" width="8.66015625" style="30" customWidth="1"/>
    <col min="10" max="16384" width="8.83203125" style="30" customWidth="1"/>
  </cols>
  <sheetData>
    <row r="1" spans="1:9" ht="22.5" customHeight="1" thickBot="1">
      <c r="A1" s="260" t="s">
        <v>232</v>
      </c>
      <c r="B1" s="260"/>
      <c r="C1" s="260"/>
      <c r="D1" s="260"/>
      <c r="E1" s="260"/>
      <c r="F1" s="330" t="s">
        <v>231</v>
      </c>
      <c r="G1" s="330"/>
      <c r="H1" s="180"/>
      <c r="I1" s="29"/>
    </row>
    <row r="2" spans="1:11" ht="18.75" customHeight="1">
      <c r="A2" s="78"/>
      <c r="B2" s="78"/>
      <c r="C2" s="27" t="s">
        <v>83</v>
      </c>
      <c r="D2" s="27" t="s">
        <v>84</v>
      </c>
      <c r="E2" s="27" t="s">
        <v>230</v>
      </c>
      <c r="F2" s="27" t="s">
        <v>85</v>
      </c>
      <c r="G2" s="204"/>
      <c r="H2" s="204"/>
      <c r="I2" s="125"/>
      <c r="J2" s="125"/>
      <c r="K2" s="125"/>
    </row>
    <row r="3" spans="1:8" ht="17.25">
      <c r="A3" s="401" t="s">
        <v>0</v>
      </c>
      <c r="B3" s="402"/>
      <c r="C3" s="80">
        <v>216</v>
      </c>
      <c r="D3" s="81">
        <v>14603</v>
      </c>
      <c r="E3" s="81">
        <v>12358</v>
      </c>
      <c r="F3" s="126">
        <f>E3/D3*100</f>
        <v>84.62644662055742</v>
      </c>
      <c r="G3" s="190"/>
      <c r="H3" s="180"/>
    </row>
    <row r="4" spans="1:8" ht="17.25">
      <c r="A4" s="219" t="s">
        <v>86</v>
      </c>
      <c r="B4" s="220"/>
      <c r="C4" s="72">
        <v>216</v>
      </c>
      <c r="D4" s="73">
        <v>13385</v>
      </c>
      <c r="E4" s="73">
        <v>11987</v>
      </c>
      <c r="F4" s="127">
        <f>E4/D4*100</f>
        <v>89.5554725438924</v>
      </c>
      <c r="G4" s="190"/>
      <c r="H4" s="180"/>
    </row>
    <row r="5" spans="1:8" ht="17.25">
      <c r="A5" s="219" t="s">
        <v>87</v>
      </c>
      <c r="B5" s="220"/>
      <c r="C5" s="72">
        <v>216</v>
      </c>
      <c r="D5" s="73">
        <v>12917</v>
      </c>
      <c r="E5" s="73">
        <v>11577</v>
      </c>
      <c r="F5" s="127">
        <v>89.626074165828</v>
      </c>
      <c r="G5" s="180"/>
      <c r="H5" s="180"/>
    </row>
    <row r="6" spans="1:8" s="1" customFormat="1" ht="17.25">
      <c r="A6" s="219" t="s">
        <v>88</v>
      </c>
      <c r="B6" s="220"/>
      <c r="C6" s="72">
        <v>228</v>
      </c>
      <c r="D6" s="73">
        <v>13184</v>
      </c>
      <c r="E6" s="73">
        <v>12301</v>
      </c>
      <c r="F6" s="127">
        <f>E6/D6*100</f>
        <v>93.30248786407766</v>
      </c>
      <c r="G6" s="123"/>
      <c r="H6" s="102"/>
    </row>
    <row r="7" spans="1:8" s="1" customFormat="1" ht="17.25">
      <c r="A7" s="219" t="s">
        <v>89</v>
      </c>
      <c r="B7" s="220"/>
      <c r="C7" s="72">
        <v>227</v>
      </c>
      <c r="D7" s="73">
        <v>13057</v>
      </c>
      <c r="E7" s="73">
        <v>12121</v>
      </c>
      <c r="F7" s="127">
        <f>E7/D7*100</f>
        <v>92.83143141609864</v>
      </c>
      <c r="G7" s="123"/>
      <c r="H7" s="102"/>
    </row>
    <row r="8" spans="1:8" s="1" customFormat="1" ht="17.25">
      <c r="A8" s="219" t="s">
        <v>90</v>
      </c>
      <c r="B8" s="220"/>
      <c r="C8" s="72">
        <v>228</v>
      </c>
      <c r="D8" s="73">
        <v>12914</v>
      </c>
      <c r="E8" s="73">
        <v>12165</v>
      </c>
      <c r="F8" s="127">
        <v>94.2</v>
      </c>
      <c r="G8" s="123"/>
      <c r="H8" s="102"/>
    </row>
    <row r="9" spans="1:8" s="1" customFormat="1" ht="17.25">
      <c r="A9" s="219" t="s">
        <v>38</v>
      </c>
      <c r="B9" s="220"/>
      <c r="C9" s="72">
        <v>228</v>
      </c>
      <c r="D9" s="73">
        <v>12514</v>
      </c>
      <c r="E9" s="73">
        <v>11878</v>
      </c>
      <c r="F9" s="127">
        <f>E9/D9*100</f>
        <v>94.91769218475308</v>
      </c>
      <c r="G9" s="123"/>
      <c r="H9" s="102"/>
    </row>
    <row r="10" spans="1:8" s="1" customFormat="1" ht="17.25">
      <c r="A10" s="219" t="s">
        <v>40</v>
      </c>
      <c r="B10" s="220"/>
      <c r="C10" s="72">
        <v>228</v>
      </c>
      <c r="D10" s="73">
        <v>13139</v>
      </c>
      <c r="E10" s="73">
        <v>12510</v>
      </c>
      <c r="F10" s="127">
        <v>95.2</v>
      </c>
      <c r="G10" s="123"/>
      <c r="H10" s="102"/>
    </row>
    <row r="11" spans="1:8" s="1" customFormat="1" ht="17.25">
      <c r="A11" s="219" t="s">
        <v>42</v>
      </c>
      <c r="B11" s="397"/>
      <c r="C11" s="72">
        <v>228</v>
      </c>
      <c r="D11" s="73">
        <v>13731</v>
      </c>
      <c r="E11" s="73">
        <v>13086</v>
      </c>
      <c r="F11" s="127">
        <f>E11/D11*100</f>
        <v>95.30259995630325</v>
      </c>
      <c r="G11" s="123"/>
      <c r="H11" s="102"/>
    </row>
    <row r="12" spans="1:8" s="1" customFormat="1" ht="17.25">
      <c r="A12" s="219" t="s">
        <v>44</v>
      </c>
      <c r="B12" s="397"/>
      <c r="C12" s="72">
        <v>228</v>
      </c>
      <c r="D12" s="73">
        <v>14038</v>
      </c>
      <c r="E12" s="73">
        <v>13375</v>
      </c>
      <c r="F12" s="127">
        <v>95.3</v>
      </c>
      <c r="G12" s="123"/>
      <c r="H12" s="102"/>
    </row>
    <row r="13" spans="1:8" s="1" customFormat="1" ht="17.25">
      <c r="A13" s="219" t="s">
        <v>46</v>
      </c>
      <c r="B13" s="397"/>
      <c r="C13" s="72">
        <v>228</v>
      </c>
      <c r="D13" s="73">
        <v>14029</v>
      </c>
      <c r="E13" s="73">
        <v>13437</v>
      </c>
      <c r="F13" s="127">
        <f>E13/D13*100</f>
        <v>95.78016964858507</v>
      </c>
      <c r="G13" s="123"/>
      <c r="H13" s="102"/>
    </row>
    <row r="14" spans="1:8" s="1" customFormat="1" ht="17.25">
      <c r="A14" s="398" t="s">
        <v>29</v>
      </c>
      <c r="B14" s="399"/>
      <c r="C14" s="73">
        <v>228</v>
      </c>
      <c r="D14" s="73">
        <v>14434</v>
      </c>
      <c r="E14" s="73">
        <v>13837</v>
      </c>
      <c r="F14" s="127">
        <v>95.8</v>
      </c>
      <c r="G14" s="123"/>
      <c r="H14" s="102"/>
    </row>
    <row r="15" spans="1:8" s="1" customFormat="1" ht="17.25" customHeight="1">
      <c r="A15" s="278" t="s">
        <v>197</v>
      </c>
      <c r="B15" s="400"/>
      <c r="C15" s="63">
        <v>228</v>
      </c>
      <c r="D15" s="63">
        <v>14543</v>
      </c>
      <c r="E15" s="63">
        <v>14159</v>
      </c>
      <c r="F15" s="128">
        <v>97.35955442480919</v>
      </c>
      <c r="G15" s="123"/>
      <c r="H15" s="102"/>
    </row>
    <row r="16" spans="1:8" ht="17.25" customHeight="1">
      <c r="A16" s="219" t="s">
        <v>14</v>
      </c>
      <c r="B16" s="220"/>
      <c r="C16" s="72">
        <v>36</v>
      </c>
      <c r="D16" s="73">
        <v>3225</v>
      </c>
      <c r="E16" s="73">
        <v>3114</v>
      </c>
      <c r="F16" s="127">
        <f aca="true" t="shared" si="0" ref="F16:F22">E16/D16*100</f>
        <v>96.55813953488372</v>
      </c>
      <c r="G16" s="190"/>
      <c r="H16" s="180"/>
    </row>
    <row r="17" spans="1:8" ht="17.25" customHeight="1">
      <c r="A17" s="219" t="s">
        <v>15</v>
      </c>
      <c r="B17" s="220"/>
      <c r="C17" s="72">
        <v>36</v>
      </c>
      <c r="D17" s="73">
        <v>1907</v>
      </c>
      <c r="E17" s="73">
        <v>1845</v>
      </c>
      <c r="F17" s="127">
        <f t="shared" si="0"/>
        <v>96.7488201363398</v>
      </c>
      <c r="G17" s="190"/>
      <c r="H17" s="180"/>
    </row>
    <row r="18" spans="1:8" ht="17.25" customHeight="1">
      <c r="A18" s="219" t="s">
        <v>16</v>
      </c>
      <c r="B18" s="220"/>
      <c r="C18" s="72">
        <v>24</v>
      </c>
      <c r="D18" s="73">
        <v>1584</v>
      </c>
      <c r="E18" s="73">
        <v>1541</v>
      </c>
      <c r="F18" s="127">
        <f t="shared" si="0"/>
        <v>97.28535353535354</v>
      </c>
      <c r="G18" s="190"/>
      <c r="H18" s="180"/>
    </row>
    <row r="19" spans="1:8" ht="17.25" customHeight="1">
      <c r="A19" s="219" t="s">
        <v>17</v>
      </c>
      <c r="B19" s="220"/>
      <c r="C19" s="72">
        <v>36</v>
      </c>
      <c r="D19" s="73">
        <v>2420</v>
      </c>
      <c r="E19" s="73">
        <v>2361</v>
      </c>
      <c r="F19" s="127">
        <f t="shared" si="0"/>
        <v>97.56198347107437</v>
      </c>
      <c r="G19" s="190"/>
      <c r="H19" s="180"/>
    </row>
    <row r="20" spans="1:8" ht="17.25" customHeight="1">
      <c r="A20" s="219" t="s">
        <v>18</v>
      </c>
      <c r="B20" s="220"/>
      <c r="C20" s="72">
        <v>24</v>
      </c>
      <c r="D20" s="73">
        <v>1204</v>
      </c>
      <c r="E20" s="73">
        <v>1172</v>
      </c>
      <c r="F20" s="127">
        <f t="shared" si="0"/>
        <v>97.34219269102991</v>
      </c>
      <c r="G20" s="190"/>
      <c r="H20" s="180"/>
    </row>
    <row r="21" spans="1:8" ht="17.25" customHeight="1">
      <c r="A21" s="219" t="s">
        <v>19</v>
      </c>
      <c r="B21" s="220"/>
      <c r="C21" s="72">
        <v>36</v>
      </c>
      <c r="D21" s="73">
        <v>2108</v>
      </c>
      <c r="E21" s="73">
        <v>2056</v>
      </c>
      <c r="F21" s="127">
        <f t="shared" si="0"/>
        <v>97.53320683111954</v>
      </c>
      <c r="G21" s="190"/>
      <c r="H21" s="180"/>
    </row>
    <row r="22" spans="1:8" ht="17.25" customHeight="1" thickBot="1">
      <c r="A22" s="221" t="s">
        <v>20</v>
      </c>
      <c r="B22" s="222"/>
      <c r="C22" s="76">
        <v>36</v>
      </c>
      <c r="D22" s="77">
        <v>2095</v>
      </c>
      <c r="E22" s="77">
        <v>2070</v>
      </c>
      <c r="F22" s="129">
        <f t="shared" si="0"/>
        <v>98.80668257756562</v>
      </c>
      <c r="G22" s="190"/>
      <c r="H22" s="180"/>
    </row>
    <row r="23" spans="1:9" ht="30" customHeight="1">
      <c r="A23" s="301" t="s">
        <v>229</v>
      </c>
      <c r="B23" s="394"/>
      <c r="C23" s="394"/>
      <c r="D23" s="394"/>
      <c r="E23" s="394"/>
      <c r="F23" s="394"/>
      <c r="G23" s="394"/>
      <c r="H23" s="190"/>
      <c r="I23" s="29"/>
    </row>
    <row r="24" spans="1:9" ht="50.25" customHeight="1" thickBot="1">
      <c r="A24" s="260" t="s">
        <v>228</v>
      </c>
      <c r="B24" s="260"/>
      <c r="C24" s="260"/>
      <c r="D24" s="260"/>
      <c r="E24" s="260"/>
      <c r="F24" s="185"/>
      <c r="G24" s="28" t="s">
        <v>215</v>
      </c>
      <c r="H24" s="180"/>
      <c r="I24" s="29"/>
    </row>
    <row r="25" spans="1:9" ht="17.25" customHeight="1">
      <c r="A25" s="268" t="s">
        <v>25</v>
      </c>
      <c r="B25" s="268"/>
      <c r="C25" s="335"/>
      <c r="D25" s="258" t="s">
        <v>92</v>
      </c>
      <c r="E25" s="335"/>
      <c r="F25" s="27" t="s">
        <v>93</v>
      </c>
      <c r="G25" s="27" t="s">
        <v>94</v>
      </c>
      <c r="H25" s="180"/>
      <c r="I25" s="29"/>
    </row>
    <row r="26" spans="1:9" ht="17.25" customHeight="1">
      <c r="A26" s="395">
        <v>14159</v>
      </c>
      <c r="B26" s="395"/>
      <c r="C26" s="392"/>
      <c r="D26" s="391">
        <v>8685</v>
      </c>
      <c r="E26" s="392"/>
      <c r="F26" s="130">
        <f>A26-D26-G26</f>
        <v>5472</v>
      </c>
      <c r="G26" s="130">
        <v>2</v>
      </c>
      <c r="H26" s="180"/>
      <c r="I26" s="29"/>
    </row>
    <row r="27" spans="1:9" ht="17.25" customHeight="1">
      <c r="A27" s="349" t="s">
        <v>138</v>
      </c>
      <c r="B27" s="349"/>
      <c r="C27" s="349"/>
      <c r="D27" s="349"/>
      <c r="E27" s="93">
        <f>D28+D29+D30+D31+D32+D33+D34+G28+G29+G30+G31+G32+G33+G34</f>
        <v>6744</v>
      </c>
      <c r="F27" s="396" t="s">
        <v>96</v>
      </c>
      <c r="G27" s="396"/>
      <c r="H27" s="180"/>
      <c r="I27" s="29"/>
    </row>
    <row r="28" spans="1:9" ht="17.25" customHeight="1">
      <c r="A28" s="390" t="s">
        <v>97</v>
      </c>
      <c r="B28" s="390"/>
      <c r="C28" s="389"/>
      <c r="D28" s="131">
        <v>637</v>
      </c>
      <c r="E28" s="393" t="s">
        <v>98</v>
      </c>
      <c r="F28" s="389"/>
      <c r="G28" s="132">
        <v>164</v>
      </c>
      <c r="H28" s="180"/>
      <c r="I28" s="29"/>
    </row>
    <row r="29" spans="1:9" ht="17.25" customHeight="1">
      <c r="A29" s="390" t="s">
        <v>99</v>
      </c>
      <c r="B29" s="390"/>
      <c r="C29" s="389"/>
      <c r="D29" s="133">
        <v>26</v>
      </c>
      <c r="E29" s="388" t="s">
        <v>100</v>
      </c>
      <c r="F29" s="389"/>
      <c r="G29" s="134">
        <v>189</v>
      </c>
      <c r="H29" s="180"/>
      <c r="I29" s="29"/>
    </row>
    <row r="30" spans="1:9" ht="17.25" customHeight="1">
      <c r="A30" s="390" t="s">
        <v>101</v>
      </c>
      <c r="B30" s="390"/>
      <c r="C30" s="389"/>
      <c r="D30" s="133">
        <v>85</v>
      </c>
      <c r="E30" s="388" t="s">
        <v>102</v>
      </c>
      <c r="F30" s="389"/>
      <c r="G30" s="134">
        <v>155</v>
      </c>
      <c r="H30" s="180"/>
      <c r="I30" s="29"/>
    </row>
    <row r="31" spans="1:9" ht="17.25" customHeight="1">
      <c r="A31" s="390" t="s">
        <v>103</v>
      </c>
      <c r="B31" s="390"/>
      <c r="C31" s="389"/>
      <c r="D31" s="133">
        <v>132</v>
      </c>
      <c r="E31" s="388" t="s">
        <v>104</v>
      </c>
      <c r="F31" s="389"/>
      <c r="G31" s="134">
        <v>3212</v>
      </c>
      <c r="H31" s="180"/>
      <c r="I31" s="29"/>
    </row>
    <row r="32" spans="1:9" ht="17.25" customHeight="1">
      <c r="A32" s="390" t="s">
        <v>105</v>
      </c>
      <c r="B32" s="390"/>
      <c r="C32" s="389"/>
      <c r="D32" s="133">
        <v>66</v>
      </c>
      <c r="E32" s="388" t="s">
        <v>106</v>
      </c>
      <c r="F32" s="389"/>
      <c r="G32" s="134">
        <v>18</v>
      </c>
      <c r="H32" s="180"/>
      <c r="I32" s="29"/>
    </row>
    <row r="33" spans="1:9" ht="17.25" customHeight="1">
      <c r="A33" s="390" t="s">
        <v>107</v>
      </c>
      <c r="B33" s="390"/>
      <c r="C33" s="389"/>
      <c r="D33" s="133">
        <v>177</v>
      </c>
      <c r="E33" s="388" t="s">
        <v>110</v>
      </c>
      <c r="F33" s="389"/>
      <c r="G33" s="134">
        <v>832</v>
      </c>
      <c r="H33" s="180"/>
      <c r="I33" s="29"/>
    </row>
    <row r="34" spans="1:9" ht="17.25" customHeight="1" thickBot="1">
      <c r="A34" s="385" t="s">
        <v>109</v>
      </c>
      <c r="B34" s="385"/>
      <c r="C34" s="386"/>
      <c r="D34" s="135">
        <v>636</v>
      </c>
      <c r="E34" s="387" t="s">
        <v>112</v>
      </c>
      <c r="F34" s="386"/>
      <c r="G34" s="136">
        <v>415</v>
      </c>
      <c r="H34" s="180"/>
      <c r="I34" s="29"/>
    </row>
    <row r="35" spans="1:9" ht="30" customHeight="1">
      <c r="A35" s="181"/>
      <c r="B35" s="181"/>
      <c r="C35" s="181"/>
      <c r="D35" s="181"/>
      <c r="E35" s="181"/>
      <c r="F35" s="230"/>
      <c r="G35" s="230"/>
      <c r="H35" s="180"/>
      <c r="I35" s="29"/>
    </row>
    <row r="36" spans="1:19" ht="22.5" customHeight="1" thickBot="1">
      <c r="A36" s="260" t="s">
        <v>227</v>
      </c>
      <c r="B36" s="260"/>
      <c r="C36" s="260"/>
      <c r="D36" s="260"/>
      <c r="E36" s="260"/>
      <c r="F36" s="260"/>
      <c r="G36" s="28" t="str">
        <f>+G24</f>
        <v>平成24年度</v>
      </c>
      <c r="H36" s="137"/>
      <c r="I36" s="137"/>
      <c r="J36" s="137"/>
      <c r="K36" s="137"/>
      <c r="L36" s="137"/>
      <c r="M36" s="137"/>
      <c r="N36" s="137"/>
      <c r="Q36" s="29"/>
      <c r="R36" s="29"/>
      <c r="S36" s="29"/>
    </row>
    <row r="37" spans="1:11" s="138" customFormat="1" ht="30.75" customHeight="1">
      <c r="A37" s="35"/>
      <c r="B37" s="35"/>
      <c r="C37" s="24" t="s">
        <v>113</v>
      </c>
      <c r="D37" s="60" t="s">
        <v>25</v>
      </c>
      <c r="E37" s="24" t="s">
        <v>92</v>
      </c>
      <c r="F37" s="24" t="s">
        <v>114</v>
      </c>
      <c r="G37" s="24" t="s">
        <v>115</v>
      </c>
      <c r="H37" s="203"/>
      <c r="I37" s="101"/>
      <c r="J37" s="101"/>
      <c r="K37" s="101"/>
    </row>
    <row r="38" spans="1:8" s="1" customFormat="1" ht="18" customHeight="1">
      <c r="A38" s="240" t="s">
        <v>3</v>
      </c>
      <c r="B38" s="241"/>
      <c r="C38" s="70">
        <v>390</v>
      </c>
      <c r="D38" s="70">
        <v>278</v>
      </c>
      <c r="E38" s="70">
        <v>43</v>
      </c>
      <c r="F38" s="70">
        <v>126</v>
      </c>
      <c r="G38" s="70">
        <v>109</v>
      </c>
      <c r="H38" s="139"/>
    </row>
    <row r="39" spans="1:8" ht="9" customHeight="1">
      <c r="A39" s="62"/>
      <c r="B39" s="140"/>
      <c r="C39" s="73"/>
      <c r="D39" s="73"/>
      <c r="E39" s="73"/>
      <c r="F39" s="73"/>
      <c r="G39" s="73"/>
      <c r="H39" s="202"/>
    </row>
    <row r="40" spans="1:8" ht="17.25" customHeight="1">
      <c r="A40" s="219" t="s">
        <v>14</v>
      </c>
      <c r="B40" s="220"/>
      <c r="C40" s="9">
        <v>114</v>
      </c>
      <c r="D40" s="73">
        <v>74</v>
      </c>
      <c r="E40" s="9">
        <v>9</v>
      </c>
      <c r="F40" s="9">
        <v>27</v>
      </c>
      <c r="G40" s="9">
        <v>38</v>
      </c>
      <c r="H40" s="201"/>
    </row>
    <row r="41" spans="1:8" ht="17.25" customHeight="1">
      <c r="A41" s="219" t="s">
        <v>15</v>
      </c>
      <c r="B41" s="220"/>
      <c r="C41" s="9">
        <v>45</v>
      </c>
      <c r="D41" s="73">
        <v>35</v>
      </c>
      <c r="E41" s="9">
        <v>8</v>
      </c>
      <c r="F41" s="9">
        <v>12</v>
      </c>
      <c r="G41" s="9">
        <v>15</v>
      </c>
      <c r="H41" s="201"/>
    </row>
    <row r="42" spans="1:8" ht="17.25" customHeight="1">
      <c r="A42" s="219" t="s">
        <v>16</v>
      </c>
      <c r="B42" s="220"/>
      <c r="C42" s="9">
        <v>53</v>
      </c>
      <c r="D42" s="73">
        <v>31</v>
      </c>
      <c r="E42" s="9">
        <v>1</v>
      </c>
      <c r="F42" s="9">
        <v>18</v>
      </c>
      <c r="G42" s="9">
        <v>12</v>
      </c>
      <c r="H42" s="201"/>
    </row>
    <row r="43" spans="1:8" ht="17.25" customHeight="1">
      <c r="A43" s="219" t="s">
        <v>17</v>
      </c>
      <c r="B43" s="220"/>
      <c r="C43" s="9">
        <v>38</v>
      </c>
      <c r="D43" s="73">
        <v>30</v>
      </c>
      <c r="E43" s="9">
        <v>4</v>
      </c>
      <c r="F43" s="9">
        <v>14</v>
      </c>
      <c r="G43" s="9">
        <v>12</v>
      </c>
      <c r="H43" s="201"/>
    </row>
    <row r="44" spans="1:8" ht="17.25" customHeight="1">
      <c r="A44" s="219" t="s">
        <v>18</v>
      </c>
      <c r="B44" s="220"/>
      <c r="C44" s="9">
        <v>31</v>
      </c>
      <c r="D44" s="73">
        <v>27</v>
      </c>
      <c r="E44" s="9">
        <v>4</v>
      </c>
      <c r="F44" s="9">
        <v>14</v>
      </c>
      <c r="G44" s="9">
        <v>9</v>
      </c>
      <c r="H44" s="201"/>
    </row>
    <row r="45" spans="1:8" ht="17.25" customHeight="1">
      <c r="A45" s="219" t="s">
        <v>19</v>
      </c>
      <c r="B45" s="220"/>
      <c r="C45" s="9">
        <v>65</v>
      </c>
      <c r="D45" s="73">
        <v>43</v>
      </c>
      <c r="E45" s="9">
        <v>8</v>
      </c>
      <c r="F45" s="9">
        <v>29</v>
      </c>
      <c r="G45" s="9">
        <v>6</v>
      </c>
      <c r="H45" s="201"/>
    </row>
    <row r="46" spans="1:8" ht="17.25" customHeight="1">
      <c r="A46" s="358" t="s">
        <v>20</v>
      </c>
      <c r="B46" s="359"/>
      <c r="C46" s="141">
        <v>44</v>
      </c>
      <c r="D46" s="104">
        <v>38</v>
      </c>
      <c r="E46" s="141">
        <v>9</v>
      </c>
      <c r="F46" s="141">
        <v>12</v>
      </c>
      <c r="G46" s="141">
        <v>17</v>
      </c>
      <c r="H46" s="201"/>
    </row>
    <row r="47" spans="1:9" ht="17.25" customHeight="1">
      <c r="A47" s="368" t="s">
        <v>116</v>
      </c>
      <c r="B47" s="351" t="s">
        <v>97</v>
      </c>
      <c r="C47" s="384"/>
      <c r="D47" s="142">
        <v>9</v>
      </c>
      <c r="E47" s="143">
        <v>0</v>
      </c>
      <c r="F47" s="144">
        <v>8</v>
      </c>
      <c r="G47" s="144">
        <v>1</v>
      </c>
      <c r="H47" s="201"/>
      <c r="I47" s="29"/>
    </row>
    <row r="48" spans="1:9" ht="17.25" customHeight="1">
      <c r="A48" s="369"/>
      <c r="B48" s="345" t="s">
        <v>99</v>
      </c>
      <c r="C48" s="383"/>
      <c r="D48" s="9">
        <v>0</v>
      </c>
      <c r="E48" s="9">
        <v>0</v>
      </c>
      <c r="F48" s="9">
        <v>0</v>
      </c>
      <c r="G48" s="9">
        <v>0</v>
      </c>
      <c r="H48" s="201"/>
      <c r="I48" s="29"/>
    </row>
    <row r="49" spans="1:9" ht="17.25" customHeight="1">
      <c r="A49" s="369"/>
      <c r="B49" s="345" t="s">
        <v>101</v>
      </c>
      <c r="C49" s="383"/>
      <c r="D49" s="8">
        <v>0</v>
      </c>
      <c r="E49" s="9">
        <v>0</v>
      </c>
      <c r="F49" s="9">
        <v>0</v>
      </c>
      <c r="G49" s="107">
        <v>0</v>
      </c>
      <c r="H49" s="201"/>
      <c r="I49" s="29"/>
    </row>
    <row r="50" spans="1:9" ht="17.25" customHeight="1">
      <c r="A50" s="369"/>
      <c r="B50" s="345" t="s">
        <v>103</v>
      </c>
      <c r="C50" s="383"/>
      <c r="D50" s="8">
        <v>17</v>
      </c>
      <c r="E50" s="9">
        <v>16</v>
      </c>
      <c r="F50" s="9">
        <v>1</v>
      </c>
      <c r="G50" s="9">
        <v>0</v>
      </c>
      <c r="H50" s="201"/>
      <c r="I50" s="29"/>
    </row>
    <row r="51" spans="1:9" ht="17.25" customHeight="1">
      <c r="A51" s="369"/>
      <c r="B51" s="345" t="s">
        <v>105</v>
      </c>
      <c r="C51" s="383"/>
      <c r="D51" s="8">
        <v>5</v>
      </c>
      <c r="E51" s="107">
        <v>0</v>
      </c>
      <c r="F51" s="107">
        <v>3</v>
      </c>
      <c r="G51" s="9">
        <v>2</v>
      </c>
      <c r="H51" s="201"/>
      <c r="I51" s="29"/>
    </row>
    <row r="52" spans="1:9" ht="17.25" customHeight="1">
      <c r="A52" s="369"/>
      <c r="B52" s="345" t="s">
        <v>107</v>
      </c>
      <c r="C52" s="383"/>
      <c r="D52" s="8">
        <v>34</v>
      </c>
      <c r="E52" s="9">
        <v>4</v>
      </c>
      <c r="F52" s="107">
        <v>24</v>
      </c>
      <c r="G52" s="9">
        <v>6</v>
      </c>
      <c r="H52" s="201"/>
      <c r="I52" s="29"/>
    </row>
    <row r="53" spans="1:9" ht="17.25" customHeight="1">
      <c r="A53" s="369"/>
      <c r="B53" s="345" t="s">
        <v>109</v>
      </c>
      <c r="C53" s="383"/>
      <c r="D53" s="8">
        <v>9</v>
      </c>
      <c r="E53" s="9">
        <v>1</v>
      </c>
      <c r="F53" s="107">
        <v>2</v>
      </c>
      <c r="G53" s="9">
        <v>6</v>
      </c>
      <c r="H53" s="201"/>
      <c r="I53" s="29"/>
    </row>
    <row r="54" spans="1:9" ht="17.25" customHeight="1">
      <c r="A54" s="369"/>
      <c r="B54" s="345" t="s">
        <v>98</v>
      </c>
      <c r="C54" s="383"/>
      <c r="D54" s="8">
        <v>31</v>
      </c>
      <c r="E54" s="9">
        <v>7</v>
      </c>
      <c r="F54" s="107">
        <v>21</v>
      </c>
      <c r="G54" s="9">
        <v>3</v>
      </c>
      <c r="H54" s="201"/>
      <c r="I54" s="29"/>
    </row>
    <row r="55" spans="1:9" ht="17.25" customHeight="1">
      <c r="A55" s="369"/>
      <c r="B55" s="345" t="s">
        <v>100</v>
      </c>
      <c r="C55" s="383"/>
      <c r="D55" s="8">
        <v>36</v>
      </c>
      <c r="E55" s="9">
        <v>11</v>
      </c>
      <c r="F55" s="107">
        <v>19</v>
      </c>
      <c r="G55" s="9">
        <v>6</v>
      </c>
      <c r="H55" s="201"/>
      <c r="I55" s="29"/>
    </row>
    <row r="56" spans="1:9" ht="17.25" customHeight="1">
      <c r="A56" s="369"/>
      <c r="B56" s="345" t="s">
        <v>102</v>
      </c>
      <c r="C56" s="383"/>
      <c r="D56" s="8">
        <v>0</v>
      </c>
      <c r="E56" s="107">
        <v>0</v>
      </c>
      <c r="F56" s="107">
        <v>0</v>
      </c>
      <c r="G56" s="9">
        <v>0</v>
      </c>
      <c r="H56" s="201"/>
      <c r="I56" s="29"/>
    </row>
    <row r="57" spans="1:9" ht="17.25" customHeight="1">
      <c r="A57" s="369"/>
      <c r="B57" s="345" t="s">
        <v>104</v>
      </c>
      <c r="C57" s="383"/>
      <c r="D57" s="8">
        <v>129</v>
      </c>
      <c r="E57" s="107">
        <v>2</v>
      </c>
      <c r="F57" s="107">
        <v>42</v>
      </c>
      <c r="G57" s="9">
        <v>85</v>
      </c>
      <c r="H57" s="201"/>
      <c r="I57" s="29"/>
    </row>
    <row r="58" spans="1:9" ht="17.25" customHeight="1">
      <c r="A58" s="369"/>
      <c r="B58" s="345" t="s">
        <v>106</v>
      </c>
      <c r="C58" s="383"/>
      <c r="D58" s="145">
        <v>0</v>
      </c>
      <c r="E58" s="107">
        <v>0</v>
      </c>
      <c r="F58" s="107" t="s">
        <v>218</v>
      </c>
      <c r="G58" s="9">
        <v>0</v>
      </c>
      <c r="H58" s="201"/>
      <c r="I58" s="29"/>
    </row>
    <row r="59" spans="1:9" ht="17.25" customHeight="1">
      <c r="A59" s="369"/>
      <c r="B59" s="345" t="s">
        <v>136</v>
      </c>
      <c r="C59" s="383"/>
      <c r="D59" s="8">
        <v>0</v>
      </c>
      <c r="E59" s="107">
        <v>0</v>
      </c>
      <c r="F59" s="9">
        <v>0</v>
      </c>
      <c r="G59" s="9">
        <v>0</v>
      </c>
      <c r="H59" s="201"/>
      <c r="I59" s="29"/>
    </row>
    <row r="60" spans="1:12" ht="17.25" customHeight="1" thickBot="1">
      <c r="A60" s="370"/>
      <c r="B60" s="345" t="s">
        <v>112</v>
      </c>
      <c r="C60" s="383"/>
      <c r="D60" s="146">
        <v>8</v>
      </c>
      <c r="E60" s="147">
        <v>2</v>
      </c>
      <c r="F60" s="124">
        <v>6</v>
      </c>
      <c r="G60" s="9">
        <v>0</v>
      </c>
      <c r="H60" s="201"/>
      <c r="I60" s="29"/>
      <c r="J60" s="29"/>
      <c r="K60" s="29"/>
      <c r="L60" s="29"/>
    </row>
    <row r="61" spans="1:20" ht="13.5" customHeight="1">
      <c r="A61" s="181"/>
      <c r="B61" s="181"/>
      <c r="C61" s="181"/>
      <c r="D61" s="192"/>
      <c r="E61" s="192"/>
      <c r="F61" s="192"/>
      <c r="G61" s="192"/>
      <c r="H61" s="180"/>
      <c r="I61" s="29"/>
      <c r="J61" s="29"/>
      <c r="K61" s="29"/>
      <c r="L61" s="29"/>
      <c r="M61" s="29"/>
      <c r="N61" s="29"/>
      <c r="O61" s="29"/>
      <c r="P61" s="29"/>
      <c r="Q61" s="29"/>
      <c r="R61" s="29"/>
      <c r="S61" s="29"/>
      <c r="T61" s="29"/>
    </row>
    <row r="62" spans="1:8" ht="17.25">
      <c r="A62" s="179"/>
      <c r="B62" s="179"/>
      <c r="C62" s="179"/>
      <c r="D62" s="179"/>
      <c r="E62" s="179"/>
      <c r="F62" s="179"/>
      <c r="G62" s="28" t="s">
        <v>139</v>
      </c>
      <c r="H62" s="179"/>
    </row>
    <row r="63" spans="1:8" ht="17.25">
      <c r="A63" s="179"/>
      <c r="B63" s="179"/>
      <c r="C63" s="179"/>
      <c r="D63" s="200"/>
      <c r="E63" s="200"/>
      <c r="F63" s="200"/>
      <c r="G63" s="200"/>
      <c r="H63" s="59"/>
    </row>
    <row r="64" spans="1:8" ht="17.25">
      <c r="A64" s="179"/>
      <c r="B64" s="179"/>
      <c r="C64" s="179"/>
      <c r="D64" s="179"/>
      <c r="E64" s="179"/>
      <c r="F64" s="179"/>
      <c r="G64" s="179"/>
      <c r="H64" s="179"/>
    </row>
    <row r="65" spans="1:8" ht="17.25">
      <c r="A65" s="179"/>
      <c r="B65" s="179"/>
      <c r="C65" s="179"/>
      <c r="D65" s="179"/>
      <c r="E65" s="179"/>
      <c r="F65" s="179"/>
      <c r="G65" s="179"/>
      <c r="H65" s="179"/>
    </row>
    <row r="66" spans="1:8" ht="17.25">
      <c r="A66" s="179"/>
      <c r="B66" s="179"/>
      <c r="C66" s="179"/>
      <c r="D66" s="179"/>
      <c r="E66" s="179"/>
      <c r="F66" s="179"/>
      <c r="G66" s="179"/>
      <c r="H66" s="179"/>
    </row>
    <row r="67" spans="1:8" ht="17.25">
      <c r="A67" s="179"/>
      <c r="B67" s="179"/>
      <c r="C67" s="179"/>
      <c r="D67" s="179"/>
      <c r="E67" s="179"/>
      <c r="F67" s="179"/>
      <c r="G67" s="179"/>
      <c r="H67" s="179"/>
    </row>
    <row r="68" spans="1:8" ht="17.25">
      <c r="A68" s="179"/>
      <c r="B68" s="179"/>
      <c r="C68" s="179"/>
      <c r="D68" s="179"/>
      <c r="E68" s="179"/>
      <c r="F68" s="179"/>
      <c r="G68" s="179"/>
      <c r="H68" s="179"/>
    </row>
    <row r="69" spans="1:8" ht="17.25">
      <c r="A69" s="179"/>
      <c r="B69" s="179"/>
      <c r="C69" s="179"/>
      <c r="D69" s="179"/>
      <c r="E69" s="179"/>
      <c r="F69" s="179"/>
      <c r="G69" s="179"/>
      <c r="H69" s="179"/>
    </row>
    <row r="70" spans="1:8" ht="17.25">
      <c r="A70" s="179"/>
      <c r="B70" s="179"/>
      <c r="C70" s="179"/>
      <c r="D70" s="179"/>
      <c r="E70" s="179"/>
      <c r="F70" s="179"/>
      <c r="G70" s="179"/>
      <c r="H70" s="179"/>
    </row>
    <row r="71" spans="1:8" ht="17.25">
      <c r="A71" s="179"/>
      <c r="B71" s="179"/>
      <c r="C71" s="179"/>
      <c r="D71" s="179"/>
      <c r="E71" s="179"/>
      <c r="F71" s="179"/>
      <c r="G71" s="179"/>
      <c r="H71" s="179"/>
    </row>
    <row r="72" spans="1:8" ht="17.25">
      <c r="A72" s="179"/>
      <c r="B72" s="179"/>
      <c r="C72" s="179"/>
      <c r="D72" s="179"/>
      <c r="E72" s="179"/>
      <c r="F72" s="179"/>
      <c r="G72" s="179"/>
      <c r="H72" s="179"/>
    </row>
    <row r="73" spans="1:8" ht="17.25">
      <c r="A73" s="179"/>
      <c r="B73" s="179"/>
      <c r="C73" s="179"/>
      <c r="D73" s="179"/>
      <c r="E73" s="179"/>
      <c r="F73" s="179"/>
      <c r="G73" s="179"/>
      <c r="H73" s="179"/>
    </row>
    <row r="74" spans="1:8" ht="17.25">
      <c r="A74" s="179"/>
      <c r="B74" s="179"/>
      <c r="C74" s="179"/>
      <c r="D74" s="179"/>
      <c r="E74" s="179"/>
      <c r="F74" s="179"/>
      <c r="G74" s="179"/>
      <c r="H74" s="179"/>
    </row>
    <row r="75" spans="1:8" ht="17.25">
      <c r="A75" s="179"/>
      <c r="B75" s="179"/>
      <c r="C75" s="179"/>
      <c r="D75" s="179"/>
      <c r="E75" s="179"/>
      <c r="F75" s="179"/>
      <c r="G75" s="179"/>
      <c r="H75" s="179"/>
    </row>
  </sheetData>
  <sheetProtection/>
  <mergeCells count="69">
    <mergeCell ref="A8:B8"/>
    <mergeCell ref="A7:B7"/>
    <mergeCell ref="A9:B9"/>
    <mergeCell ref="A15:B15"/>
    <mergeCell ref="A1:E1"/>
    <mergeCell ref="F1:G1"/>
    <mergeCell ref="A3:B3"/>
    <mergeCell ref="A4:B4"/>
    <mergeCell ref="A5:B5"/>
    <mergeCell ref="A6:B6"/>
    <mergeCell ref="A10:B10"/>
    <mergeCell ref="A13:B13"/>
    <mergeCell ref="A11:B11"/>
    <mergeCell ref="A22:B22"/>
    <mergeCell ref="A19:B19"/>
    <mergeCell ref="A20:B20"/>
    <mergeCell ref="A12:B12"/>
    <mergeCell ref="A14:B14"/>
    <mergeCell ref="A21:B21"/>
    <mergeCell ref="A16:B16"/>
    <mergeCell ref="A17:B17"/>
    <mergeCell ref="A18:B18"/>
    <mergeCell ref="A23:G23"/>
    <mergeCell ref="A29:C29"/>
    <mergeCell ref="A30:C30"/>
    <mergeCell ref="A26:C26"/>
    <mergeCell ref="A27:D27"/>
    <mergeCell ref="F27:G27"/>
    <mergeCell ref="A25:C25"/>
    <mergeCell ref="A28:C28"/>
    <mergeCell ref="D26:E26"/>
    <mergeCell ref="A24:E24"/>
    <mergeCell ref="D25:E25"/>
    <mergeCell ref="E28:F28"/>
    <mergeCell ref="E29:F29"/>
    <mergeCell ref="E30:F30"/>
    <mergeCell ref="E31:F31"/>
    <mergeCell ref="E32:F32"/>
    <mergeCell ref="E33:F33"/>
    <mergeCell ref="A32:C32"/>
    <mergeCell ref="A33:C33"/>
    <mergeCell ref="A31:C31"/>
    <mergeCell ref="A44:B44"/>
    <mergeCell ref="A41:B41"/>
    <mergeCell ref="A42:B42"/>
    <mergeCell ref="A38:B38"/>
    <mergeCell ref="A40:B40"/>
    <mergeCell ref="A34:C34"/>
    <mergeCell ref="A36:F36"/>
    <mergeCell ref="F35:G35"/>
    <mergeCell ref="A43:B43"/>
    <mergeCell ref="E34:F34"/>
    <mergeCell ref="A45:B45"/>
    <mergeCell ref="A46:B46"/>
    <mergeCell ref="B56:C56"/>
    <mergeCell ref="B55:C55"/>
    <mergeCell ref="B54:C54"/>
    <mergeCell ref="B53:C53"/>
    <mergeCell ref="B48:C48"/>
    <mergeCell ref="B57:C57"/>
    <mergeCell ref="B52:C52"/>
    <mergeCell ref="B50:C50"/>
    <mergeCell ref="A47:A60"/>
    <mergeCell ref="B47:C47"/>
    <mergeCell ref="B49:C49"/>
    <mergeCell ref="B51:C51"/>
    <mergeCell ref="B60:C60"/>
    <mergeCell ref="B59:C59"/>
    <mergeCell ref="B58:C58"/>
  </mergeCells>
  <printOptions horizontalCentered="1"/>
  <pageMargins left="0.3937007874015748" right="0.3937007874015748" top="0.5905511811023623" bottom="0.7874015748031497" header="0.5118110236220472" footer="0"/>
  <pageSetup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S67"/>
  <sheetViews>
    <sheetView showGridLines="0" zoomScalePageLayoutView="0" workbookViewId="0" topLeftCell="A40">
      <selection activeCell="H47" sqref="H47:J47"/>
    </sheetView>
  </sheetViews>
  <sheetFormatPr defaultColWidth="8.66015625" defaultRowHeight="18"/>
  <cols>
    <col min="1" max="1" width="5.41015625" style="30" customWidth="1"/>
    <col min="2" max="2" width="11.33203125" style="30" customWidth="1"/>
    <col min="3" max="3" width="13.66015625" style="30" customWidth="1"/>
    <col min="4" max="5" width="5.91015625" style="30" customWidth="1"/>
    <col min="6" max="6" width="6.58203125" style="30" customWidth="1"/>
    <col min="7" max="8" width="5.91015625" style="30" customWidth="1"/>
    <col min="9" max="9" width="6.83203125" style="30" customWidth="1"/>
    <col min="10" max="15" width="5.91015625" style="30" customWidth="1"/>
    <col min="16" max="16384" width="8.83203125" style="30" customWidth="1"/>
  </cols>
  <sheetData>
    <row r="1" spans="1:15" ht="22.5" customHeight="1" thickBot="1">
      <c r="A1" s="231" t="s">
        <v>241</v>
      </c>
      <c r="B1" s="231"/>
      <c r="C1" s="231"/>
      <c r="D1" s="231"/>
      <c r="E1" s="231"/>
      <c r="F1" s="231"/>
      <c r="G1" s="231"/>
      <c r="H1" s="231"/>
      <c r="I1" s="231"/>
      <c r="J1" s="180"/>
      <c r="K1" s="180"/>
      <c r="L1" s="180"/>
      <c r="M1" s="230" t="s">
        <v>209</v>
      </c>
      <c r="N1" s="230"/>
      <c r="O1" s="230"/>
    </row>
    <row r="2" spans="1:15" ht="18.75" customHeight="1">
      <c r="A2" s="432"/>
      <c r="B2" s="432"/>
      <c r="C2" s="433"/>
      <c r="D2" s="244" t="s">
        <v>3</v>
      </c>
      <c r="E2" s="269"/>
      <c r="F2" s="417" t="s">
        <v>240</v>
      </c>
      <c r="G2" s="418"/>
      <c r="H2" s="244" t="s">
        <v>114</v>
      </c>
      <c r="I2" s="439"/>
      <c r="J2" s="417" t="s">
        <v>239</v>
      </c>
      <c r="K2" s="418"/>
      <c r="L2" s="417" t="s">
        <v>238</v>
      </c>
      <c r="M2" s="418"/>
      <c r="N2" s="244" t="s">
        <v>140</v>
      </c>
      <c r="O2" s="421"/>
    </row>
    <row r="3" spans="1:15" ht="18.75" customHeight="1">
      <c r="A3" s="398"/>
      <c r="B3" s="398"/>
      <c r="C3" s="399"/>
      <c r="D3" s="246"/>
      <c r="E3" s="270"/>
      <c r="F3" s="446" t="s">
        <v>141</v>
      </c>
      <c r="G3" s="447"/>
      <c r="H3" s="422"/>
      <c r="I3" s="440"/>
      <c r="J3" s="419" t="s">
        <v>142</v>
      </c>
      <c r="K3" s="420"/>
      <c r="L3" s="419" t="s">
        <v>143</v>
      </c>
      <c r="M3" s="420"/>
      <c r="N3" s="422"/>
      <c r="O3" s="423"/>
    </row>
    <row r="4" spans="1:15" ht="18" customHeight="1">
      <c r="A4" s="435" t="s">
        <v>144</v>
      </c>
      <c r="B4" s="435"/>
      <c r="C4" s="436"/>
      <c r="D4" s="228"/>
      <c r="E4" s="215"/>
      <c r="F4" s="215"/>
      <c r="G4" s="215"/>
      <c r="H4" s="215"/>
      <c r="I4" s="215"/>
      <c r="J4" s="215"/>
      <c r="K4" s="215"/>
      <c r="L4" s="215"/>
      <c r="M4" s="215"/>
      <c r="N4" s="215"/>
      <c r="O4" s="215"/>
    </row>
    <row r="5" spans="1:15" ht="18" customHeight="1">
      <c r="A5" s="437" t="s">
        <v>3</v>
      </c>
      <c r="B5" s="437"/>
      <c r="C5" s="438"/>
      <c r="D5" s="430">
        <v>666</v>
      </c>
      <c r="E5" s="431"/>
      <c r="F5" s="424">
        <v>92</v>
      </c>
      <c r="G5" s="424"/>
      <c r="H5" s="424">
        <v>438</v>
      </c>
      <c r="I5" s="424"/>
      <c r="J5" s="424">
        <v>91</v>
      </c>
      <c r="K5" s="424"/>
      <c r="L5" s="424">
        <v>45</v>
      </c>
      <c r="M5" s="424"/>
      <c r="N5" s="424">
        <v>0</v>
      </c>
      <c r="O5" s="424"/>
    </row>
    <row r="6" spans="1:15" ht="18" customHeight="1">
      <c r="A6" s="434" t="s">
        <v>13</v>
      </c>
      <c r="B6" s="434"/>
      <c r="C6" s="383"/>
      <c r="D6" s="425">
        <v>100</v>
      </c>
      <c r="E6" s="425"/>
      <c r="F6" s="425">
        <v>13.813813813813812</v>
      </c>
      <c r="G6" s="425"/>
      <c r="H6" s="425">
        <v>65.76576576576578</v>
      </c>
      <c r="I6" s="425"/>
      <c r="J6" s="425">
        <v>13.663663663663664</v>
      </c>
      <c r="K6" s="425"/>
      <c r="L6" s="425">
        <v>6.756756756756757</v>
      </c>
      <c r="M6" s="425"/>
      <c r="N6" s="363">
        <v>0</v>
      </c>
      <c r="O6" s="363"/>
    </row>
    <row r="7" spans="1:15" ht="18" customHeight="1">
      <c r="A7" s="434" t="s">
        <v>92</v>
      </c>
      <c r="B7" s="434"/>
      <c r="C7" s="383"/>
      <c r="D7" s="428">
        <v>88</v>
      </c>
      <c r="E7" s="363"/>
      <c r="F7" s="363">
        <v>52</v>
      </c>
      <c r="G7" s="363"/>
      <c r="H7" s="363">
        <v>34</v>
      </c>
      <c r="I7" s="363"/>
      <c r="J7" s="363">
        <v>0</v>
      </c>
      <c r="K7" s="363"/>
      <c r="L7" s="363">
        <v>2</v>
      </c>
      <c r="M7" s="363"/>
      <c r="N7" s="363">
        <v>0</v>
      </c>
      <c r="O7" s="363"/>
    </row>
    <row r="8" spans="1:15" ht="18" customHeight="1">
      <c r="A8" s="434" t="s">
        <v>93</v>
      </c>
      <c r="B8" s="434"/>
      <c r="C8" s="434"/>
      <c r="D8" s="428">
        <v>578</v>
      </c>
      <c r="E8" s="363"/>
      <c r="F8" s="363">
        <v>40</v>
      </c>
      <c r="G8" s="363"/>
      <c r="H8" s="363">
        <v>404</v>
      </c>
      <c r="I8" s="363"/>
      <c r="J8" s="363">
        <v>91</v>
      </c>
      <c r="K8" s="363"/>
      <c r="L8" s="363">
        <v>43</v>
      </c>
      <c r="M8" s="363"/>
      <c r="N8" s="363">
        <v>0</v>
      </c>
      <c r="O8" s="363"/>
    </row>
    <row r="9" spans="1:15" ht="18" customHeight="1">
      <c r="A9" s="443" t="s">
        <v>145</v>
      </c>
      <c r="B9" s="443"/>
      <c r="C9" s="444"/>
      <c r="D9" s="428">
        <v>63</v>
      </c>
      <c r="E9" s="363"/>
      <c r="F9" s="363">
        <v>1</v>
      </c>
      <c r="G9" s="363"/>
      <c r="H9" s="363">
        <v>37</v>
      </c>
      <c r="I9" s="363"/>
      <c r="J9" s="363">
        <v>22</v>
      </c>
      <c r="K9" s="363"/>
      <c r="L9" s="363">
        <v>3</v>
      </c>
      <c r="M9" s="363"/>
      <c r="N9" s="363">
        <v>0</v>
      </c>
      <c r="O9" s="363"/>
    </row>
    <row r="10" spans="1:15" ht="18" customHeight="1">
      <c r="A10" s="443" t="s">
        <v>146</v>
      </c>
      <c r="B10" s="443"/>
      <c r="C10" s="444"/>
      <c r="D10" s="428">
        <v>426</v>
      </c>
      <c r="E10" s="363"/>
      <c r="F10" s="363">
        <v>36</v>
      </c>
      <c r="G10" s="363"/>
      <c r="H10" s="363">
        <v>320</v>
      </c>
      <c r="I10" s="363"/>
      <c r="J10" s="363">
        <v>39</v>
      </c>
      <c r="K10" s="363"/>
      <c r="L10" s="363">
        <v>31</v>
      </c>
      <c r="M10" s="363"/>
      <c r="N10" s="363">
        <v>0</v>
      </c>
      <c r="O10" s="363"/>
    </row>
    <row r="11" spans="1:15" ht="18" customHeight="1">
      <c r="A11" s="443" t="s">
        <v>147</v>
      </c>
      <c r="B11" s="443"/>
      <c r="C11" s="444"/>
      <c r="D11" s="428">
        <v>56</v>
      </c>
      <c r="E11" s="363"/>
      <c r="F11" s="363">
        <v>0</v>
      </c>
      <c r="G11" s="363"/>
      <c r="H11" s="363">
        <v>25</v>
      </c>
      <c r="I11" s="363"/>
      <c r="J11" s="363">
        <v>25</v>
      </c>
      <c r="K11" s="363"/>
      <c r="L11" s="363">
        <v>6</v>
      </c>
      <c r="M11" s="363"/>
      <c r="N11" s="363">
        <v>0</v>
      </c>
      <c r="O11" s="363"/>
    </row>
    <row r="12" spans="1:15" ht="18" customHeight="1">
      <c r="A12" s="443" t="s">
        <v>148</v>
      </c>
      <c r="B12" s="443"/>
      <c r="C12" s="444"/>
      <c r="D12" s="428">
        <v>14</v>
      </c>
      <c r="E12" s="363"/>
      <c r="F12" s="363">
        <v>1</v>
      </c>
      <c r="G12" s="363"/>
      <c r="H12" s="363">
        <v>9</v>
      </c>
      <c r="I12" s="363"/>
      <c r="J12" s="363">
        <v>3</v>
      </c>
      <c r="K12" s="363"/>
      <c r="L12" s="363">
        <v>1</v>
      </c>
      <c r="M12" s="363"/>
      <c r="N12" s="363">
        <v>0</v>
      </c>
      <c r="O12" s="363"/>
    </row>
    <row r="13" spans="1:15" ht="18" customHeight="1">
      <c r="A13" s="441" t="s">
        <v>149</v>
      </c>
      <c r="B13" s="441"/>
      <c r="C13" s="442"/>
      <c r="D13" s="428">
        <v>1</v>
      </c>
      <c r="E13" s="363"/>
      <c r="F13" s="363">
        <v>1</v>
      </c>
      <c r="G13" s="363"/>
      <c r="H13" s="363">
        <v>0</v>
      </c>
      <c r="I13" s="363"/>
      <c r="J13" s="363">
        <v>0</v>
      </c>
      <c r="K13" s="363"/>
      <c r="L13" s="363">
        <v>0</v>
      </c>
      <c r="M13" s="363"/>
      <c r="N13" s="363">
        <v>0</v>
      </c>
      <c r="O13" s="363"/>
    </row>
    <row r="14" spans="1:15" ht="18" customHeight="1">
      <c r="A14" s="443" t="s">
        <v>150</v>
      </c>
      <c r="B14" s="443"/>
      <c r="C14" s="444"/>
      <c r="D14" s="428">
        <v>0</v>
      </c>
      <c r="E14" s="363"/>
      <c r="F14" s="363">
        <v>0</v>
      </c>
      <c r="G14" s="363"/>
      <c r="H14" s="363">
        <v>0</v>
      </c>
      <c r="I14" s="363"/>
      <c r="J14" s="363">
        <v>0</v>
      </c>
      <c r="K14" s="363"/>
      <c r="L14" s="363">
        <v>0</v>
      </c>
      <c r="M14" s="363"/>
      <c r="N14" s="363">
        <v>0</v>
      </c>
      <c r="O14" s="363"/>
    </row>
    <row r="15" spans="1:15" ht="18" customHeight="1">
      <c r="A15" s="443" t="s">
        <v>112</v>
      </c>
      <c r="B15" s="443"/>
      <c r="C15" s="444"/>
      <c r="D15" s="363">
        <v>18</v>
      </c>
      <c r="E15" s="363"/>
      <c r="F15" s="363">
        <v>1</v>
      </c>
      <c r="G15" s="363"/>
      <c r="H15" s="363">
        <v>13</v>
      </c>
      <c r="I15" s="363"/>
      <c r="J15" s="363">
        <v>2</v>
      </c>
      <c r="K15" s="363"/>
      <c r="L15" s="363">
        <v>2</v>
      </c>
      <c r="M15" s="363"/>
      <c r="N15" s="363">
        <v>0</v>
      </c>
      <c r="O15" s="363"/>
    </row>
    <row r="16" spans="1:15" ht="18" customHeight="1">
      <c r="A16" s="435" t="s">
        <v>151</v>
      </c>
      <c r="B16" s="435"/>
      <c r="C16" s="436"/>
      <c r="D16" s="148"/>
      <c r="E16" s="62"/>
      <c r="F16" s="366"/>
      <c r="G16" s="366"/>
      <c r="H16" s="149"/>
      <c r="I16" s="62"/>
      <c r="J16" s="148"/>
      <c r="K16" s="148"/>
      <c r="L16" s="148"/>
      <c r="M16" s="62"/>
      <c r="N16" s="148"/>
      <c r="O16" s="62"/>
    </row>
    <row r="17" spans="1:15" ht="18" customHeight="1">
      <c r="A17" s="437" t="s">
        <v>3</v>
      </c>
      <c r="B17" s="437"/>
      <c r="C17" s="438"/>
      <c r="D17" s="427">
        <v>809</v>
      </c>
      <c r="E17" s="424"/>
      <c r="F17" s="424">
        <v>99</v>
      </c>
      <c r="G17" s="424"/>
      <c r="H17" s="424">
        <v>554</v>
      </c>
      <c r="I17" s="424"/>
      <c r="J17" s="424">
        <v>101</v>
      </c>
      <c r="K17" s="424"/>
      <c r="L17" s="424">
        <v>55</v>
      </c>
      <c r="M17" s="424"/>
      <c r="N17" s="424">
        <v>0</v>
      </c>
      <c r="O17" s="424"/>
    </row>
    <row r="18" spans="1:15" ht="18" customHeight="1">
      <c r="A18" s="434" t="s">
        <v>13</v>
      </c>
      <c r="B18" s="434"/>
      <c r="C18" s="383"/>
      <c r="D18" s="426">
        <v>100</v>
      </c>
      <c r="E18" s="426"/>
      <c r="F18" s="426">
        <v>12.237330037082819</v>
      </c>
      <c r="G18" s="426"/>
      <c r="H18" s="426">
        <v>68.4796044499382</v>
      </c>
      <c r="I18" s="426"/>
      <c r="J18" s="426">
        <v>12.484548825710753</v>
      </c>
      <c r="K18" s="426"/>
      <c r="L18" s="426">
        <v>6.798516687268233</v>
      </c>
      <c r="M18" s="426"/>
      <c r="N18" s="363">
        <v>0</v>
      </c>
      <c r="O18" s="363"/>
    </row>
    <row r="19" spans="1:15" ht="18" customHeight="1">
      <c r="A19" s="434" t="s">
        <v>92</v>
      </c>
      <c r="B19" s="434"/>
      <c r="C19" s="383"/>
      <c r="D19" s="428">
        <v>101</v>
      </c>
      <c r="E19" s="363"/>
      <c r="F19" s="363">
        <v>58</v>
      </c>
      <c r="G19" s="363"/>
      <c r="H19" s="363">
        <v>41</v>
      </c>
      <c r="I19" s="363"/>
      <c r="J19" s="363">
        <v>0</v>
      </c>
      <c r="K19" s="363"/>
      <c r="L19" s="363">
        <v>2</v>
      </c>
      <c r="M19" s="363"/>
      <c r="N19" s="363">
        <v>0</v>
      </c>
      <c r="O19" s="363"/>
    </row>
    <row r="20" spans="1:15" ht="18" customHeight="1">
      <c r="A20" s="434" t="s">
        <v>93</v>
      </c>
      <c r="B20" s="434"/>
      <c r="C20" s="383"/>
      <c r="D20" s="428">
        <v>708</v>
      </c>
      <c r="E20" s="363"/>
      <c r="F20" s="363">
        <v>41</v>
      </c>
      <c r="G20" s="363"/>
      <c r="H20" s="363">
        <v>513</v>
      </c>
      <c r="I20" s="363"/>
      <c r="J20" s="363">
        <v>101</v>
      </c>
      <c r="K20" s="363"/>
      <c r="L20" s="363">
        <v>53</v>
      </c>
      <c r="M20" s="363"/>
      <c r="N20" s="363">
        <v>0</v>
      </c>
      <c r="O20" s="363"/>
    </row>
    <row r="21" spans="1:15" ht="18" customHeight="1">
      <c r="A21" s="443" t="s">
        <v>145</v>
      </c>
      <c r="B21" s="443"/>
      <c r="C21" s="444"/>
      <c r="D21" s="428">
        <v>81</v>
      </c>
      <c r="E21" s="363"/>
      <c r="F21" s="363">
        <v>1</v>
      </c>
      <c r="G21" s="363"/>
      <c r="H21" s="363">
        <v>48</v>
      </c>
      <c r="I21" s="363"/>
      <c r="J21" s="363">
        <v>28</v>
      </c>
      <c r="K21" s="363"/>
      <c r="L21" s="363">
        <v>4</v>
      </c>
      <c r="M21" s="363"/>
      <c r="N21" s="363">
        <v>0</v>
      </c>
      <c r="O21" s="363"/>
    </row>
    <row r="22" spans="1:15" ht="18" customHeight="1">
      <c r="A22" s="443" t="s">
        <v>146</v>
      </c>
      <c r="B22" s="443"/>
      <c r="C22" s="444"/>
      <c r="D22" s="428">
        <v>518</v>
      </c>
      <c r="E22" s="363"/>
      <c r="F22" s="363">
        <v>37</v>
      </c>
      <c r="G22" s="363"/>
      <c r="H22" s="363">
        <v>400</v>
      </c>
      <c r="I22" s="363"/>
      <c r="J22" s="363">
        <v>43</v>
      </c>
      <c r="K22" s="363"/>
      <c r="L22" s="363">
        <v>38</v>
      </c>
      <c r="M22" s="363"/>
      <c r="N22" s="363">
        <v>0</v>
      </c>
      <c r="O22" s="363"/>
    </row>
    <row r="23" spans="1:15" ht="18" customHeight="1">
      <c r="A23" s="443" t="s">
        <v>147</v>
      </c>
      <c r="B23" s="443"/>
      <c r="C23" s="444"/>
      <c r="D23" s="428">
        <v>69</v>
      </c>
      <c r="E23" s="363"/>
      <c r="F23" s="363">
        <v>0</v>
      </c>
      <c r="G23" s="363"/>
      <c r="H23" s="363">
        <v>36</v>
      </c>
      <c r="I23" s="363"/>
      <c r="J23" s="363">
        <v>25</v>
      </c>
      <c r="K23" s="363"/>
      <c r="L23" s="363">
        <v>8</v>
      </c>
      <c r="M23" s="363"/>
      <c r="N23" s="363">
        <v>0</v>
      </c>
      <c r="O23" s="363"/>
    </row>
    <row r="24" spans="1:15" ht="18" customHeight="1">
      <c r="A24" s="443" t="s">
        <v>148</v>
      </c>
      <c r="B24" s="443"/>
      <c r="C24" s="444"/>
      <c r="D24" s="428">
        <v>19</v>
      </c>
      <c r="E24" s="363"/>
      <c r="F24" s="363">
        <v>1</v>
      </c>
      <c r="G24" s="363"/>
      <c r="H24" s="363">
        <v>14</v>
      </c>
      <c r="I24" s="363"/>
      <c r="J24" s="363">
        <v>3</v>
      </c>
      <c r="K24" s="363"/>
      <c r="L24" s="363">
        <v>1</v>
      </c>
      <c r="M24" s="363"/>
      <c r="N24" s="363">
        <v>0</v>
      </c>
      <c r="O24" s="363"/>
    </row>
    <row r="25" spans="1:15" ht="18" customHeight="1">
      <c r="A25" s="441" t="s">
        <v>149</v>
      </c>
      <c r="B25" s="441"/>
      <c r="C25" s="442"/>
      <c r="D25" s="428">
        <v>1</v>
      </c>
      <c r="E25" s="363"/>
      <c r="F25" s="363">
        <v>1</v>
      </c>
      <c r="G25" s="363"/>
      <c r="H25" s="363">
        <v>0</v>
      </c>
      <c r="I25" s="363"/>
      <c r="J25" s="363">
        <v>0</v>
      </c>
      <c r="K25" s="363"/>
      <c r="L25" s="363">
        <v>0</v>
      </c>
      <c r="M25" s="363"/>
      <c r="N25" s="363">
        <v>0</v>
      </c>
      <c r="O25" s="363"/>
    </row>
    <row r="26" spans="1:15" ht="18" customHeight="1">
      <c r="A26" s="443" t="s">
        <v>150</v>
      </c>
      <c r="B26" s="443"/>
      <c r="C26" s="444"/>
      <c r="D26" s="428">
        <v>0</v>
      </c>
      <c r="E26" s="363"/>
      <c r="F26" s="363">
        <v>0</v>
      </c>
      <c r="G26" s="363"/>
      <c r="H26" s="363">
        <v>0</v>
      </c>
      <c r="I26" s="363"/>
      <c r="J26" s="363">
        <v>0</v>
      </c>
      <c r="K26" s="363"/>
      <c r="L26" s="363">
        <v>0</v>
      </c>
      <c r="M26" s="363"/>
      <c r="N26" s="363">
        <v>0</v>
      </c>
      <c r="O26" s="363"/>
    </row>
    <row r="27" spans="1:15" ht="18" customHeight="1" thickBot="1">
      <c r="A27" s="448" t="s">
        <v>112</v>
      </c>
      <c r="B27" s="448"/>
      <c r="C27" s="449"/>
      <c r="D27" s="429">
        <v>20</v>
      </c>
      <c r="E27" s="410"/>
      <c r="F27" s="410">
        <v>1</v>
      </c>
      <c r="G27" s="410"/>
      <c r="H27" s="410">
        <v>15</v>
      </c>
      <c r="I27" s="410"/>
      <c r="J27" s="410">
        <v>2</v>
      </c>
      <c r="K27" s="410"/>
      <c r="L27" s="410">
        <v>2</v>
      </c>
      <c r="M27" s="410"/>
      <c r="N27" s="410">
        <v>0</v>
      </c>
      <c r="O27" s="410"/>
    </row>
    <row r="28" spans="1:15" ht="22.5" customHeight="1">
      <c r="A28" s="180"/>
      <c r="B28" s="180"/>
      <c r="C28" s="180"/>
      <c r="D28" s="180"/>
      <c r="E28" s="180"/>
      <c r="F28" s="190"/>
      <c r="G28" s="190"/>
      <c r="H28" s="190"/>
      <c r="I28" s="190"/>
      <c r="J28" s="190"/>
      <c r="K28" s="190"/>
      <c r="L28" s="180"/>
      <c r="M28" s="180"/>
      <c r="N28" s="190"/>
      <c r="O28" s="190"/>
    </row>
    <row r="29" spans="1:15" ht="22.5" customHeight="1" thickBot="1">
      <c r="A29" s="458" t="s">
        <v>152</v>
      </c>
      <c r="B29" s="458"/>
      <c r="C29" s="458"/>
      <c r="D29" s="458"/>
      <c r="E29" s="458"/>
      <c r="F29" s="458"/>
      <c r="G29" s="458"/>
      <c r="H29" s="458"/>
      <c r="I29" s="458"/>
      <c r="J29" s="252" t="s">
        <v>212</v>
      </c>
      <c r="K29" s="252"/>
      <c r="L29" s="252"/>
      <c r="M29" s="252"/>
      <c r="N29" s="59"/>
      <c r="O29" s="59"/>
    </row>
    <row r="30" spans="1:15" ht="17.25">
      <c r="A30" s="150"/>
      <c r="B30" s="150"/>
      <c r="C30" s="258" t="s">
        <v>83</v>
      </c>
      <c r="D30" s="335"/>
      <c r="E30" s="258" t="s">
        <v>84</v>
      </c>
      <c r="F30" s="268"/>
      <c r="G30" s="335"/>
      <c r="H30" s="258" t="s">
        <v>230</v>
      </c>
      <c r="I30" s="268"/>
      <c r="J30" s="335"/>
      <c r="K30" s="258" t="s">
        <v>85</v>
      </c>
      <c r="L30" s="268"/>
      <c r="M30" s="268"/>
      <c r="N30" s="180"/>
      <c r="O30" s="180"/>
    </row>
    <row r="31" spans="1:15" ht="17.25">
      <c r="A31" s="401" t="s">
        <v>0</v>
      </c>
      <c r="B31" s="402"/>
      <c r="C31" s="411">
        <v>240</v>
      </c>
      <c r="D31" s="366"/>
      <c r="E31" s="366">
        <v>15231</v>
      </c>
      <c r="F31" s="366"/>
      <c r="G31" s="366"/>
      <c r="H31" s="366">
        <v>12026</v>
      </c>
      <c r="I31" s="366"/>
      <c r="J31" s="366"/>
      <c r="K31" s="459">
        <v>78.957389534502</v>
      </c>
      <c r="L31" s="459"/>
      <c r="M31" s="459"/>
      <c r="N31" s="180"/>
      <c r="O31" s="180"/>
    </row>
    <row r="32" spans="1:15" ht="17.25">
      <c r="A32" s="179"/>
      <c r="B32" s="151" t="s">
        <v>153</v>
      </c>
      <c r="C32" s="411">
        <v>240</v>
      </c>
      <c r="D32" s="366"/>
      <c r="E32" s="366">
        <v>12992</v>
      </c>
      <c r="F32" s="366"/>
      <c r="G32" s="366"/>
      <c r="H32" s="366">
        <v>11072</v>
      </c>
      <c r="I32" s="366"/>
      <c r="J32" s="366"/>
      <c r="K32" s="412">
        <v>85.22167487684729</v>
      </c>
      <c r="L32" s="412"/>
      <c r="M32" s="412"/>
      <c r="N32" s="179"/>
      <c r="O32" s="179"/>
    </row>
    <row r="33" spans="1:15" ht="17.25">
      <c r="A33" s="179"/>
      <c r="B33" s="151" t="s">
        <v>87</v>
      </c>
      <c r="C33" s="411">
        <v>240</v>
      </c>
      <c r="D33" s="366"/>
      <c r="E33" s="366">
        <v>12741</v>
      </c>
      <c r="F33" s="366"/>
      <c r="G33" s="366"/>
      <c r="H33" s="366">
        <v>11026</v>
      </c>
      <c r="I33" s="366"/>
      <c r="J33" s="366"/>
      <c r="K33" s="412">
        <v>86.5</v>
      </c>
      <c r="L33" s="412"/>
      <c r="M33" s="412"/>
      <c r="N33" s="179"/>
      <c r="O33" s="179"/>
    </row>
    <row r="34" spans="1:15" ht="17.25">
      <c r="A34" s="179"/>
      <c r="B34" s="151" t="s">
        <v>88</v>
      </c>
      <c r="C34" s="411">
        <v>240</v>
      </c>
      <c r="D34" s="366"/>
      <c r="E34" s="366">
        <v>13077</v>
      </c>
      <c r="F34" s="366"/>
      <c r="G34" s="366"/>
      <c r="H34" s="366">
        <v>12015</v>
      </c>
      <c r="I34" s="366"/>
      <c r="J34" s="366"/>
      <c r="K34" s="412">
        <v>91.9</v>
      </c>
      <c r="L34" s="412"/>
      <c r="M34" s="412"/>
      <c r="N34" s="179"/>
      <c r="O34" s="179"/>
    </row>
    <row r="35" spans="1:13" s="1" customFormat="1" ht="17.25">
      <c r="A35" s="151"/>
      <c r="B35" s="153" t="s">
        <v>89</v>
      </c>
      <c r="C35" s="411">
        <v>240</v>
      </c>
      <c r="D35" s="366"/>
      <c r="E35" s="366">
        <v>13134</v>
      </c>
      <c r="F35" s="366"/>
      <c r="G35" s="366"/>
      <c r="H35" s="366">
        <v>11992</v>
      </c>
      <c r="I35" s="366"/>
      <c r="J35" s="366"/>
      <c r="K35" s="412">
        <v>91.30500989797471</v>
      </c>
      <c r="L35" s="412"/>
      <c r="M35" s="412"/>
    </row>
    <row r="36" spans="1:15" ht="17.25">
      <c r="A36" s="83"/>
      <c r="B36" s="154" t="s">
        <v>90</v>
      </c>
      <c r="C36" s="411">
        <v>238</v>
      </c>
      <c r="D36" s="366"/>
      <c r="E36" s="366">
        <v>12950</v>
      </c>
      <c r="F36" s="366"/>
      <c r="G36" s="366"/>
      <c r="H36" s="366">
        <v>11806</v>
      </c>
      <c r="I36" s="366"/>
      <c r="J36" s="366"/>
      <c r="K36" s="412">
        <v>91.2</v>
      </c>
      <c r="L36" s="412"/>
      <c r="M36" s="412"/>
      <c r="N36" s="179"/>
      <c r="O36" s="179"/>
    </row>
    <row r="37" spans="1:15" ht="17.25">
      <c r="A37" s="83"/>
      <c r="B37" s="154" t="s">
        <v>38</v>
      </c>
      <c r="C37" s="411">
        <v>240</v>
      </c>
      <c r="D37" s="366"/>
      <c r="E37" s="113"/>
      <c r="F37" s="113">
        <v>13096</v>
      </c>
      <c r="G37" s="113"/>
      <c r="H37" s="113"/>
      <c r="I37" s="113">
        <v>12146</v>
      </c>
      <c r="J37" s="113"/>
      <c r="K37" s="152"/>
      <c r="L37" s="152">
        <v>92.7</v>
      </c>
      <c r="M37" s="152"/>
      <c r="N37" s="179"/>
      <c r="O37" s="179"/>
    </row>
    <row r="38" spans="1:17" ht="17.25">
      <c r="A38" s="83"/>
      <c r="B38" s="154" t="s">
        <v>40</v>
      </c>
      <c r="C38" s="411">
        <v>240</v>
      </c>
      <c r="D38" s="366"/>
      <c r="E38" s="155"/>
      <c r="F38" s="156">
        <v>12775</v>
      </c>
      <c r="G38" s="156"/>
      <c r="H38" s="157"/>
      <c r="I38" s="156">
        <v>11943</v>
      </c>
      <c r="J38" s="156"/>
      <c r="K38" s="158"/>
      <c r="L38" s="158">
        <v>92.7</v>
      </c>
      <c r="M38" s="152"/>
      <c r="N38" s="159"/>
      <c r="O38" s="160"/>
      <c r="P38" s="160"/>
      <c r="Q38" s="160"/>
    </row>
    <row r="39" spans="1:17" ht="17.25">
      <c r="A39" s="83"/>
      <c r="B39" s="154" t="s">
        <v>42</v>
      </c>
      <c r="C39" s="411">
        <v>240</v>
      </c>
      <c r="D39" s="366"/>
      <c r="E39" s="113"/>
      <c r="F39" s="113">
        <v>12431</v>
      </c>
      <c r="G39" s="113"/>
      <c r="H39" s="113"/>
      <c r="I39" s="113">
        <v>11683</v>
      </c>
      <c r="J39" s="113"/>
      <c r="K39" s="412">
        <v>94</v>
      </c>
      <c r="L39" s="412"/>
      <c r="M39" s="412"/>
      <c r="N39" s="160"/>
      <c r="O39" s="159"/>
      <c r="P39" s="160"/>
      <c r="Q39" s="160"/>
    </row>
    <row r="40" spans="1:17" ht="17.25">
      <c r="A40" s="83"/>
      <c r="B40" s="154" t="s">
        <v>44</v>
      </c>
      <c r="C40" s="411">
        <v>240</v>
      </c>
      <c r="D40" s="366"/>
      <c r="E40" s="113"/>
      <c r="F40" s="113">
        <v>13215</v>
      </c>
      <c r="G40" s="113"/>
      <c r="H40" s="113"/>
      <c r="I40" s="113">
        <v>12353</v>
      </c>
      <c r="J40" s="113"/>
      <c r="K40" s="412">
        <v>93.5</v>
      </c>
      <c r="L40" s="412"/>
      <c r="M40" s="412"/>
      <c r="N40" s="160"/>
      <c r="O40" s="159"/>
      <c r="P40" s="160"/>
      <c r="Q40" s="160"/>
    </row>
    <row r="41" spans="1:15" ht="17.25">
      <c r="A41" s="83"/>
      <c r="B41" s="154" t="s">
        <v>46</v>
      </c>
      <c r="C41" s="411">
        <v>240</v>
      </c>
      <c r="D41" s="457"/>
      <c r="E41" s="113"/>
      <c r="F41" s="113">
        <v>13963</v>
      </c>
      <c r="G41" s="113"/>
      <c r="H41" s="113"/>
      <c r="I41" s="113">
        <v>13253</v>
      </c>
      <c r="J41" s="113"/>
      <c r="K41" s="152"/>
      <c r="L41" s="152">
        <v>94.9</v>
      </c>
      <c r="M41" s="152"/>
      <c r="N41" s="179"/>
      <c r="O41" s="179"/>
    </row>
    <row r="42" spans="1:15" ht="17.25">
      <c r="A42" s="83"/>
      <c r="B42" s="154" t="s">
        <v>29</v>
      </c>
      <c r="C42" s="411">
        <v>240</v>
      </c>
      <c r="D42" s="366"/>
      <c r="E42" s="113"/>
      <c r="F42" s="113">
        <v>13839</v>
      </c>
      <c r="G42" s="113"/>
      <c r="H42" s="113"/>
      <c r="I42" s="113">
        <v>13266</v>
      </c>
      <c r="J42" s="113"/>
      <c r="K42" s="152"/>
      <c r="L42" s="152">
        <v>95.9</v>
      </c>
      <c r="M42" s="152"/>
      <c r="N42" s="179"/>
      <c r="O42" s="179"/>
    </row>
    <row r="43" spans="1:15" ht="17.25" customHeight="1">
      <c r="A43" s="86"/>
      <c r="B43" s="161" t="s">
        <v>197</v>
      </c>
      <c r="C43" s="415">
        <v>240</v>
      </c>
      <c r="D43" s="416"/>
      <c r="E43" s="162"/>
      <c r="F43" s="162">
        <v>14219</v>
      </c>
      <c r="G43" s="162"/>
      <c r="H43" s="162"/>
      <c r="I43" s="162">
        <v>13667</v>
      </c>
      <c r="J43" s="162"/>
      <c r="K43" s="163"/>
      <c r="L43" s="163">
        <v>96.11787045502497</v>
      </c>
      <c r="M43" s="152"/>
      <c r="N43" s="179"/>
      <c r="O43" s="179"/>
    </row>
    <row r="44" spans="1:15" ht="17.25">
      <c r="A44" s="413" t="s">
        <v>14</v>
      </c>
      <c r="B44" s="414"/>
      <c r="C44" s="411">
        <v>36</v>
      </c>
      <c r="D44" s="366"/>
      <c r="E44" s="164"/>
      <c r="F44" s="164">
        <v>3049</v>
      </c>
      <c r="G44" s="179"/>
      <c r="H44" s="366">
        <v>2897</v>
      </c>
      <c r="I44" s="366"/>
      <c r="J44" s="366"/>
      <c r="K44" s="412">
        <v>95.01475893735652</v>
      </c>
      <c r="L44" s="412"/>
      <c r="M44" s="412"/>
      <c r="N44" s="179"/>
      <c r="O44" s="179"/>
    </row>
    <row r="45" spans="1:15" ht="17.25" customHeight="1">
      <c r="A45" s="413" t="s">
        <v>237</v>
      </c>
      <c r="B45" s="414"/>
      <c r="C45" s="411">
        <v>36</v>
      </c>
      <c r="D45" s="366"/>
      <c r="E45" s="164"/>
      <c r="F45" s="164">
        <v>1947</v>
      </c>
      <c r="G45" s="179"/>
      <c r="H45" s="366">
        <v>1851</v>
      </c>
      <c r="I45" s="366"/>
      <c r="J45" s="366"/>
      <c r="K45" s="412">
        <v>95.0693374422188</v>
      </c>
      <c r="L45" s="412"/>
      <c r="M45" s="412"/>
      <c r="N45" s="179"/>
      <c r="O45" s="179"/>
    </row>
    <row r="46" spans="1:15" ht="17.25" customHeight="1">
      <c r="A46" s="413" t="s">
        <v>236</v>
      </c>
      <c r="B46" s="414"/>
      <c r="C46" s="411">
        <v>24</v>
      </c>
      <c r="D46" s="366"/>
      <c r="E46" s="164"/>
      <c r="F46" s="164">
        <v>1402</v>
      </c>
      <c r="G46" s="179"/>
      <c r="H46" s="366">
        <v>1321</v>
      </c>
      <c r="I46" s="366"/>
      <c r="J46" s="366"/>
      <c r="K46" s="412">
        <v>94.2225392296719</v>
      </c>
      <c r="L46" s="412"/>
      <c r="M46" s="412"/>
      <c r="N46" s="179"/>
      <c r="O46" s="179"/>
    </row>
    <row r="47" spans="1:15" ht="17.25">
      <c r="A47" s="413" t="s">
        <v>17</v>
      </c>
      <c r="B47" s="414"/>
      <c r="C47" s="411">
        <v>36</v>
      </c>
      <c r="D47" s="366"/>
      <c r="E47" s="164"/>
      <c r="F47" s="164">
        <v>2399</v>
      </c>
      <c r="G47" s="179"/>
      <c r="H47" s="366">
        <v>2313</v>
      </c>
      <c r="I47" s="366"/>
      <c r="J47" s="366"/>
      <c r="K47" s="412">
        <v>96.41517298874531</v>
      </c>
      <c r="L47" s="412"/>
      <c r="M47" s="412"/>
      <c r="N47" s="179"/>
      <c r="O47" s="179"/>
    </row>
    <row r="48" spans="1:15" ht="17.25" customHeight="1">
      <c r="A48" s="413" t="s">
        <v>235</v>
      </c>
      <c r="B48" s="414"/>
      <c r="C48" s="411">
        <v>24</v>
      </c>
      <c r="D48" s="366"/>
      <c r="E48" s="164"/>
      <c r="F48" s="164">
        <v>1103</v>
      </c>
      <c r="G48" s="179"/>
      <c r="H48" s="366">
        <v>1090</v>
      </c>
      <c r="I48" s="366"/>
      <c r="J48" s="366"/>
      <c r="K48" s="412">
        <v>98.82139619220308</v>
      </c>
      <c r="L48" s="412"/>
      <c r="M48" s="412"/>
      <c r="N48" s="179"/>
      <c r="O48" s="179"/>
    </row>
    <row r="49" spans="1:15" ht="17.25" customHeight="1">
      <c r="A49" s="413" t="s">
        <v>234</v>
      </c>
      <c r="B49" s="414"/>
      <c r="C49" s="411">
        <v>48</v>
      </c>
      <c r="D49" s="366"/>
      <c r="E49" s="164"/>
      <c r="F49" s="164">
        <v>2123</v>
      </c>
      <c r="G49" s="179"/>
      <c r="H49" s="366">
        <v>2049</v>
      </c>
      <c r="I49" s="366"/>
      <c r="J49" s="366"/>
      <c r="K49" s="412">
        <v>96.51436646255299</v>
      </c>
      <c r="L49" s="412"/>
      <c r="M49" s="412"/>
      <c r="N49" s="179"/>
      <c r="O49" s="179"/>
    </row>
    <row r="50" spans="1:15" ht="18" thickBot="1">
      <c r="A50" s="407" t="s">
        <v>20</v>
      </c>
      <c r="B50" s="408"/>
      <c r="C50" s="405">
        <v>36</v>
      </c>
      <c r="D50" s="406"/>
      <c r="E50" s="165"/>
      <c r="F50" s="165">
        <v>2196</v>
      </c>
      <c r="G50" s="185"/>
      <c r="H50" s="406">
        <v>2146</v>
      </c>
      <c r="I50" s="406"/>
      <c r="J50" s="406"/>
      <c r="K50" s="409">
        <v>97.72313296903461</v>
      </c>
      <c r="L50" s="409"/>
      <c r="M50" s="409"/>
      <c r="N50" s="179"/>
      <c r="O50" s="179"/>
    </row>
    <row r="51" spans="1:15" ht="11.25" customHeight="1">
      <c r="A51" s="456" t="s">
        <v>91</v>
      </c>
      <c r="B51" s="456"/>
      <c r="C51" s="456"/>
      <c r="D51" s="456"/>
      <c r="E51" s="456"/>
      <c r="F51" s="456"/>
      <c r="G51" s="456"/>
      <c r="H51" s="456"/>
      <c r="I51" s="456"/>
      <c r="J51" s="456"/>
      <c r="K51" s="456"/>
      <c r="L51" s="456"/>
      <c r="M51" s="456"/>
      <c r="N51" s="456"/>
      <c r="O51" s="456"/>
    </row>
    <row r="52" spans="1:15" ht="22.5" customHeight="1">
      <c r="A52" s="456"/>
      <c r="B52" s="456"/>
      <c r="C52" s="456"/>
      <c r="D52" s="456"/>
      <c r="E52" s="456"/>
      <c r="F52" s="456"/>
      <c r="G52" s="456"/>
      <c r="H52" s="456"/>
      <c r="I52" s="456"/>
      <c r="J52" s="456"/>
      <c r="K52" s="456"/>
      <c r="L52" s="456"/>
      <c r="M52" s="456"/>
      <c r="N52" s="456"/>
      <c r="O52" s="456"/>
    </row>
    <row r="53" spans="1:15" ht="60.75" customHeight="1" thickBot="1">
      <c r="A53" s="260" t="s">
        <v>233</v>
      </c>
      <c r="B53" s="260"/>
      <c r="C53" s="260"/>
      <c r="D53" s="260"/>
      <c r="E53" s="260"/>
      <c r="F53" s="185"/>
      <c r="G53" s="185"/>
      <c r="H53" s="252" t="s">
        <v>209</v>
      </c>
      <c r="I53" s="252"/>
      <c r="J53" s="252"/>
      <c r="K53" s="252"/>
      <c r="L53" s="252"/>
      <c r="M53" s="252"/>
      <c r="N53" s="252"/>
      <c r="O53" s="252"/>
    </row>
    <row r="54" spans="1:19" ht="17.25">
      <c r="A54" s="268" t="s">
        <v>230</v>
      </c>
      <c r="B54" s="268"/>
      <c r="C54" s="268"/>
      <c r="D54" s="258" t="s">
        <v>92</v>
      </c>
      <c r="E54" s="268"/>
      <c r="F54" s="268"/>
      <c r="G54" s="268"/>
      <c r="H54" s="268"/>
      <c r="I54" s="335"/>
      <c r="J54" s="258" t="s">
        <v>93</v>
      </c>
      <c r="K54" s="268"/>
      <c r="L54" s="268"/>
      <c r="M54" s="258" t="s">
        <v>94</v>
      </c>
      <c r="N54" s="268"/>
      <c r="O54" s="268"/>
      <c r="P54" s="29"/>
      <c r="Q54" s="29"/>
      <c r="R54" s="29"/>
      <c r="S54" s="29"/>
    </row>
    <row r="55" spans="1:19" ht="17.25">
      <c r="A55" s="404">
        <v>13667</v>
      </c>
      <c r="B55" s="404"/>
      <c r="C55" s="404"/>
      <c r="D55" s="403">
        <v>8847</v>
      </c>
      <c r="E55" s="404"/>
      <c r="F55" s="404"/>
      <c r="G55" s="404"/>
      <c r="H55" s="404"/>
      <c r="I55" s="404"/>
      <c r="J55" s="403">
        <f>A55-D55-M55</f>
        <v>4818</v>
      </c>
      <c r="K55" s="404"/>
      <c r="L55" s="404"/>
      <c r="M55" s="403">
        <v>2</v>
      </c>
      <c r="N55" s="404"/>
      <c r="O55" s="404"/>
      <c r="P55" s="29"/>
      <c r="Q55" s="29"/>
      <c r="R55" s="29"/>
      <c r="S55" s="29"/>
    </row>
    <row r="56" spans="1:19" ht="17.25">
      <c r="A56" s="349" t="s">
        <v>138</v>
      </c>
      <c r="B56" s="349"/>
      <c r="C56" s="349"/>
      <c r="D56" s="349"/>
      <c r="E56" s="349"/>
      <c r="F56" s="349"/>
      <c r="G56" s="166">
        <f>SUM(D57:F64,M57:O64)</f>
        <v>6245</v>
      </c>
      <c r="H56" s="166" t="s">
        <v>96</v>
      </c>
      <c r="I56" s="166"/>
      <c r="J56" s="166"/>
      <c r="K56" s="166"/>
      <c r="L56" s="166"/>
      <c r="M56" s="166"/>
      <c r="N56" s="166"/>
      <c r="O56" s="166"/>
      <c r="P56" s="29"/>
      <c r="Q56" s="29"/>
      <c r="R56" s="29"/>
      <c r="S56" s="29"/>
    </row>
    <row r="57" spans="1:19" ht="15" customHeight="1">
      <c r="A57" s="350" t="s">
        <v>154</v>
      </c>
      <c r="B57" s="350"/>
      <c r="C57" s="350"/>
      <c r="D57" s="455">
        <v>616</v>
      </c>
      <c r="E57" s="401"/>
      <c r="F57" s="402"/>
      <c r="G57" s="356" t="s">
        <v>98</v>
      </c>
      <c r="H57" s="350"/>
      <c r="I57" s="350"/>
      <c r="J57" s="350"/>
      <c r="K57" s="350"/>
      <c r="L57" s="350"/>
      <c r="M57" s="455">
        <v>91</v>
      </c>
      <c r="N57" s="401"/>
      <c r="O57" s="401"/>
      <c r="P57" s="29"/>
      <c r="Q57" s="29"/>
      <c r="R57" s="29"/>
      <c r="S57" s="29"/>
    </row>
    <row r="58" spans="1:19" ht="15" customHeight="1">
      <c r="A58" s="341" t="s">
        <v>155</v>
      </c>
      <c r="B58" s="452"/>
      <c r="C58" s="452"/>
      <c r="D58" s="453">
        <v>96</v>
      </c>
      <c r="E58" s="219"/>
      <c r="F58" s="220"/>
      <c r="G58" s="353" t="s">
        <v>100</v>
      </c>
      <c r="H58" s="452"/>
      <c r="I58" s="452"/>
      <c r="J58" s="452"/>
      <c r="K58" s="452"/>
      <c r="L58" s="452"/>
      <c r="M58" s="453">
        <v>991</v>
      </c>
      <c r="N58" s="219"/>
      <c r="O58" s="219"/>
      <c r="P58" s="29"/>
      <c r="Q58" s="29"/>
      <c r="R58" s="29"/>
      <c r="S58" s="29"/>
    </row>
    <row r="59" spans="1:19" ht="15" customHeight="1">
      <c r="A59" s="341" t="s">
        <v>99</v>
      </c>
      <c r="B59" s="452"/>
      <c r="C59" s="452"/>
      <c r="D59" s="453">
        <v>9</v>
      </c>
      <c r="E59" s="219"/>
      <c r="F59" s="220"/>
      <c r="G59" s="353" t="s">
        <v>102</v>
      </c>
      <c r="H59" s="452"/>
      <c r="I59" s="452"/>
      <c r="J59" s="452"/>
      <c r="K59" s="452"/>
      <c r="L59" s="452"/>
      <c r="M59" s="453">
        <v>247</v>
      </c>
      <c r="N59" s="219"/>
      <c r="O59" s="219"/>
      <c r="P59" s="29"/>
      <c r="Q59" s="29"/>
      <c r="R59" s="29"/>
      <c r="S59" s="29"/>
    </row>
    <row r="60" spans="1:19" ht="15" customHeight="1">
      <c r="A60" s="341" t="s">
        <v>101</v>
      </c>
      <c r="B60" s="452"/>
      <c r="C60" s="452"/>
      <c r="D60" s="453">
        <v>108</v>
      </c>
      <c r="E60" s="219"/>
      <c r="F60" s="220"/>
      <c r="G60" s="353" t="s">
        <v>104</v>
      </c>
      <c r="H60" s="452"/>
      <c r="I60" s="452"/>
      <c r="J60" s="452"/>
      <c r="K60" s="452"/>
      <c r="L60" s="452"/>
      <c r="M60" s="454">
        <v>1782</v>
      </c>
      <c r="N60" s="219"/>
      <c r="O60" s="219"/>
      <c r="P60" s="29"/>
      <c r="Q60" s="29"/>
      <c r="R60" s="29"/>
      <c r="S60" s="29"/>
    </row>
    <row r="61" spans="1:19" ht="15" customHeight="1">
      <c r="A61" s="341" t="s">
        <v>103</v>
      </c>
      <c r="B61" s="452"/>
      <c r="C61" s="452"/>
      <c r="D61" s="453">
        <v>92</v>
      </c>
      <c r="E61" s="219"/>
      <c r="F61" s="220"/>
      <c r="G61" s="353" t="s">
        <v>156</v>
      </c>
      <c r="H61" s="452"/>
      <c r="I61" s="452"/>
      <c r="J61" s="452"/>
      <c r="K61" s="452"/>
      <c r="L61" s="452"/>
      <c r="M61" s="453">
        <v>708</v>
      </c>
      <c r="N61" s="219"/>
      <c r="O61" s="219"/>
      <c r="P61" s="29"/>
      <c r="Q61" s="29"/>
      <c r="R61" s="29"/>
      <c r="S61" s="29"/>
    </row>
    <row r="62" spans="1:19" ht="15" customHeight="1">
      <c r="A62" s="341" t="s">
        <v>105</v>
      </c>
      <c r="B62" s="452"/>
      <c r="C62" s="452"/>
      <c r="D62" s="453">
        <v>90</v>
      </c>
      <c r="E62" s="219"/>
      <c r="F62" s="220"/>
      <c r="G62" s="353" t="s">
        <v>157</v>
      </c>
      <c r="H62" s="452"/>
      <c r="I62" s="452"/>
      <c r="J62" s="452"/>
      <c r="K62" s="452"/>
      <c r="L62" s="452"/>
      <c r="M62" s="453">
        <v>468</v>
      </c>
      <c r="N62" s="219"/>
      <c r="O62" s="219"/>
      <c r="P62" s="29"/>
      <c r="Q62" s="29"/>
      <c r="R62" s="29"/>
      <c r="S62" s="29"/>
    </row>
    <row r="63" spans="1:19" ht="15" customHeight="1">
      <c r="A63" s="341" t="s">
        <v>107</v>
      </c>
      <c r="B63" s="452"/>
      <c r="C63" s="452"/>
      <c r="D63" s="453">
        <v>139</v>
      </c>
      <c r="E63" s="219"/>
      <c r="F63" s="220"/>
      <c r="G63" s="353" t="s">
        <v>112</v>
      </c>
      <c r="H63" s="452"/>
      <c r="I63" s="452"/>
      <c r="J63" s="452"/>
      <c r="K63" s="452"/>
      <c r="L63" s="452"/>
      <c r="M63" s="453">
        <v>375</v>
      </c>
      <c r="N63" s="219"/>
      <c r="O63" s="219"/>
      <c r="P63" s="29"/>
      <c r="Q63" s="29"/>
      <c r="R63" s="29"/>
      <c r="S63" s="29"/>
    </row>
    <row r="64" spans="1:19" ht="15" customHeight="1" thickBot="1">
      <c r="A64" s="343" t="s">
        <v>109</v>
      </c>
      <c r="B64" s="450"/>
      <c r="C64" s="450"/>
      <c r="D64" s="451">
        <v>433</v>
      </c>
      <c r="E64" s="221"/>
      <c r="F64" s="222"/>
      <c r="G64" s="167"/>
      <c r="H64" s="168"/>
      <c r="I64" s="168"/>
      <c r="J64" s="168"/>
      <c r="K64" s="168"/>
      <c r="L64" s="168"/>
      <c r="M64" s="451"/>
      <c r="N64" s="221"/>
      <c r="O64" s="221"/>
      <c r="P64" s="29"/>
      <c r="Q64" s="29"/>
      <c r="R64" s="29"/>
      <c r="S64" s="29"/>
    </row>
    <row r="65" spans="1:19" ht="17.25">
      <c r="A65" s="179"/>
      <c r="B65" s="179"/>
      <c r="C65" s="179"/>
      <c r="D65" s="179"/>
      <c r="E65" s="179"/>
      <c r="F65" s="179"/>
      <c r="G65" s="179"/>
      <c r="H65" s="179"/>
      <c r="I65" s="179"/>
      <c r="J65" s="179"/>
      <c r="K65" s="179"/>
      <c r="L65" s="179"/>
      <c r="M65" s="445" t="s">
        <v>68</v>
      </c>
      <c r="N65" s="445"/>
      <c r="O65" s="445"/>
      <c r="P65" s="29"/>
      <c r="Q65" s="29"/>
      <c r="R65" s="29"/>
      <c r="S65" s="29"/>
    </row>
    <row r="66" spans="1:19" ht="0.75" customHeight="1">
      <c r="A66" s="179"/>
      <c r="B66" s="179"/>
      <c r="C66" s="179"/>
      <c r="D66" s="179"/>
      <c r="E66" s="179"/>
      <c r="F66" s="179"/>
      <c r="G66" s="179"/>
      <c r="H66" s="179"/>
      <c r="I66" s="179"/>
      <c r="J66" s="179"/>
      <c r="K66" s="179"/>
      <c r="L66" s="179"/>
      <c r="M66" s="179"/>
      <c r="N66" s="179"/>
      <c r="O66" s="179"/>
      <c r="P66" s="29"/>
      <c r="Q66" s="29"/>
      <c r="R66" s="29"/>
      <c r="S66" s="29"/>
    </row>
    <row r="67" spans="1:15" ht="17.25">
      <c r="A67" s="179"/>
      <c r="B67" s="179"/>
      <c r="C67" s="179"/>
      <c r="D67" s="179"/>
      <c r="E67" s="179"/>
      <c r="F67" s="179"/>
      <c r="G67" s="179"/>
      <c r="H67" s="179"/>
      <c r="I67" s="179"/>
      <c r="J67" s="179"/>
      <c r="K67" s="179"/>
      <c r="L67" s="179"/>
      <c r="M67" s="179"/>
      <c r="N67" s="179"/>
      <c r="O67" s="179"/>
    </row>
  </sheetData>
  <sheetProtection/>
  <mergeCells count="282">
    <mergeCell ref="E34:G34"/>
    <mergeCell ref="C31:D31"/>
    <mergeCell ref="C42:D42"/>
    <mergeCell ref="C32:D32"/>
    <mergeCell ref="C33:D33"/>
    <mergeCell ref="K31:M31"/>
    <mergeCell ref="E33:G33"/>
    <mergeCell ref="H31:J31"/>
    <mergeCell ref="H32:J32"/>
    <mergeCell ref="H33:J33"/>
    <mergeCell ref="E31:G31"/>
    <mergeCell ref="C41:D41"/>
    <mergeCell ref="C39:D39"/>
    <mergeCell ref="K30:M30"/>
    <mergeCell ref="A29:I29"/>
    <mergeCell ref="J29:M29"/>
    <mergeCell ref="E32:G32"/>
    <mergeCell ref="C30:D30"/>
    <mergeCell ref="E30:G30"/>
    <mergeCell ref="H30:J30"/>
    <mergeCell ref="A31:B31"/>
    <mergeCell ref="A44:B44"/>
    <mergeCell ref="C48:D48"/>
    <mergeCell ref="A48:B48"/>
    <mergeCell ref="C37:D37"/>
    <mergeCell ref="H50:J50"/>
    <mergeCell ref="E35:G35"/>
    <mergeCell ref="C35:D35"/>
    <mergeCell ref="C36:D36"/>
    <mergeCell ref="C47:D47"/>
    <mergeCell ref="K47:M47"/>
    <mergeCell ref="D55:I55"/>
    <mergeCell ref="A54:C54"/>
    <mergeCell ref="H44:J44"/>
    <mergeCell ref="H45:J45"/>
    <mergeCell ref="H46:J46"/>
    <mergeCell ref="H47:J47"/>
    <mergeCell ref="H48:J48"/>
    <mergeCell ref="K45:M45"/>
    <mergeCell ref="K46:M46"/>
    <mergeCell ref="C34:D34"/>
    <mergeCell ref="A51:O52"/>
    <mergeCell ref="A53:E53"/>
    <mergeCell ref="H53:O53"/>
    <mergeCell ref="E36:G36"/>
    <mergeCell ref="K49:M49"/>
    <mergeCell ref="K48:M48"/>
    <mergeCell ref="A45:B45"/>
    <mergeCell ref="H36:J36"/>
    <mergeCell ref="A47:B47"/>
    <mergeCell ref="K33:M33"/>
    <mergeCell ref="K34:M34"/>
    <mergeCell ref="H34:J34"/>
    <mergeCell ref="H35:J35"/>
    <mergeCell ref="C49:D49"/>
    <mergeCell ref="K36:M36"/>
    <mergeCell ref="C44:D44"/>
    <mergeCell ref="K44:M44"/>
    <mergeCell ref="H49:J49"/>
    <mergeCell ref="C38:D38"/>
    <mergeCell ref="C45:D45"/>
    <mergeCell ref="C46:D46"/>
    <mergeCell ref="G58:L58"/>
    <mergeCell ref="D58:F58"/>
    <mergeCell ref="M58:O58"/>
    <mergeCell ref="A56:F56"/>
    <mergeCell ref="A57:C57"/>
    <mergeCell ref="A46:B46"/>
    <mergeCell ref="G57:L57"/>
    <mergeCell ref="M57:O57"/>
    <mergeCell ref="D57:F57"/>
    <mergeCell ref="D62:F62"/>
    <mergeCell ref="A62:C62"/>
    <mergeCell ref="A59:C59"/>
    <mergeCell ref="G59:L59"/>
    <mergeCell ref="D59:F59"/>
    <mergeCell ref="A58:C58"/>
    <mergeCell ref="G62:L62"/>
    <mergeCell ref="M59:O59"/>
    <mergeCell ref="A60:C60"/>
    <mergeCell ref="G60:L60"/>
    <mergeCell ref="D60:F60"/>
    <mergeCell ref="M60:O60"/>
    <mergeCell ref="M62:O62"/>
    <mergeCell ref="A61:C61"/>
    <mergeCell ref="G61:L61"/>
    <mergeCell ref="D61:F61"/>
    <mergeCell ref="M61:O61"/>
    <mergeCell ref="A64:C64"/>
    <mergeCell ref="D64:F64"/>
    <mergeCell ref="M64:O64"/>
    <mergeCell ref="A63:C63"/>
    <mergeCell ref="G63:L63"/>
    <mergeCell ref="D63:F63"/>
    <mergeCell ref="M63:O63"/>
    <mergeCell ref="M65:O65"/>
    <mergeCell ref="F3:G3"/>
    <mergeCell ref="A27:C27"/>
    <mergeCell ref="A23:C23"/>
    <mergeCell ref="A24:C24"/>
    <mergeCell ref="A25:C25"/>
    <mergeCell ref="A26:C26"/>
    <mergeCell ref="A19:C19"/>
    <mergeCell ref="A20:C20"/>
    <mergeCell ref="A22:C22"/>
    <mergeCell ref="A9:C9"/>
    <mergeCell ref="A21:C21"/>
    <mergeCell ref="A14:C14"/>
    <mergeCell ref="A15:C15"/>
    <mergeCell ref="A17:C17"/>
    <mergeCell ref="A18:C18"/>
    <mergeCell ref="A16:C16"/>
    <mergeCell ref="D4:O4"/>
    <mergeCell ref="F5:G5"/>
    <mergeCell ref="F6:G6"/>
    <mergeCell ref="F2:G2"/>
    <mergeCell ref="A13:C13"/>
    <mergeCell ref="A10:C10"/>
    <mergeCell ref="A11:C11"/>
    <mergeCell ref="A12:C12"/>
    <mergeCell ref="A7:C7"/>
    <mergeCell ref="A8:C8"/>
    <mergeCell ref="D24:E24"/>
    <mergeCell ref="A1:I1"/>
    <mergeCell ref="D5:E5"/>
    <mergeCell ref="D6:E6"/>
    <mergeCell ref="D2:E3"/>
    <mergeCell ref="A2:C3"/>
    <mergeCell ref="A6:C6"/>
    <mergeCell ref="A4:C4"/>
    <mergeCell ref="A5:C5"/>
    <mergeCell ref="H2:I3"/>
    <mergeCell ref="D13:E13"/>
    <mergeCell ref="F14:G14"/>
    <mergeCell ref="D19:E19"/>
    <mergeCell ref="D27:E27"/>
    <mergeCell ref="D20:E20"/>
    <mergeCell ref="D21:E21"/>
    <mergeCell ref="D22:E22"/>
    <mergeCell ref="D23:E23"/>
    <mergeCell ref="D25:E25"/>
    <mergeCell ref="D26:E26"/>
    <mergeCell ref="D7:E7"/>
    <mergeCell ref="D8:E8"/>
    <mergeCell ref="D9:E9"/>
    <mergeCell ref="D10:E10"/>
    <mergeCell ref="D11:E11"/>
    <mergeCell ref="D12:E12"/>
    <mergeCell ref="D15:E15"/>
    <mergeCell ref="D17:E17"/>
    <mergeCell ref="D18:E18"/>
    <mergeCell ref="F15:G15"/>
    <mergeCell ref="F16:G16"/>
    <mergeCell ref="D14:E14"/>
    <mergeCell ref="F17:G17"/>
    <mergeCell ref="F27:G27"/>
    <mergeCell ref="F20:G20"/>
    <mergeCell ref="F21:G21"/>
    <mergeCell ref="F22:G22"/>
    <mergeCell ref="F23:G23"/>
    <mergeCell ref="F25:G25"/>
    <mergeCell ref="F26:G26"/>
    <mergeCell ref="H14:I14"/>
    <mergeCell ref="F24:G24"/>
    <mergeCell ref="F11:G11"/>
    <mergeCell ref="F19:G19"/>
    <mergeCell ref="F18:G18"/>
    <mergeCell ref="F12:G12"/>
    <mergeCell ref="F7:G7"/>
    <mergeCell ref="F13:G13"/>
    <mergeCell ref="F8:G8"/>
    <mergeCell ref="F10:G10"/>
    <mergeCell ref="F9:G9"/>
    <mergeCell ref="H18:I18"/>
    <mergeCell ref="H7:I7"/>
    <mergeCell ref="H11:I11"/>
    <mergeCell ref="H15:I15"/>
    <mergeCell ref="H12:I12"/>
    <mergeCell ref="H19:I19"/>
    <mergeCell ref="H20:I20"/>
    <mergeCell ref="H27:I27"/>
    <mergeCell ref="H21:I21"/>
    <mergeCell ref="H22:I22"/>
    <mergeCell ref="H23:I23"/>
    <mergeCell ref="J26:K26"/>
    <mergeCell ref="J24:K24"/>
    <mergeCell ref="H25:I25"/>
    <mergeCell ref="H26:I26"/>
    <mergeCell ref="H24:I24"/>
    <mergeCell ref="J25:K25"/>
    <mergeCell ref="J18:K18"/>
    <mergeCell ref="J19:K19"/>
    <mergeCell ref="L21:M21"/>
    <mergeCell ref="L22:M22"/>
    <mergeCell ref="L23:M23"/>
    <mergeCell ref="J12:K12"/>
    <mergeCell ref="J20:K20"/>
    <mergeCell ref="J21:K21"/>
    <mergeCell ref="J22:K22"/>
    <mergeCell ref="J23:K23"/>
    <mergeCell ref="L24:M24"/>
    <mergeCell ref="L26:M26"/>
    <mergeCell ref="L25:M25"/>
    <mergeCell ref="L12:M12"/>
    <mergeCell ref="L13:M13"/>
    <mergeCell ref="L14:M14"/>
    <mergeCell ref="L15:M15"/>
    <mergeCell ref="L19:M19"/>
    <mergeCell ref="L18:M18"/>
    <mergeCell ref="L20:M20"/>
    <mergeCell ref="N9:O9"/>
    <mergeCell ref="L11:M11"/>
    <mergeCell ref="L7:M7"/>
    <mergeCell ref="L8:M8"/>
    <mergeCell ref="N11:O11"/>
    <mergeCell ref="N7:O7"/>
    <mergeCell ref="N8:O8"/>
    <mergeCell ref="N10:O10"/>
    <mergeCell ref="L9:M9"/>
    <mergeCell ref="L10:M10"/>
    <mergeCell ref="N26:O26"/>
    <mergeCell ref="N18:O18"/>
    <mergeCell ref="N20:O20"/>
    <mergeCell ref="N25:O25"/>
    <mergeCell ref="N19:O19"/>
    <mergeCell ref="N21:O21"/>
    <mergeCell ref="N22:O22"/>
    <mergeCell ref="N23:O23"/>
    <mergeCell ref="N24:O24"/>
    <mergeCell ref="N12:O12"/>
    <mergeCell ref="N13:O13"/>
    <mergeCell ref="N14:O14"/>
    <mergeCell ref="N15:O15"/>
    <mergeCell ref="H17:I17"/>
    <mergeCell ref="J10:K10"/>
    <mergeCell ref="N17:O17"/>
    <mergeCell ref="J15:K15"/>
    <mergeCell ref="J17:K17"/>
    <mergeCell ref="J13:K13"/>
    <mergeCell ref="J11:K11"/>
    <mergeCell ref="H8:I8"/>
    <mergeCell ref="L17:M17"/>
    <mergeCell ref="J9:K9"/>
    <mergeCell ref="J7:K7"/>
    <mergeCell ref="J8:K8"/>
    <mergeCell ref="J14:K14"/>
    <mergeCell ref="H9:I9"/>
    <mergeCell ref="H10:I10"/>
    <mergeCell ref="H13:I13"/>
    <mergeCell ref="N5:O5"/>
    <mergeCell ref="N6:O6"/>
    <mergeCell ref="L5:M5"/>
    <mergeCell ref="L6:M6"/>
    <mergeCell ref="H5:I5"/>
    <mergeCell ref="H6:I6"/>
    <mergeCell ref="J5:K5"/>
    <mergeCell ref="J6:K6"/>
    <mergeCell ref="M1:O1"/>
    <mergeCell ref="J2:K2"/>
    <mergeCell ref="J3:K3"/>
    <mergeCell ref="L2:M2"/>
    <mergeCell ref="L3:M3"/>
    <mergeCell ref="N2:O3"/>
    <mergeCell ref="N27:O27"/>
    <mergeCell ref="C40:D40"/>
    <mergeCell ref="K40:M40"/>
    <mergeCell ref="L27:M27"/>
    <mergeCell ref="J27:K27"/>
    <mergeCell ref="A49:B49"/>
    <mergeCell ref="K39:M39"/>
    <mergeCell ref="C43:D43"/>
    <mergeCell ref="K35:M35"/>
    <mergeCell ref="K32:M32"/>
    <mergeCell ref="J54:L54"/>
    <mergeCell ref="J55:L55"/>
    <mergeCell ref="M54:O54"/>
    <mergeCell ref="M55:O55"/>
    <mergeCell ref="C50:D50"/>
    <mergeCell ref="D54:I54"/>
    <mergeCell ref="A55:C55"/>
    <mergeCell ref="A50:B50"/>
    <mergeCell ref="K50:M50"/>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sheetPr transitionEvaluation="1"/>
  <dimension ref="A1:AI67"/>
  <sheetViews>
    <sheetView showGridLines="0" view="pageBreakPreview" zoomScale="85" zoomScaleSheetLayoutView="85" zoomScalePageLayoutView="0" workbookViewId="0" topLeftCell="A16">
      <selection activeCell="V57" sqref="V57:X57"/>
    </sheetView>
  </sheetViews>
  <sheetFormatPr defaultColWidth="8.66015625" defaultRowHeight="18"/>
  <cols>
    <col min="1" max="30" width="3.33203125" style="30" customWidth="1"/>
    <col min="31" max="16384" width="8.83203125" style="30" customWidth="1"/>
  </cols>
  <sheetData>
    <row r="1" spans="1:30" ht="22.5" customHeight="1" thickBot="1">
      <c r="A1" s="260" t="s">
        <v>291</v>
      </c>
      <c r="B1" s="260"/>
      <c r="C1" s="260"/>
      <c r="D1" s="260"/>
      <c r="E1" s="260"/>
      <c r="F1" s="260"/>
      <c r="G1" s="260"/>
      <c r="H1" s="260"/>
      <c r="I1" s="260"/>
      <c r="J1" s="260"/>
      <c r="K1" s="260"/>
      <c r="L1" s="260"/>
      <c r="M1" s="260"/>
      <c r="N1" s="260"/>
      <c r="O1" s="260"/>
      <c r="P1" s="260"/>
      <c r="Q1" s="260"/>
      <c r="R1" s="260"/>
      <c r="S1" s="260"/>
      <c r="T1" s="260"/>
      <c r="U1" s="260"/>
      <c r="V1" s="260"/>
      <c r="W1" s="260"/>
      <c r="X1" s="185"/>
      <c r="Y1" s="169"/>
      <c r="Z1" s="252" t="s">
        <v>215</v>
      </c>
      <c r="AA1" s="252"/>
      <c r="AB1" s="252"/>
      <c r="AC1" s="252"/>
      <c r="AD1" s="252"/>
    </row>
    <row r="2" spans="1:30" ht="17.25">
      <c r="A2" s="189"/>
      <c r="B2" s="189"/>
      <c r="C2" s="189"/>
      <c r="D2" s="189"/>
      <c r="E2" s="189"/>
      <c r="F2" s="471" t="s">
        <v>290</v>
      </c>
      <c r="G2" s="472"/>
      <c r="H2" s="472"/>
      <c r="I2" s="472"/>
      <c r="J2" s="474"/>
      <c r="K2" s="471" t="s">
        <v>211</v>
      </c>
      <c r="L2" s="472"/>
      <c r="M2" s="472"/>
      <c r="N2" s="472"/>
      <c r="O2" s="474"/>
      <c r="P2" s="471" t="s">
        <v>262</v>
      </c>
      <c r="Q2" s="472"/>
      <c r="R2" s="472"/>
      <c r="S2" s="472"/>
      <c r="T2" s="472"/>
      <c r="U2" s="471" t="s">
        <v>267</v>
      </c>
      <c r="V2" s="472"/>
      <c r="W2" s="472"/>
      <c r="X2" s="472"/>
      <c r="Y2" s="474"/>
      <c r="Z2" s="471" t="s">
        <v>289</v>
      </c>
      <c r="AA2" s="472"/>
      <c r="AB2" s="472"/>
      <c r="AC2" s="472"/>
      <c r="AD2" s="472"/>
    </row>
    <row r="3" spans="1:30" ht="17.25">
      <c r="A3" s="401" t="s">
        <v>224</v>
      </c>
      <c r="B3" s="401"/>
      <c r="C3" s="401"/>
      <c r="D3" s="401"/>
      <c r="E3" s="402"/>
      <c r="F3" s="264">
        <v>990</v>
      </c>
      <c r="G3" s="264"/>
      <c r="H3" s="264"/>
      <c r="I3" s="264"/>
      <c r="J3" s="264"/>
      <c r="K3" s="264">
        <v>596</v>
      </c>
      <c r="L3" s="264"/>
      <c r="M3" s="264"/>
      <c r="N3" s="264"/>
      <c r="O3" s="264"/>
      <c r="P3" s="264">
        <v>125</v>
      </c>
      <c r="Q3" s="264"/>
      <c r="R3" s="264"/>
      <c r="S3" s="264"/>
      <c r="T3" s="264"/>
      <c r="U3" s="264">
        <v>240</v>
      </c>
      <c r="V3" s="264"/>
      <c r="W3" s="264"/>
      <c r="X3" s="264"/>
      <c r="Y3" s="264"/>
      <c r="Z3" s="264">
        <v>231</v>
      </c>
      <c r="AA3" s="264"/>
      <c r="AB3" s="264"/>
      <c r="AC3" s="264"/>
      <c r="AD3" s="264"/>
    </row>
    <row r="4" spans="1:30" ht="16.5" customHeight="1">
      <c r="A4" s="219" t="s">
        <v>248</v>
      </c>
      <c r="B4" s="219"/>
      <c r="C4" s="219"/>
      <c r="D4" s="219"/>
      <c r="E4" s="220"/>
      <c r="F4" s="228">
        <v>231</v>
      </c>
      <c r="G4" s="215"/>
      <c r="H4" s="215"/>
      <c r="I4" s="215"/>
      <c r="J4" s="215"/>
      <c r="K4" s="215">
        <v>141</v>
      </c>
      <c r="L4" s="215"/>
      <c r="M4" s="215"/>
      <c r="N4" s="215"/>
      <c r="O4" s="215"/>
      <c r="P4" s="215">
        <v>23</v>
      </c>
      <c r="Q4" s="215"/>
      <c r="R4" s="215"/>
      <c r="S4" s="215"/>
      <c r="T4" s="215"/>
      <c r="U4" s="215">
        <v>55</v>
      </c>
      <c r="V4" s="215"/>
      <c r="W4" s="215"/>
      <c r="X4" s="215"/>
      <c r="Y4" s="215"/>
      <c r="Z4" s="215">
        <v>63</v>
      </c>
      <c r="AA4" s="215"/>
      <c r="AB4" s="215"/>
      <c r="AC4" s="215"/>
      <c r="AD4" s="215"/>
    </row>
    <row r="5" spans="1:30" ht="16.5" customHeight="1">
      <c r="A5" s="219" t="s">
        <v>288</v>
      </c>
      <c r="B5" s="219"/>
      <c r="C5" s="219"/>
      <c r="D5" s="219"/>
      <c r="E5" s="220"/>
      <c r="F5" s="228">
        <v>202</v>
      </c>
      <c r="G5" s="215"/>
      <c r="H5" s="215"/>
      <c r="I5" s="215"/>
      <c r="J5" s="215"/>
      <c r="K5" s="215">
        <v>102</v>
      </c>
      <c r="L5" s="215"/>
      <c r="M5" s="215"/>
      <c r="N5" s="215"/>
      <c r="O5" s="215"/>
      <c r="P5" s="215">
        <v>24</v>
      </c>
      <c r="Q5" s="215"/>
      <c r="R5" s="215"/>
      <c r="S5" s="215"/>
      <c r="T5" s="215"/>
      <c r="U5" s="215">
        <v>42</v>
      </c>
      <c r="V5" s="215"/>
      <c r="W5" s="215"/>
      <c r="X5" s="215"/>
      <c r="Y5" s="215"/>
      <c r="Z5" s="215">
        <v>36</v>
      </c>
      <c r="AA5" s="215"/>
      <c r="AB5" s="215"/>
      <c r="AC5" s="215"/>
      <c r="AD5" s="215"/>
    </row>
    <row r="6" spans="1:30" ht="16.5" customHeight="1">
      <c r="A6" s="219" t="s">
        <v>287</v>
      </c>
      <c r="B6" s="219"/>
      <c r="C6" s="219"/>
      <c r="D6" s="219"/>
      <c r="E6" s="220"/>
      <c r="F6" s="228">
        <v>73</v>
      </c>
      <c r="G6" s="215"/>
      <c r="H6" s="215"/>
      <c r="I6" s="215"/>
      <c r="J6" s="215"/>
      <c r="K6" s="215">
        <v>46</v>
      </c>
      <c r="L6" s="215"/>
      <c r="M6" s="215"/>
      <c r="N6" s="215"/>
      <c r="O6" s="215"/>
      <c r="P6" s="215">
        <v>3</v>
      </c>
      <c r="Q6" s="215"/>
      <c r="R6" s="215"/>
      <c r="S6" s="215"/>
      <c r="T6" s="215"/>
      <c r="U6" s="215">
        <v>21</v>
      </c>
      <c r="V6" s="215"/>
      <c r="W6" s="215"/>
      <c r="X6" s="215"/>
      <c r="Y6" s="215"/>
      <c r="Z6" s="363">
        <v>22</v>
      </c>
      <c r="AA6" s="363"/>
      <c r="AB6" s="363"/>
      <c r="AC6" s="363"/>
      <c r="AD6" s="363"/>
    </row>
    <row r="7" spans="1:30" ht="16.5" customHeight="1">
      <c r="A7" s="219" t="s">
        <v>245</v>
      </c>
      <c r="B7" s="219"/>
      <c r="C7" s="219"/>
      <c r="D7" s="219"/>
      <c r="E7" s="220"/>
      <c r="F7" s="228">
        <v>107</v>
      </c>
      <c r="G7" s="215"/>
      <c r="H7" s="215"/>
      <c r="I7" s="215"/>
      <c r="J7" s="215"/>
      <c r="K7" s="215">
        <v>60</v>
      </c>
      <c r="L7" s="215"/>
      <c r="M7" s="215"/>
      <c r="N7" s="215"/>
      <c r="O7" s="215"/>
      <c r="P7" s="215">
        <v>14</v>
      </c>
      <c r="Q7" s="215"/>
      <c r="R7" s="215"/>
      <c r="S7" s="215"/>
      <c r="T7" s="215"/>
      <c r="U7" s="215">
        <v>19</v>
      </c>
      <c r="V7" s="215"/>
      <c r="W7" s="215"/>
      <c r="X7" s="215"/>
      <c r="Y7" s="215"/>
      <c r="Z7" s="215">
        <v>27</v>
      </c>
      <c r="AA7" s="215"/>
      <c r="AB7" s="215"/>
      <c r="AC7" s="215"/>
      <c r="AD7" s="215"/>
    </row>
    <row r="8" spans="1:30" ht="16.5" customHeight="1">
      <c r="A8" s="219" t="s">
        <v>286</v>
      </c>
      <c r="B8" s="219"/>
      <c r="C8" s="219"/>
      <c r="D8" s="219"/>
      <c r="E8" s="220"/>
      <c r="F8" s="228">
        <v>82</v>
      </c>
      <c r="G8" s="215"/>
      <c r="H8" s="215"/>
      <c r="I8" s="215"/>
      <c r="J8" s="215"/>
      <c r="K8" s="215">
        <v>52</v>
      </c>
      <c r="L8" s="215"/>
      <c r="M8" s="215"/>
      <c r="N8" s="215"/>
      <c r="O8" s="215"/>
      <c r="P8" s="215">
        <v>19</v>
      </c>
      <c r="Q8" s="215"/>
      <c r="R8" s="215"/>
      <c r="S8" s="215"/>
      <c r="T8" s="215"/>
      <c r="U8" s="215">
        <v>15</v>
      </c>
      <c r="V8" s="215"/>
      <c r="W8" s="215"/>
      <c r="X8" s="215"/>
      <c r="Y8" s="215"/>
      <c r="Z8" s="215">
        <v>18</v>
      </c>
      <c r="AA8" s="215"/>
      <c r="AB8" s="215"/>
      <c r="AC8" s="215"/>
      <c r="AD8" s="215"/>
    </row>
    <row r="9" spans="1:30" ht="16.5" customHeight="1">
      <c r="A9" s="219" t="s">
        <v>285</v>
      </c>
      <c r="B9" s="219"/>
      <c r="C9" s="219"/>
      <c r="D9" s="219"/>
      <c r="E9" s="220"/>
      <c r="F9" s="228">
        <v>196</v>
      </c>
      <c r="G9" s="215"/>
      <c r="H9" s="215"/>
      <c r="I9" s="215"/>
      <c r="J9" s="215"/>
      <c r="K9" s="215">
        <v>117</v>
      </c>
      <c r="L9" s="215"/>
      <c r="M9" s="215"/>
      <c r="N9" s="215"/>
      <c r="O9" s="215"/>
      <c r="P9" s="215">
        <v>27</v>
      </c>
      <c r="Q9" s="215"/>
      <c r="R9" s="215"/>
      <c r="S9" s="215"/>
      <c r="T9" s="215"/>
      <c r="U9" s="215">
        <v>46</v>
      </c>
      <c r="V9" s="215"/>
      <c r="W9" s="215"/>
      <c r="X9" s="215"/>
      <c r="Y9" s="215"/>
      <c r="Z9" s="215">
        <v>44</v>
      </c>
      <c r="AA9" s="215"/>
      <c r="AB9" s="215"/>
      <c r="AC9" s="215"/>
      <c r="AD9" s="215"/>
    </row>
    <row r="10" spans="1:30" ht="16.5" customHeight="1">
      <c r="A10" s="358" t="s">
        <v>242</v>
      </c>
      <c r="B10" s="358"/>
      <c r="C10" s="358"/>
      <c r="D10" s="358"/>
      <c r="E10" s="359"/>
      <c r="F10" s="475">
        <v>99</v>
      </c>
      <c r="G10" s="360"/>
      <c r="H10" s="360"/>
      <c r="I10" s="360"/>
      <c r="J10" s="360"/>
      <c r="K10" s="360">
        <v>78</v>
      </c>
      <c r="L10" s="360"/>
      <c r="M10" s="360"/>
      <c r="N10" s="360"/>
      <c r="O10" s="360"/>
      <c r="P10" s="360">
        <v>15</v>
      </c>
      <c r="Q10" s="360"/>
      <c r="R10" s="360"/>
      <c r="S10" s="360"/>
      <c r="T10" s="360"/>
      <c r="U10" s="360">
        <v>42</v>
      </c>
      <c r="V10" s="360"/>
      <c r="W10" s="360"/>
      <c r="X10" s="360"/>
      <c r="Y10" s="360"/>
      <c r="Z10" s="360">
        <v>21</v>
      </c>
      <c r="AA10" s="360"/>
      <c r="AB10" s="360"/>
      <c r="AC10" s="360"/>
      <c r="AD10" s="360"/>
    </row>
    <row r="11" spans="1:35" ht="16.5" customHeight="1">
      <c r="A11" s="477" t="s">
        <v>284</v>
      </c>
      <c r="B11" s="368"/>
      <c r="C11" s="356" t="s">
        <v>283</v>
      </c>
      <c r="D11" s="350"/>
      <c r="E11" s="350"/>
      <c r="F11" s="350"/>
      <c r="G11" s="350"/>
      <c r="H11" s="350"/>
      <c r="I11" s="350"/>
      <c r="J11" s="357"/>
      <c r="K11" s="480">
        <v>27</v>
      </c>
      <c r="L11" s="473"/>
      <c r="M11" s="473"/>
      <c r="N11" s="473"/>
      <c r="O11" s="473"/>
      <c r="P11" s="473">
        <v>1</v>
      </c>
      <c r="Q11" s="473"/>
      <c r="R11" s="473"/>
      <c r="S11" s="473"/>
      <c r="T11" s="473"/>
      <c r="U11" s="473">
        <v>22</v>
      </c>
      <c r="V11" s="473"/>
      <c r="W11" s="473"/>
      <c r="X11" s="473"/>
      <c r="Y11" s="473"/>
      <c r="Z11" s="473">
        <v>4</v>
      </c>
      <c r="AA11" s="473"/>
      <c r="AB11" s="473"/>
      <c r="AC11" s="473"/>
      <c r="AD11" s="473"/>
      <c r="AF11" s="75"/>
      <c r="AG11" s="75"/>
      <c r="AH11" s="75"/>
      <c r="AI11" s="75"/>
    </row>
    <row r="12" spans="1:30" ht="16.5" customHeight="1">
      <c r="A12" s="478"/>
      <c r="B12" s="369"/>
      <c r="C12" s="353" t="s">
        <v>282</v>
      </c>
      <c r="D12" s="341"/>
      <c r="E12" s="341"/>
      <c r="F12" s="341"/>
      <c r="G12" s="341"/>
      <c r="H12" s="341"/>
      <c r="I12" s="341"/>
      <c r="J12" s="342"/>
      <c r="K12" s="428">
        <v>0</v>
      </c>
      <c r="L12" s="363"/>
      <c r="M12" s="363"/>
      <c r="N12" s="363"/>
      <c r="O12" s="363"/>
      <c r="P12" s="363" t="s">
        <v>218</v>
      </c>
      <c r="Q12" s="363"/>
      <c r="R12" s="363"/>
      <c r="S12" s="363"/>
      <c r="T12" s="363"/>
      <c r="U12" s="363">
        <v>0</v>
      </c>
      <c r="V12" s="363"/>
      <c r="W12" s="363"/>
      <c r="X12" s="363"/>
      <c r="Y12" s="363"/>
      <c r="Z12" s="363">
        <v>0</v>
      </c>
      <c r="AA12" s="363"/>
      <c r="AB12" s="363"/>
      <c r="AC12" s="363"/>
      <c r="AD12" s="363"/>
    </row>
    <row r="13" spans="1:30" ht="16.5" customHeight="1">
      <c r="A13" s="478"/>
      <c r="B13" s="369"/>
      <c r="C13" s="353" t="s">
        <v>281</v>
      </c>
      <c r="D13" s="341"/>
      <c r="E13" s="341"/>
      <c r="F13" s="341"/>
      <c r="G13" s="341"/>
      <c r="H13" s="341"/>
      <c r="I13" s="341"/>
      <c r="J13" s="342"/>
      <c r="K13" s="428">
        <v>0</v>
      </c>
      <c r="L13" s="363"/>
      <c r="M13" s="363"/>
      <c r="N13" s="363"/>
      <c r="O13" s="363"/>
      <c r="P13" s="363">
        <v>0</v>
      </c>
      <c r="Q13" s="363"/>
      <c r="R13" s="363"/>
      <c r="S13" s="363"/>
      <c r="T13" s="363"/>
      <c r="U13" s="363">
        <v>0</v>
      </c>
      <c r="V13" s="363"/>
      <c r="W13" s="363"/>
      <c r="X13" s="363"/>
      <c r="Y13" s="363"/>
      <c r="Z13" s="363">
        <v>0</v>
      </c>
      <c r="AA13" s="363"/>
      <c r="AB13" s="363"/>
      <c r="AC13" s="363"/>
      <c r="AD13" s="363"/>
    </row>
    <row r="14" spans="1:30" ht="16.5" customHeight="1">
      <c r="A14" s="478"/>
      <c r="B14" s="369"/>
      <c r="C14" s="353" t="s">
        <v>280</v>
      </c>
      <c r="D14" s="341"/>
      <c r="E14" s="341"/>
      <c r="F14" s="341"/>
      <c r="G14" s="341"/>
      <c r="H14" s="341"/>
      <c r="I14" s="341"/>
      <c r="J14" s="342"/>
      <c r="K14" s="428">
        <v>3</v>
      </c>
      <c r="L14" s="363"/>
      <c r="M14" s="363"/>
      <c r="N14" s="363"/>
      <c r="O14" s="363"/>
      <c r="P14" s="363">
        <v>1</v>
      </c>
      <c r="Q14" s="363"/>
      <c r="R14" s="363"/>
      <c r="S14" s="363"/>
      <c r="T14" s="363"/>
      <c r="U14" s="363">
        <v>1</v>
      </c>
      <c r="V14" s="363"/>
      <c r="W14" s="363"/>
      <c r="X14" s="363"/>
      <c r="Y14" s="363"/>
      <c r="Z14" s="363">
        <v>1</v>
      </c>
      <c r="AA14" s="363"/>
      <c r="AB14" s="363"/>
      <c r="AC14" s="363"/>
      <c r="AD14" s="363"/>
    </row>
    <row r="15" spans="1:30" ht="16.5" customHeight="1">
      <c r="A15" s="478"/>
      <c r="B15" s="369"/>
      <c r="C15" s="353" t="s">
        <v>279</v>
      </c>
      <c r="D15" s="341"/>
      <c r="E15" s="341"/>
      <c r="F15" s="341"/>
      <c r="G15" s="341"/>
      <c r="H15" s="341"/>
      <c r="I15" s="341"/>
      <c r="J15" s="342"/>
      <c r="K15" s="428">
        <v>9</v>
      </c>
      <c r="L15" s="363"/>
      <c r="M15" s="363"/>
      <c r="N15" s="363"/>
      <c r="O15" s="363"/>
      <c r="P15" s="363">
        <v>8</v>
      </c>
      <c r="Q15" s="363"/>
      <c r="R15" s="363"/>
      <c r="S15" s="363"/>
      <c r="T15" s="363"/>
      <c r="U15" s="363">
        <v>1</v>
      </c>
      <c r="V15" s="363"/>
      <c r="W15" s="363"/>
      <c r="X15" s="363"/>
      <c r="Y15" s="363"/>
      <c r="Z15" s="363">
        <v>0</v>
      </c>
      <c r="AA15" s="363"/>
      <c r="AB15" s="363"/>
      <c r="AC15" s="363"/>
      <c r="AD15" s="363"/>
    </row>
    <row r="16" spans="1:30" ht="16.5" customHeight="1">
      <c r="A16" s="478"/>
      <c r="B16" s="369"/>
      <c r="C16" s="353" t="s">
        <v>278</v>
      </c>
      <c r="D16" s="341"/>
      <c r="E16" s="341"/>
      <c r="F16" s="341"/>
      <c r="G16" s="341"/>
      <c r="H16" s="341"/>
      <c r="I16" s="341"/>
      <c r="J16" s="342"/>
      <c r="K16" s="428">
        <v>0</v>
      </c>
      <c r="L16" s="363"/>
      <c r="M16" s="363"/>
      <c r="N16" s="363"/>
      <c r="O16" s="363"/>
      <c r="P16" s="363">
        <v>0</v>
      </c>
      <c r="Q16" s="363"/>
      <c r="R16" s="363"/>
      <c r="S16" s="363"/>
      <c r="T16" s="363"/>
      <c r="U16" s="363">
        <v>0</v>
      </c>
      <c r="V16" s="363"/>
      <c r="W16" s="363"/>
      <c r="X16" s="363"/>
      <c r="Y16" s="363"/>
      <c r="Z16" s="363">
        <v>0</v>
      </c>
      <c r="AA16" s="363"/>
      <c r="AB16" s="363"/>
      <c r="AC16" s="363"/>
      <c r="AD16" s="363"/>
    </row>
    <row r="17" spans="1:30" ht="16.5" customHeight="1">
      <c r="A17" s="478"/>
      <c r="B17" s="369"/>
      <c r="C17" s="353" t="s">
        <v>277</v>
      </c>
      <c r="D17" s="341"/>
      <c r="E17" s="341"/>
      <c r="F17" s="341"/>
      <c r="G17" s="341"/>
      <c r="H17" s="341"/>
      <c r="I17" s="341"/>
      <c r="J17" s="342"/>
      <c r="K17" s="428">
        <v>36</v>
      </c>
      <c r="L17" s="363"/>
      <c r="M17" s="363"/>
      <c r="N17" s="363"/>
      <c r="O17" s="363"/>
      <c r="P17" s="363">
        <v>3</v>
      </c>
      <c r="Q17" s="363"/>
      <c r="R17" s="363"/>
      <c r="S17" s="363"/>
      <c r="T17" s="363"/>
      <c r="U17" s="363">
        <v>23</v>
      </c>
      <c r="V17" s="363"/>
      <c r="W17" s="363"/>
      <c r="X17" s="363"/>
      <c r="Y17" s="363"/>
      <c r="Z17" s="363">
        <v>10</v>
      </c>
      <c r="AA17" s="363"/>
      <c r="AB17" s="363"/>
      <c r="AC17" s="363"/>
      <c r="AD17" s="363"/>
    </row>
    <row r="18" spans="1:30" ht="16.5" customHeight="1">
      <c r="A18" s="478"/>
      <c r="B18" s="369"/>
      <c r="C18" s="353" t="s">
        <v>276</v>
      </c>
      <c r="D18" s="341"/>
      <c r="E18" s="341"/>
      <c r="F18" s="341"/>
      <c r="G18" s="341"/>
      <c r="H18" s="341"/>
      <c r="I18" s="341"/>
      <c r="J18" s="342"/>
      <c r="K18" s="428">
        <v>2</v>
      </c>
      <c r="L18" s="363"/>
      <c r="M18" s="363"/>
      <c r="N18" s="363"/>
      <c r="O18" s="363"/>
      <c r="P18" s="363" t="s">
        <v>218</v>
      </c>
      <c r="Q18" s="363"/>
      <c r="R18" s="363"/>
      <c r="S18" s="363"/>
      <c r="T18" s="363"/>
      <c r="U18" s="363">
        <v>1</v>
      </c>
      <c r="V18" s="363"/>
      <c r="W18" s="363"/>
      <c r="X18" s="363"/>
      <c r="Y18" s="363"/>
      <c r="Z18" s="363">
        <v>1</v>
      </c>
      <c r="AA18" s="363"/>
      <c r="AB18" s="363"/>
      <c r="AC18" s="363"/>
      <c r="AD18" s="363"/>
    </row>
    <row r="19" spans="1:30" ht="16.5" customHeight="1">
      <c r="A19" s="478"/>
      <c r="B19" s="369"/>
      <c r="C19" s="353" t="s">
        <v>275</v>
      </c>
      <c r="D19" s="341"/>
      <c r="E19" s="341"/>
      <c r="F19" s="341"/>
      <c r="G19" s="341"/>
      <c r="H19" s="341"/>
      <c r="I19" s="341"/>
      <c r="J19" s="342"/>
      <c r="K19" s="428">
        <v>23</v>
      </c>
      <c r="L19" s="363"/>
      <c r="M19" s="363"/>
      <c r="N19" s="363"/>
      <c r="O19" s="363"/>
      <c r="P19" s="363">
        <v>4</v>
      </c>
      <c r="Q19" s="363"/>
      <c r="R19" s="363"/>
      <c r="S19" s="363"/>
      <c r="T19" s="363"/>
      <c r="U19" s="363">
        <v>18</v>
      </c>
      <c r="V19" s="363"/>
      <c r="W19" s="363"/>
      <c r="X19" s="363"/>
      <c r="Y19" s="363"/>
      <c r="Z19" s="363">
        <v>1</v>
      </c>
      <c r="AA19" s="363"/>
      <c r="AB19" s="363"/>
      <c r="AC19" s="363"/>
      <c r="AD19" s="363"/>
    </row>
    <row r="20" spans="1:30" ht="16.5" customHeight="1">
      <c r="A20" s="478"/>
      <c r="B20" s="369"/>
      <c r="C20" s="353" t="s">
        <v>274</v>
      </c>
      <c r="D20" s="341"/>
      <c r="E20" s="341"/>
      <c r="F20" s="341"/>
      <c r="G20" s="341"/>
      <c r="H20" s="341"/>
      <c r="I20" s="341"/>
      <c r="J20" s="342"/>
      <c r="K20" s="428">
        <v>287</v>
      </c>
      <c r="L20" s="363"/>
      <c r="M20" s="363"/>
      <c r="N20" s="363"/>
      <c r="O20" s="363"/>
      <c r="P20" s="363">
        <v>99</v>
      </c>
      <c r="Q20" s="363"/>
      <c r="R20" s="363"/>
      <c r="S20" s="363"/>
      <c r="T20" s="363"/>
      <c r="U20" s="363">
        <v>100</v>
      </c>
      <c r="V20" s="363"/>
      <c r="W20" s="363"/>
      <c r="X20" s="363"/>
      <c r="Y20" s="363"/>
      <c r="Z20" s="363">
        <v>88</v>
      </c>
      <c r="AA20" s="363"/>
      <c r="AB20" s="363"/>
      <c r="AC20" s="363"/>
      <c r="AD20" s="363"/>
    </row>
    <row r="21" spans="1:30" ht="16.5" customHeight="1">
      <c r="A21" s="478"/>
      <c r="B21" s="369"/>
      <c r="C21" s="353" t="s">
        <v>273</v>
      </c>
      <c r="D21" s="341"/>
      <c r="E21" s="341"/>
      <c r="F21" s="341"/>
      <c r="G21" s="341"/>
      <c r="H21" s="341"/>
      <c r="I21" s="341"/>
      <c r="J21" s="342"/>
      <c r="K21" s="428">
        <v>0</v>
      </c>
      <c r="L21" s="363"/>
      <c r="M21" s="363"/>
      <c r="N21" s="363"/>
      <c r="O21" s="363"/>
      <c r="P21" s="363">
        <v>0</v>
      </c>
      <c r="Q21" s="363"/>
      <c r="R21" s="363"/>
      <c r="S21" s="363"/>
      <c r="T21" s="363"/>
      <c r="U21" s="363">
        <v>0</v>
      </c>
      <c r="V21" s="363"/>
      <c r="W21" s="363"/>
      <c r="X21" s="363"/>
      <c r="Y21" s="363"/>
      <c r="Z21" s="363">
        <v>0</v>
      </c>
      <c r="AA21" s="363"/>
      <c r="AB21" s="363"/>
      <c r="AC21" s="363"/>
      <c r="AD21" s="363"/>
    </row>
    <row r="22" spans="1:30" ht="16.5" customHeight="1">
      <c r="A22" s="478"/>
      <c r="B22" s="369"/>
      <c r="C22" s="353" t="s">
        <v>272</v>
      </c>
      <c r="D22" s="341"/>
      <c r="E22" s="341"/>
      <c r="F22" s="341"/>
      <c r="G22" s="341"/>
      <c r="H22" s="341"/>
      <c r="I22" s="341"/>
      <c r="J22" s="342"/>
      <c r="K22" s="428">
        <v>175</v>
      </c>
      <c r="L22" s="363"/>
      <c r="M22" s="363"/>
      <c r="N22" s="363"/>
      <c r="O22" s="363"/>
      <c r="P22" s="363">
        <v>1</v>
      </c>
      <c r="Q22" s="363"/>
      <c r="R22" s="363"/>
      <c r="S22" s="363"/>
      <c r="T22" s="363"/>
      <c r="U22" s="363">
        <v>52</v>
      </c>
      <c r="V22" s="363"/>
      <c r="W22" s="363"/>
      <c r="X22" s="363"/>
      <c r="Y22" s="363"/>
      <c r="Z22" s="363">
        <v>122</v>
      </c>
      <c r="AA22" s="363"/>
      <c r="AB22" s="363"/>
      <c r="AC22" s="363"/>
      <c r="AD22" s="363"/>
    </row>
    <row r="23" spans="1:30" ht="16.5" customHeight="1">
      <c r="A23" s="478"/>
      <c r="B23" s="369"/>
      <c r="C23" s="353" t="s">
        <v>271</v>
      </c>
      <c r="D23" s="341"/>
      <c r="E23" s="341"/>
      <c r="F23" s="341"/>
      <c r="G23" s="341"/>
      <c r="H23" s="341"/>
      <c r="I23" s="341"/>
      <c r="J23" s="342"/>
      <c r="K23" s="428">
        <v>30</v>
      </c>
      <c r="L23" s="363"/>
      <c r="M23" s="363"/>
      <c r="N23" s="363"/>
      <c r="O23" s="363"/>
      <c r="P23" s="363">
        <v>7</v>
      </c>
      <c r="Q23" s="363"/>
      <c r="R23" s="363"/>
      <c r="S23" s="363"/>
      <c r="T23" s="363"/>
      <c r="U23" s="363">
        <v>21</v>
      </c>
      <c r="V23" s="363"/>
      <c r="W23" s="363"/>
      <c r="X23" s="363"/>
      <c r="Y23" s="363"/>
      <c r="Z23" s="363">
        <v>2</v>
      </c>
      <c r="AA23" s="363"/>
      <c r="AB23" s="363"/>
      <c r="AC23" s="363"/>
      <c r="AD23" s="363"/>
    </row>
    <row r="24" spans="1:30" ht="16.5" customHeight="1">
      <c r="A24" s="478"/>
      <c r="B24" s="369"/>
      <c r="C24" s="353" t="s">
        <v>270</v>
      </c>
      <c r="D24" s="341"/>
      <c r="E24" s="341"/>
      <c r="F24" s="341"/>
      <c r="G24" s="341"/>
      <c r="H24" s="341"/>
      <c r="I24" s="341"/>
      <c r="J24" s="342"/>
      <c r="K24" s="428" t="s">
        <v>218</v>
      </c>
      <c r="L24" s="363"/>
      <c r="M24" s="363"/>
      <c r="N24" s="363"/>
      <c r="O24" s="363"/>
      <c r="P24" s="363">
        <v>0</v>
      </c>
      <c r="Q24" s="363"/>
      <c r="R24" s="363"/>
      <c r="S24" s="363"/>
      <c r="T24" s="363"/>
      <c r="U24" s="363">
        <v>0</v>
      </c>
      <c r="V24" s="363"/>
      <c r="W24" s="363"/>
      <c r="X24" s="363"/>
      <c r="Y24" s="363"/>
      <c r="Z24" s="363">
        <v>0</v>
      </c>
      <c r="AA24" s="363"/>
      <c r="AB24" s="363"/>
      <c r="AC24" s="363"/>
      <c r="AD24" s="363"/>
    </row>
    <row r="25" spans="1:30" ht="16.5" customHeight="1" thickBot="1">
      <c r="A25" s="479"/>
      <c r="B25" s="370"/>
      <c r="C25" s="476" t="s">
        <v>252</v>
      </c>
      <c r="D25" s="343"/>
      <c r="E25" s="343"/>
      <c r="F25" s="343"/>
      <c r="G25" s="343"/>
      <c r="H25" s="343"/>
      <c r="I25" s="343"/>
      <c r="J25" s="344"/>
      <c r="K25" s="429">
        <v>4</v>
      </c>
      <c r="L25" s="410"/>
      <c r="M25" s="410"/>
      <c r="N25" s="410"/>
      <c r="O25" s="410"/>
      <c r="P25" s="410">
        <v>1</v>
      </c>
      <c r="Q25" s="410"/>
      <c r="R25" s="410"/>
      <c r="S25" s="410"/>
      <c r="T25" s="410"/>
      <c r="U25" s="410">
        <v>1</v>
      </c>
      <c r="V25" s="410"/>
      <c r="W25" s="410"/>
      <c r="X25" s="410"/>
      <c r="Y25" s="410"/>
      <c r="Z25" s="410">
        <v>2</v>
      </c>
      <c r="AA25" s="410"/>
      <c r="AB25" s="410"/>
      <c r="AC25" s="410"/>
      <c r="AD25" s="410"/>
    </row>
    <row r="26" spans="1:30" ht="9.75" customHeight="1">
      <c r="A26" s="181"/>
      <c r="B26" s="181"/>
      <c r="C26" s="181"/>
      <c r="D26" s="181"/>
      <c r="E26" s="183"/>
      <c r="F26" s="181"/>
      <c r="G26" s="183"/>
      <c r="H26" s="181"/>
      <c r="I26" s="181"/>
      <c r="J26" s="181"/>
      <c r="K26" s="190"/>
      <c r="L26" s="180"/>
      <c r="M26" s="180"/>
      <c r="N26" s="180"/>
      <c r="O26" s="180"/>
      <c r="P26" s="190"/>
      <c r="Q26" s="180"/>
      <c r="R26" s="180"/>
      <c r="S26" s="180"/>
      <c r="T26" s="180"/>
      <c r="U26" s="180"/>
      <c r="V26" s="180"/>
      <c r="W26" s="230"/>
      <c r="X26" s="230"/>
      <c r="Y26" s="230"/>
      <c r="Z26" s="230"/>
      <c r="AA26" s="230"/>
      <c r="AB26" s="230"/>
      <c r="AC26" s="230"/>
      <c r="AD26" s="230"/>
    </row>
    <row r="27" spans="1:30" ht="41.25" customHeight="1" thickBot="1">
      <c r="A27" s="231" t="s">
        <v>269</v>
      </c>
      <c r="B27" s="231"/>
      <c r="C27" s="231"/>
      <c r="D27" s="231"/>
      <c r="E27" s="231"/>
      <c r="F27" s="231"/>
      <c r="G27" s="231"/>
      <c r="H27" s="231"/>
      <c r="I27" s="231"/>
      <c r="J27" s="231"/>
      <c r="K27" s="231"/>
      <c r="L27" s="231"/>
      <c r="M27" s="231"/>
      <c r="N27" s="231"/>
      <c r="O27" s="231"/>
      <c r="P27" s="231"/>
      <c r="Q27" s="179"/>
      <c r="R27" s="179"/>
      <c r="S27" s="179"/>
      <c r="T27" s="179"/>
      <c r="U27" s="179"/>
      <c r="V27" s="179"/>
      <c r="W27" s="179"/>
      <c r="X27" s="179"/>
      <c r="Y27" s="179"/>
      <c r="Z27" s="184"/>
      <c r="AA27" s="184"/>
      <c r="AB27" s="445" t="str">
        <f>+Z1</f>
        <v>平成24年度</v>
      </c>
      <c r="AC27" s="445"/>
      <c r="AD27" s="445"/>
    </row>
    <row r="28" spans="1:30" ht="21" customHeight="1">
      <c r="A28" s="286"/>
      <c r="B28" s="286"/>
      <c r="C28" s="286"/>
      <c r="D28" s="286"/>
      <c r="E28" s="286"/>
      <c r="F28" s="286"/>
      <c r="G28" s="286"/>
      <c r="H28" s="286"/>
      <c r="I28" s="286"/>
      <c r="J28" s="286"/>
      <c r="K28" s="286"/>
      <c r="L28" s="287"/>
      <c r="M28" s="244" t="s">
        <v>224</v>
      </c>
      <c r="N28" s="245"/>
      <c r="O28" s="269"/>
      <c r="P28" s="487" t="s">
        <v>268</v>
      </c>
      <c r="Q28" s="488"/>
      <c r="R28" s="489"/>
      <c r="S28" s="244" t="s">
        <v>267</v>
      </c>
      <c r="T28" s="245"/>
      <c r="U28" s="269"/>
      <c r="V28" s="244" t="s">
        <v>266</v>
      </c>
      <c r="W28" s="245"/>
      <c r="X28" s="269"/>
      <c r="Y28" s="502" t="s">
        <v>265</v>
      </c>
      <c r="Z28" s="503"/>
      <c r="AA28" s="504"/>
      <c r="AB28" s="244" t="s">
        <v>264</v>
      </c>
      <c r="AC28" s="245"/>
      <c r="AD28" s="245"/>
    </row>
    <row r="29" spans="1:30" ht="18" customHeight="1">
      <c r="A29" s="525" t="s">
        <v>158</v>
      </c>
      <c r="B29" s="481" t="s">
        <v>224</v>
      </c>
      <c r="C29" s="482"/>
      <c r="D29" s="482"/>
      <c r="E29" s="482"/>
      <c r="F29" s="482"/>
      <c r="G29" s="482"/>
      <c r="H29" s="482"/>
      <c r="I29" s="482"/>
      <c r="J29" s="482"/>
      <c r="K29" s="482"/>
      <c r="L29" s="483"/>
      <c r="M29" s="519">
        <v>693</v>
      </c>
      <c r="N29" s="518"/>
      <c r="O29" s="518"/>
      <c r="P29" s="518">
        <v>206</v>
      </c>
      <c r="Q29" s="518"/>
      <c r="R29" s="518"/>
      <c r="S29" s="518">
        <v>279</v>
      </c>
      <c r="T29" s="518"/>
      <c r="U29" s="518"/>
      <c r="V29" s="518">
        <v>191</v>
      </c>
      <c r="W29" s="518"/>
      <c r="X29" s="518"/>
      <c r="Y29" s="518">
        <v>13</v>
      </c>
      <c r="Z29" s="518"/>
      <c r="AA29" s="518"/>
      <c r="AB29" s="518">
        <v>4</v>
      </c>
      <c r="AC29" s="518"/>
      <c r="AD29" s="518"/>
    </row>
    <row r="30" spans="1:30" ht="18" customHeight="1">
      <c r="A30" s="526"/>
      <c r="B30" s="484" t="s">
        <v>263</v>
      </c>
      <c r="C30" s="485"/>
      <c r="D30" s="485"/>
      <c r="E30" s="485"/>
      <c r="F30" s="485"/>
      <c r="G30" s="485"/>
      <c r="H30" s="485"/>
      <c r="I30" s="485"/>
      <c r="J30" s="485"/>
      <c r="K30" s="485"/>
      <c r="L30" s="486"/>
      <c r="M30" s="520">
        <v>100</v>
      </c>
      <c r="N30" s="490"/>
      <c r="O30" s="490"/>
      <c r="P30" s="490">
        <v>29.725829725829726</v>
      </c>
      <c r="Q30" s="490"/>
      <c r="R30" s="490"/>
      <c r="S30" s="490">
        <v>40.25974025974026</v>
      </c>
      <c r="T30" s="490"/>
      <c r="U30" s="490"/>
      <c r="V30" s="490">
        <v>27.56132756132756</v>
      </c>
      <c r="W30" s="490"/>
      <c r="X30" s="490"/>
      <c r="Y30" s="490">
        <v>1.875901875901876</v>
      </c>
      <c r="Z30" s="490"/>
      <c r="AA30" s="490"/>
      <c r="AB30" s="470">
        <v>0</v>
      </c>
      <c r="AC30" s="470"/>
      <c r="AD30" s="470"/>
    </row>
    <row r="31" spans="1:30" ht="18" customHeight="1">
      <c r="A31" s="526"/>
      <c r="B31" s="484" t="s">
        <v>262</v>
      </c>
      <c r="C31" s="485"/>
      <c r="D31" s="485"/>
      <c r="E31" s="485"/>
      <c r="F31" s="485"/>
      <c r="G31" s="485"/>
      <c r="H31" s="485"/>
      <c r="I31" s="485"/>
      <c r="J31" s="485"/>
      <c r="K31" s="485"/>
      <c r="L31" s="486"/>
      <c r="M31" s="505">
        <v>180</v>
      </c>
      <c r="N31" s="460"/>
      <c r="O31" s="460"/>
      <c r="P31" s="460">
        <v>141</v>
      </c>
      <c r="Q31" s="460"/>
      <c r="R31" s="460"/>
      <c r="S31" s="460">
        <v>29</v>
      </c>
      <c r="T31" s="460"/>
      <c r="U31" s="460"/>
      <c r="V31" s="460">
        <v>5</v>
      </c>
      <c r="W31" s="460"/>
      <c r="X31" s="460"/>
      <c r="Y31" s="460">
        <v>5</v>
      </c>
      <c r="Z31" s="460"/>
      <c r="AA31" s="460"/>
      <c r="AB31" s="470">
        <v>0</v>
      </c>
      <c r="AC31" s="470"/>
      <c r="AD31" s="470"/>
    </row>
    <row r="32" spans="1:30" ht="18" customHeight="1">
      <c r="A32" s="526"/>
      <c r="B32" s="484" t="s">
        <v>261</v>
      </c>
      <c r="C32" s="485"/>
      <c r="D32" s="485"/>
      <c r="E32" s="485"/>
      <c r="F32" s="485"/>
      <c r="G32" s="485"/>
      <c r="H32" s="485"/>
      <c r="I32" s="485"/>
      <c r="J32" s="485"/>
      <c r="K32" s="485"/>
      <c r="L32" s="486"/>
      <c r="M32" s="505">
        <v>513</v>
      </c>
      <c r="N32" s="460"/>
      <c r="O32" s="460"/>
      <c r="P32" s="460">
        <v>65</v>
      </c>
      <c r="Q32" s="460"/>
      <c r="R32" s="460"/>
      <c r="S32" s="460">
        <v>250</v>
      </c>
      <c r="T32" s="460"/>
      <c r="U32" s="460"/>
      <c r="V32" s="460">
        <v>186</v>
      </c>
      <c r="W32" s="460"/>
      <c r="X32" s="460"/>
      <c r="Y32" s="460">
        <v>8</v>
      </c>
      <c r="Z32" s="460"/>
      <c r="AA32" s="460"/>
      <c r="AB32" s="460">
        <v>4</v>
      </c>
      <c r="AC32" s="460"/>
      <c r="AD32" s="460"/>
    </row>
    <row r="33" spans="1:30" ht="18" customHeight="1">
      <c r="A33" s="526"/>
      <c r="B33" s="461" t="s">
        <v>260</v>
      </c>
      <c r="C33" s="462"/>
      <c r="D33" s="462"/>
      <c r="E33" s="462"/>
      <c r="F33" s="462"/>
      <c r="G33" s="462"/>
      <c r="H33" s="462"/>
      <c r="I33" s="462"/>
      <c r="J33" s="462"/>
      <c r="K33" s="462"/>
      <c r="L33" s="463"/>
      <c r="M33" s="505">
        <v>65</v>
      </c>
      <c r="N33" s="460"/>
      <c r="O33" s="460"/>
      <c r="P33" s="460">
        <v>4</v>
      </c>
      <c r="Q33" s="460"/>
      <c r="R33" s="460"/>
      <c r="S33" s="460">
        <v>26</v>
      </c>
      <c r="T33" s="460"/>
      <c r="U33" s="460"/>
      <c r="V33" s="460">
        <v>32</v>
      </c>
      <c r="W33" s="460"/>
      <c r="X33" s="460"/>
      <c r="Y33" s="460">
        <v>1</v>
      </c>
      <c r="Z33" s="460"/>
      <c r="AA33" s="460"/>
      <c r="AB33" s="470">
        <v>2</v>
      </c>
      <c r="AC33" s="470"/>
      <c r="AD33" s="470"/>
    </row>
    <row r="34" spans="1:30" ht="18" customHeight="1">
      <c r="A34" s="526"/>
      <c r="B34" s="461" t="s">
        <v>146</v>
      </c>
      <c r="C34" s="462"/>
      <c r="D34" s="462"/>
      <c r="E34" s="462"/>
      <c r="F34" s="462"/>
      <c r="G34" s="462"/>
      <c r="H34" s="462"/>
      <c r="I34" s="462"/>
      <c r="J34" s="462"/>
      <c r="K34" s="462"/>
      <c r="L34" s="463"/>
      <c r="M34" s="505">
        <v>255</v>
      </c>
      <c r="N34" s="460"/>
      <c r="O34" s="460"/>
      <c r="P34" s="460">
        <v>50</v>
      </c>
      <c r="Q34" s="460"/>
      <c r="R34" s="460"/>
      <c r="S34" s="460">
        <v>140</v>
      </c>
      <c r="T34" s="460"/>
      <c r="U34" s="460"/>
      <c r="V34" s="460">
        <v>61</v>
      </c>
      <c r="W34" s="460"/>
      <c r="X34" s="460"/>
      <c r="Y34" s="460">
        <v>2</v>
      </c>
      <c r="Z34" s="460"/>
      <c r="AA34" s="460"/>
      <c r="AB34" s="470">
        <v>2</v>
      </c>
      <c r="AC34" s="470"/>
      <c r="AD34" s="470"/>
    </row>
    <row r="35" spans="1:30" ht="18" customHeight="1">
      <c r="A35" s="526"/>
      <c r="B35" s="461" t="s">
        <v>147</v>
      </c>
      <c r="C35" s="462"/>
      <c r="D35" s="462"/>
      <c r="E35" s="462"/>
      <c r="F35" s="462"/>
      <c r="G35" s="462"/>
      <c r="H35" s="462"/>
      <c r="I35" s="462"/>
      <c r="J35" s="462"/>
      <c r="K35" s="462"/>
      <c r="L35" s="463"/>
      <c r="M35" s="505">
        <v>119</v>
      </c>
      <c r="N35" s="460"/>
      <c r="O35" s="460"/>
      <c r="P35" s="460">
        <v>2</v>
      </c>
      <c r="Q35" s="460"/>
      <c r="R35" s="460"/>
      <c r="S35" s="460">
        <v>49</v>
      </c>
      <c r="T35" s="460"/>
      <c r="U35" s="460"/>
      <c r="V35" s="460">
        <v>66</v>
      </c>
      <c r="W35" s="460"/>
      <c r="X35" s="460"/>
      <c r="Y35" s="470">
        <v>2</v>
      </c>
      <c r="Z35" s="470"/>
      <c r="AA35" s="470"/>
      <c r="AB35" s="470">
        <v>0</v>
      </c>
      <c r="AC35" s="470"/>
      <c r="AD35" s="470"/>
    </row>
    <row r="36" spans="1:30" ht="18" customHeight="1">
      <c r="A36" s="526"/>
      <c r="B36" s="461" t="s">
        <v>148</v>
      </c>
      <c r="C36" s="462"/>
      <c r="D36" s="462"/>
      <c r="E36" s="462"/>
      <c r="F36" s="462"/>
      <c r="G36" s="462"/>
      <c r="H36" s="462"/>
      <c r="I36" s="462"/>
      <c r="J36" s="462"/>
      <c r="K36" s="462"/>
      <c r="L36" s="463"/>
      <c r="M36" s="505">
        <v>49</v>
      </c>
      <c r="N36" s="460"/>
      <c r="O36" s="460"/>
      <c r="P36" s="460">
        <v>6</v>
      </c>
      <c r="Q36" s="460"/>
      <c r="R36" s="460"/>
      <c r="S36" s="460">
        <v>22</v>
      </c>
      <c r="T36" s="460"/>
      <c r="U36" s="460"/>
      <c r="V36" s="460">
        <v>19</v>
      </c>
      <c r="W36" s="460"/>
      <c r="X36" s="460"/>
      <c r="Y36" s="460">
        <v>2</v>
      </c>
      <c r="Z36" s="460"/>
      <c r="AA36" s="460"/>
      <c r="AB36" s="470">
        <v>0</v>
      </c>
      <c r="AC36" s="470"/>
      <c r="AD36" s="470"/>
    </row>
    <row r="37" spans="1:30" ht="18" customHeight="1">
      <c r="A37" s="526"/>
      <c r="B37" s="467" t="s">
        <v>149</v>
      </c>
      <c r="C37" s="468"/>
      <c r="D37" s="468"/>
      <c r="E37" s="468"/>
      <c r="F37" s="468"/>
      <c r="G37" s="468"/>
      <c r="H37" s="468"/>
      <c r="I37" s="468"/>
      <c r="J37" s="468"/>
      <c r="K37" s="468"/>
      <c r="L37" s="469"/>
      <c r="M37" s="505">
        <v>1</v>
      </c>
      <c r="N37" s="460"/>
      <c r="O37" s="460"/>
      <c r="P37" s="460">
        <v>0</v>
      </c>
      <c r="Q37" s="460"/>
      <c r="R37" s="460"/>
      <c r="S37" s="460">
        <v>1</v>
      </c>
      <c r="T37" s="460"/>
      <c r="U37" s="460"/>
      <c r="V37" s="460">
        <v>0</v>
      </c>
      <c r="W37" s="460"/>
      <c r="X37" s="460"/>
      <c r="Y37" s="460">
        <v>0</v>
      </c>
      <c r="Z37" s="460"/>
      <c r="AA37" s="460"/>
      <c r="AB37" s="470">
        <v>0</v>
      </c>
      <c r="AC37" s="470"/>
      <c r="AD37" s="470"/>
    </row>
    <row r="38" spans="1:30" ht="18" customHeight="1">
      <c r="A38" s="526"/>
      <c r="B38" s="461" t="s">
        <v>150</v>
      </c>
      <c r="C38" s="462"/>
      <c r="D38" s="462"/>
      <c r="E38" s="462"/>
      <c r="F38" s="462"/>
      <c r="G38" s="462"/>
      <c r="H38" s="462"/>
      <c r="I38" s="462"/>
      <c r="J38" s="462"/>
      <c r="K38" s="462"/>
      <c r="L38" s="463"/>
      <c r="M38" s="505">
        <v>0</v>
      </c>
      <c r="N38" s="460"/>
      <c r="O38" s="460"/>
      <c r="P38" s="460">
        <v>0</v>
      </c>
      <c r="Q38" s="460"/>
      <c r="R38" s="460"/>
      <c r="S38" s="460">
        <v>0</v>
      </c>
      <c r="T38" s="460"/>
      <c r="U38" s="460"/>
      <c r="V38" s="460">
        <v>0</v>
      </c>
      <c r="W38" s="460"/>
      <c r="X38" s="460"/>
      <c r="Y38" s="460">
        <v>0</v>
      </c>
      <c r="Z38" s="460"/>
      <c r="AA38" s="460"/>
      <c r="AB38" s="470">
        <v>0</v>
      </c>
      <c r="AC38" s="470"/>
      <c r="AD38" s="470"/>
    </row>
    <row r="39" spans="1:30" ht="18" customHeight="1">
      <c r="A39" s="527"/>
      <c r="B39" s="464" t="s">
        <v>252</v>
      </c>
      <c r="C39" s="465"/>
      <c r="D39" s="465"/>
      <c r="E39" s="465"/>
      <c r="F39" s="465"/>
      <c r="G39" s="465"/>
      <c r="H39" s="465"/>
      <c r="I39" s="465"/>
      <c r="J39" s="465"/>
      <c r="K39" s="465"/>
      <c r="L39" s="466"/>
      <c r="M39" s="505">
        <v>24</v>
      </c>
      <c r="N39" s="460"/>
      <c r="O39" s="460"/>
      <c r="P39" s="460">
        <v>3</v>
      </c>
      <c r="Q39" s="460"/>
      <c r="R39" s="460"/>
      <c r="S39" s="460">
        <v>12</v>
      </c>
      <c r="T39" s="460"/>
      <c r="U39" s="460"/>
      <c r="V39" s="460">
        <v>8</v>
      </c>
      <c r="W39" s="460"/>
      <c r="X39" s="460"/>
      <c r="Y39" s="460">
        <v>1</v>
      </c>
      <c r="Z39" s="460"/>
      <c r="AA39" s="460"/>
      <c r="AB39" s="470">
        <v>0</v>
      </c>
      <c r="AC39" s="470"/>
      <c r="AD39" s="470"/>
    </row>
    <row r="40" spans="1:30" s="1" customFormat="1" ht="18" customHeight="1">
      <c r="A40" s="493" t="s">
        <v>159</v>
      </c>
      <c r="B40" s="496" t="s">
        <v>224</v>
      </c>
      <c r="C40" s="496"/>
      <c r="D40" s="496"/>
      <c r="E40" s="496"/>
      <c r="F40" s="496"/>
      <c r="G40" s="496"/>
      <c r="H40" s="496"/>
      <c r="I40" s="496"/>
      <c r="J40" s="496"/>
      <c r="K40" s="496"/>
      <c r="L40" s="496"/>
      <c r="M40" s="523">
        <v>787</v>
      </c>
      <c r="N40" s="524"/>
      <c r="O40" s="524"/>
      <c r="P40" s="524">
        <v>224</v>
      </c>
      <c r="Q40" s="524"/>
      <c r="R40" s="524"/>
      <c r="S40" s="524">
        <v>333</v>
      </c>
      <c r="T40" s="524"/>
      <c r="U40" s="524"/>
      <c r="V40" s="524">
        <v>210</v>
      </c>
      <c r="W40" s="524"/>
      <c r="X40" s="524"/>
      <c r="Y40" s="524">
        <v>16</v>
      </c>
      <c r="Z40" s="524"/>
      <c r="AA40" s="524"/>
      <c r="AB40" s="524">
        <v>4</v>
      </c>
      <c r="AC40" s="524"/>
      <c r="AD40" s="524"/>
    </row>
    <row r="41" spans="1:30" ht="18" customHeight="1">
      <c r="A41" s="494"/>
      <c r="B41" s="497" t="s">
        <v>263</v>
      </c>
      <c r="C41" s="485"/>
      <c r="D41" s="485"/>
      <c r="E41" s="485"/>
      <c r="F41" s="485"/>
      <c r="G41" s="485"/>
      <c r="H41" s="485"/>
      <c r="I41" s="485"/>
      <c r="J41" s="485"/>
      <c r="K41" s="485"/>
      <c r="L41" s="485"/>
      <c r="M41" s="520">
        <v>100</v>
      </c>
      <c r="N41" s="490"/>
      <c r="O41" s="490"/>
      <c r="P41" s="490">
        <v>28.46251588310038</v>
      </c>
      <c r="Q41" s="490"/>
      <c r="R41" s="490"/>
      <c r="S41" s="490">
        <v>42.31257941550191</v>
      </c>
      <c r="T41" s="490"/>
      <c r="U41" s="490"/>
      <c r="V41" s="490">
        <v>26.683608640406607</v>
      </c>
      <c r="W41" s="490"/>
      <c r="X41" s="490"/>
      <c r="Y41" s="490">
        <v>2.0330368487928845</v>
      </c>
      <c r="Z41" s="490"/>
      <c r="AA41" s="490"/>
      <c r="AB41" s="470">
        <v>0</v>
      </c>
      <c r="AC41" s="470"/>
      <c r="AD41" s="470"/>
    </row>
    <row r="42" spans="1:30" ht="18" customHeight="1">
      <c r="A42" s="494"/>
      <c r="B42" s="497" t="s">
        <v>262</v>
      </c>
      <c r="C42" s="485"/>
      <c r="D42" s="485"/>
      <c r="E42" s="485"/>
      <c r="F42" s="485"/>
      <c r="G42" s="485"/>
      <c r="H42" s="485"/>
      <c r="I42" s="485"/>
      <c r="J42" s="485"/>
      <c r="K42" s="485"/>
      <c r="L42" s="485"/>
      <c r="M42" s="505">
        <v>205</v>
      </c>
      <c r="N42" s="460"/>
      <c r="O42" s="460"/>
      <c r="P42" s="460">
        <v>159</v>
      </c>
      <c r="Q42" s="460"/>
      <c r="R42" s="460"/>
      <c r="S42" s="460">
        <v>35</v>
      </c>
      <c r="T42" s="460"/>
      <c r="U42" s="460"/>
      <c r="V42" s="460">
        <v>6</v>
      </c>
      <c r="W42" s="460"/>
      <c r="X42" s="460"/>
      <c r="Y42" s="460">
        <v>5</v>
      </c>
      <c r="Z42" s="460"/>
      <c r="AA42" s="460"/>
      <c r="AB42" s="460">
        <v>0</v>
      </c>
      <c r="AC42" s="460"/>
      <c r="AD42" s="460"/>
    </row>
    <row r="43" spans="1:30" ht="18" customHeight="1">
      <c r="A43" s="494"/>
      <c r="B43" s="497" t="s">
        <v>261</v>
      </c>
      <c r="C43" s="485"/>
      <c r="D43" s="485"/>
      <c r="E43" s="485"/>
      <c r="F43" s="485"/>
      <c r="G43" s="485"/>
      <c r="H43" s="485"/>
      <c r="I43" s="485"/>
      <c r="J43" s="485"/>
      <c r="K43" s="485"/>
      <c r="L43" s="485"/>
      <c r="M43" s="505">
        <v>582</v>
      </c>
      <c r="N43" s="460"/>
      <c r="O43" s="460"/>
      <c r="P43" s="460">
        <v>65</v>
      </c>
      <c r="Q43" s="460"/>
      <c r="R43" s="460"/>
      <c r="S43" s="460">
        <v>298</v>
      </c>
      <c r="T43" s="460"/>
      <c r="U43" s="460"/>
      <c r="V43" s="460">
        <v>204</v>
      </c>
      <c r="W43" s="460"/>
      <c r="X43" s="460"/>
      <c r="Y43" s="460">
        <v>11</v>
      </c>
      <c r="Z43" s="460"/>
      <c r="AA43" s="460"/>
      <c r="AB43" s="460">
        <v>4</v>
      </c>
      <c r="AC43" s="460"/>
      <c r="AD43" s="460"/>
    </row>
    <row r="44" spans="1:30" ht="18" customHeight="1">
      <c r="A44" s="494"/>
      <c r="B44" s="498" t="s">
        <v>260</v>
      </c>
      <c r="C44" s="462"/>
      <c r="D44" s="462"/>
      <c r="E44" s="462"/>
      <c r="F44" s="462"/>
      <c r="G44" s="462"/>
      <c r="H44" s="462"/>
      <c r="I44" s="462"/>
      <c r="J44" s="462"/>
      <c r="K44" s="462"/>
      <c r="L44" s="462"/>
      <c r="M44" s="505">
        <v>76</v>
      </c>
      <c r="N44" s="460"/>
      <c r="O44" s="460"/>
      <c r="P44" s="460">
        <v>4</v>
      </c>
      <c r="Q44" s="460"/>
      <c r="R44" s="460"/>
      <c r="S44" s="460">
        <v>32</v>
      </c>
      <c r="T44" s="460"/>
      <c r="U44" s="460"/>
      <c r="V44" s="460">
        <v>37</v>
      </c>
      <c r="W44" s="460"/>
      <c r="X44" s="460"/>
      <c r="Y44" s="460">
        <v>1</v>
      </c>
      <c r="Z44" s="460"/>
      <c r="AA44" s="460"/>
      <c r="AB44" s="470">
        <v>2</v>
      </c>
      <c r="AC44" s="470"/>
      <c r="AD44" s="470"/>
    </row>
    <row r="45" spans="1:30" ht="18" customHeight="1">
      <c r="A45" s="494"/>
      <c r="B45" s="498" t="s">
        <v>146</v>
      </c>
      <c r="C45" s="462"/>
      <c r="D45" s="462"/>
      <c r="E45" s="462"/>
      <c r="F45" s="462"/>
      <c r="G45" s="462"/>
      <c r="H45" s="462"/>
      <c r="I45" s="462"/>
      <c r="J45" s="462"/>
      <c r="K45" s="462"/>
      <c r="L45" s="462"/>
      <c r="M45" s="505">
        <v>287</v>
      </c>
      <c r="N45" s="460"/>
      <c r="O45" s="460"/>
      <c r="P45" s="460">
        <v>50</v>
      </c>
      <c r="Q45" s="460"/>
      <c r="R45" s="460"/>
      <c r="S45" s="460">
        <v>165</v>
      </c>
      <c r="T45" s="460"/>
      <c r="U45" s="460"/>
      <c r="V45" s="460">
        <v>68</v>
      </c>
      <c r="W45" s="460"/>
      <c r="X45" s="460"/>
      <c r="Y45" s="460">
        <v>2</v>
      </c>
      <c r="Z45" s="460"/>
      <c r="AA45" s="460"/>
      <c r="AB45" s="470">
        <v>2</v>
      </c>
      <c r="AC45" s="470"/>
      <c r="AD45" s="470"/>
    </row>
    <row r="46" spans="1:30" ht="18" customHeight="1">
      <c r="A46" s="494"/>
      <c r="B46" s="498" t="s">
        <v>147</v>
      </c>
      <c r="C46" s="462"/>
      <c r="D46" s="462"/>
      <c r="E46" s="462"/>
      <c r="F46" s="462"/>
      <c r="G46" s="462"/>
      <c r="H46" s="462"/>
      <c r="I46" s="462"/>
      <c r="J46" s="462"/>
      <c r="K46" s="462"/>
      <c r="L46" s="462"/>
      <c r="M46" s="505">
        <v>134</v>
      </c>
      <c r="N46" s="460"/>
      <c r="O46" s="460"/>
      <c r="P46" s="460">
        <v>2</v>
      </c>
      <c r="Q46" s="460"/>
      <c r="R46" s="460"/>
      <c r="S46" s="460">
        <v>59</v>
      </c>
      <c r="T46" s="460"/>
      <c r="U46" s="460"/>
      <c r="V46" s="460">
        <v>71</v>
      </c>
      <c r="W46" s="460"/>
      <c r="X46" s="460"/>
      <c r="Y46" s="460">
        <v>2</v>
      </c>
      <c r="Z46" s="460"/>
      <c r="AA46" s="460"/>
      <c r="AB46" s="460">
        <v>0</v>
      </c>
      <c r="AC46" s="460"/>
      <c r="AD46" s="460"/>
    </row>
    <row r="47" spans="1:30" ht="18" customHeight="1">
      <c r="A47" s="494"/>
      <c r="B47" s="498" t="s">
        <v>148</v>
      </c>
      <c r="C47" s="462"/>
      <c r="D47" s="462"/>
      <c r="E47" s="462"/>
      <c r="F47" s="462"/>
      <c r="G47" s="462"/>
      <c r="H47" s="462"/>
      <c r="I47" s="462"/>
      <c r="J47" s="462"/>
      <c r="K47" s="462"/>
      <c r="L47" s="462"/>
      <c r="M47" s="505">
        <v>58</v>
      </c>
      <c r="N47" s="460"/>
      <c r="O47" s="460"/>
      <c r="P47" s="460">
        <v>6</v>
      </c>
      <c r="Q47" s="460"/>
      <c r="R47" s="460"/>
      <c r="S47" s="460">
        <v>29</v>
      </c>
      <c r="T47" s="460"/>
      <c r="U47" s="460"/>
      <c r="V47" s="460">
        <v>20</v>
      </c>
      <c r="W47" s="460"/>
      <c r="X47" s="460"/>
      <c r="Y47" s="460">
        <v>3</v>
      </c>
      <c r="Z47" s="460"/>
      <c r="AA47" s="460"/>
      <c r="AB47" s="460">
        <v>0</v>
      </c>
      <c r="AC47" s="460"/>
      <c r="AD47" s="460"/>
    </row>
    <row r="48" spans="1:30" ht="18" customHeight="1">
      <c r="A48" s="494"/>
      <c r="B48" s="501" t="s">
        <v>149</v>
      </c>
      <c r="C48" s="468"/>
      <c r="D48" s="468"/>
      <c r="E48" s="468"/>
      <c r="F48" s="468"/>
      <c r="G48" s="468"/>
      <c r="H48" s="468"/>
      <c r="I48" s="468"/>
      <c r="J48" s="468"/>
      <c r="K48" s="468"/>
      <c r="L48" s="468"/>
      <c r="M48" s="505">
        <v>1</v>
      </c>
      <c r="N48" s="460"/>
      <c r="O48" s="460"/>
      <c r="P48" s="460">
        <v>0</v>
      </c>
      <c r="Q48" s="460"/>
      <c r="R48" s="460"/>
      <c r="S48" s="460">
        <v>1</v>
      </c>
      <c r="T48" s="460"/>
      <c r="U48" s="460"/>
      <c r="V48" s="460">
        <v>0</v>
      </c>
      <c r="W48" s="460"/>
      <c r="X48" s="460"/>
      <c r="Y48" s="460">
        <v>0</v>
      </c>
      <c r="Z48" s="460"/>
      <c r="AA48" s="460"/>
      <c r="AB48" s="460">
        <v>0</v>
      </c>
      <c r="AC48" s="460"/>
      <c r="AD48" s="460"/>
    </row>
    <row r="49" spans="1:30" ht="18" customHeight="1">
      <c r="A49" s="494"/>
      <c r="B49" s="498" t="s">
        <v>150</v>
      </c>
      <c r="C49" s="462"/>
      <c r="D49" s="462"/>
      <c r="E49" s="462"/>
      <c r="F49" s="462"/>
      <c r="G49" s="462"/>
      <c r="H49" s="462"/>
      <c r="I49" s="462"/>
      <c r="J49" s="462"/>
      <c r="K49" s="462"/>
      <c r="L49" s="462"/>
      <c r="M49" s="505">
        <v>0</v>
      </c>
      <c r="N49" s="460"/>
      <c r="O49" s="460"/>
      <c r="P49" s="460">
        <v>0</v>
      </c>
      <c r="Q49" s="460"/>
      <c r="R49" s="460"/>
      <c r="S49" s="460">
        <v>0</v>
      </c>
      <c r="T49" s="460"/>
      <c r="U49" s="460"/>
      <c r="V49" s="460">
        <v>0</v>
      </c>
      <c r="W49" s="460"/>
      <c r="X49" s="460"/>
      <c r="Y49" s="460">
        <v>0</v>
      </c>
      <c r="Z49" s="460"/>
      <c r="AA49" s="460"/>
      <c r="AB49" s="460">
        <v>0</v>
      </c>
      <c r="AC49" s="460"/>
      <c r="AD49" s="460"/>
    </row>
    <row r="50" spans="1:30" ht="18" customHeight="1" thickBot="1">
      <c r="A50" s="495"/>
      <c r="B50" s="499" t="s">
        <v>252</v>
      </c>
      <c r="C50" s="500"/>
      <c r="D50" s="500"/>
      <c r="E50" s="500"/>
      <c r="F50" s="500"/>
      <c r="G50" s="500"/>
      <c r="H50" s="500"/>
      <c r="I50" s="500"/>
      <c r="J50" s="500"/>
      <c r="K50" s="500"/>
      <c r="L50" s="500"/>
      <c r="M50" s="522">
        <v>26</v>
      </c>
      <c r="N50" s="521"/>
      <c r="O50" s="521"/>
      <c r="P50" s="521">
        <v>3</v>
      </c>
      <c r="Q50" s="521"/>
      <c r="R50" s="521"/>
      <c r="S50" s="521">
        <v>12</v>
      </c>
      <c r="T50" s="521"/>
      <c r="U50" s="521"/>
      <c r="V50" s="521">
        <v>8</v>
      </c>
      <c r="W50" s="521"/>
      <c r="X50" s="521"/>
      <c r="Y50" s="521">
        <v>3</v>
      </c>
      <c r="Z50" s="521"/>
      <c r="AA50" s="521"/>
      <c r="AB50" s="521">
        <v>0</v>
      </c>
      <c r="AC50" s="521"/>
      <c r="AD50" s="521"/>
    </row>
    <row r="51" spans="1:30" ht="9" customHeight="1">
      <c r="A51" s="180"/>
      <c r="B51" s="180"/>
      <c r="C51" s="180"/>
      <c r="D51" s="190"/>
      <c r="E51" s="190"/>
      <c r="F51" s="190"/>
      <c r="G51" s="291"/>
      <c r="H51" s="291"/>
      <c r="I51" s="180"/>
      <c r="J51" s="180"/>
      <c r="K51" s="180"/>
      <c r="L51" s="179"/>
      <c r="M51" s="179"/>
      <c r="N51" s="179"/>
      <c r="O51" s="179"/>
      <c r="P51" s="179"/>
      <c r="Q51" s="179"/>
      <c r="R51" s="179"/>
      <c r="S51" s="179"/>
      <c r="T51" s="179"/>
      <c r="U51" s="179"/>
      <c r="V51" s="179"/>
      <c r="W51" s="179"/>
      <c r="X51" s="179"/>
      <c r="Y51" s="179"/>
      <c r="Z51" s="179"/>
      <c r="AA51" s="179"/>
      <c r="AB51" s="179"/>
      <c r="AC51" s="179"/>
      <c r="AD51" s="179"/>
    </row>
    <row r="52" spans="1:30" ht="46.5" customHeight="1" thickBot="1">
      <c r="A52" s="260" t="s">
        <v>259</v>
      </c>
      <c r="B52" s="260"/>
      <c r="C52" s="260"/>
      <c r="D52" s="260"/>
      <c r="E52" s="260"/>
      <c r="F52" s="260"/>
      <c r="G52" s="260"/>
      <c r="H52" s="260"/>
      <c r="I52" s="260"/>
      <c r="J52" s="260"/>
      <c r="K52" s="260"/>
      <c r="L52" s="260"/>
      <c r="M52" s="260"/>
      <c r="N52" s="260"/>
      <c r="O52" s="260"/>
      <c r="P52" s="260"/>
      <c r="Q52" s="260"/>
      <c r="R52" s="260"/>
      <c r="S52" s="260"/>
      <c r="T52" s="260"/>
      <c r="U52" s="260"/>
      <c r="V52" s="260"/>
      <c r="W52" s="260"/>
      <c r="X52" s="179"/>
      <c r="Y52" s="179"/>
      <c r="Z52" s="179"/>
      <c r="AA52" s="179"/>
      <c r="AB52" s="517" t="str">
        <f>+Z1</f>
        <v>平成24年度</v>
      </c>
      <c r="AC52" s="517"/>
      <c r="AD52" s="517"/>
    </row>
    <row r="53" spans="1:30" ht="6.75" customHeight="1">
      <c r="A53" s="18"/>
      <c r="B53" s="18"/>
      <c r="C53" s="18"/>
      <c r="D53" s="18"/>
      <c r="E53" s="18"/>
      <c r="F53" s="18"/>
      <c r="G53" s="244" t="s">
        <v>258</v>
      </c>
      <c r="H53" s="245"/>
      <c r="I53" s="269"/>
      <c r="J53" s="244" t="s">
        <v>257</v>
      </c>
      <c r="K53" s="245"/>
      <c r="L53" s="245"/>
      <c r="M53" s="506"/>
      <c r="N53" s="506"/>
      <c r="O53" s="506"/>
      <c r="P53" s="506"/>
      <c r="Q53" s="506"/>
      <c r="R53" s="506"/>
      <c r="S53" s="506"/>
      <c r="T53" s="506"/>
      <c r="U53" s="506"/>
      <c r="V53" s="506"/>
      <c r="W53" s="506"/>
      <c r="X53" s="507"/>
      <c r="Y53" s="508" t="s">
        <v>256</v>
      </c>
      <c r="Z53" s="373"/>
      <c r="AA53" s="373"/>
      <c r="AB53" s="373"/>
      <c r="AC53" s="373"/>
      <c r="AD53" s="373"/>
    </row>
    <row r="54" spans="1:30" ht="17.25" customHeight="1">
      <c r="A54" s="19"/>
      <c r="B54" s="19"/>
      <c r="C54" s="19"/>
      <c r="D54" s="19"/>
      <c r="E54" s="19"/>
      <c r="F54" s="19"/>
      <c r="G54" s="246"/>
      <c r="H54" s="247"/>
      <c r="I54" s="270"/>
      <c r="J54" s="246"/>
      <c r="K54" s="247"/>
      <c r="L54" s="270"/>
      <c r="M54" s="277" t="s">
        <v>255</v>
      </c>
      <c r="N54" s="277"/>
      <c r="O54" s="277"/>
      <c r="P54" s="277" t="s">
        <v>254</v>
      </c>
      <c r="Q54" s="277"/>
      <c r="R54" s="277"/>
      <c r="S54" s="277" t="s">
        <v>253</v>
      </c>
      <c r="T54" s="277"/>
      <c r="U54" s="277"/>
      <c r="V54" s="277" t="s">
        <v>252</v>
      </c>
      <c r="W54" s="277"/>
      <c r="X54" s="277"/>
      <c r="Y54" s="509"/>
      <c r="Z54" s="510"/>
      <c r="AA54" s="510"/>
      <c r="AB54" s="510"/>
      <c r="AC54" s="510"/>
      <c r="AD54" s="510"/>
    </row>
    <row r="55" spans="1:30" ht="17.25" customHeight="1">
      <c r="A55" s="491" t="s">
        <v>224</v>
      </c>
      <c r="B55" s="491"/>
      <c r="C55" s="491"/>
      <c r="D55" s="491"/>
      <c r="E55" s="491"/>
      <c r="F55" s="492"/>
      <c r="G55" s="217">
        <v>467</v>
      </c>
      <c r="H55" s="213"/>
      <c r="I55" s="213"/>
      <c r="J55" s="213">
        <v>19932</v>
      </c>
      <c r="K55" s="213"/>
      <c r="L55" s="213"/>
      <c r="M55" s="213">
        <v>7542</v>
      </c>
      <c r="N55" s="213"/>
      <c r="O55" s="213"/>
      <c r="P55" s="213">
        <v>2730</v>
      </c>
      <c r="Q55" s="213"/>
      <c r="R55" s="213"/>
      <c r="S55" s="213">
        <v>7584</v>
      </c>
      <c r="T55" s="213"/>
      <c r="U55" s="213"/>
      <c r="V55" s="213">
        <v>2076</v>
      </c>
      <c r="W55" s="213"/>
      <c r="X55" s="213"/>
      <c r="Y55" s="511">
        <v>42.680942184154176</v>
      </c>
      <c r="Z55" s="511"/>
      <c r="AA55" s="511"/>
      <c r="AB55" s="511"/>
      <c r="AC55" s="511"/>
      <c r="AD55" s="511"/>
    </row>
    <row r="56" spans="1:30" ht="17.25" customHeight="1">
      <c r="A56" s="318" t="s">
        <v>251</v>
      </c>
      <c r="B56" s="318"/>
      <c r="C56" s="318"/>
      <c r="D56" s="318"/>
      <c r="E56" s="318"/>
      <c r="F56" s="319"/>
      <c r="G56" s="411" t="s">
        <v>250</v>
      </c>
      <c r="H56" s="366"/>
      <c r="I56" s="366"/>
      <c r="J56" s="516">
        <v>100</v>
      </c>
      <c r="K56" s="516"/>
      <c r="L56" s="516"/>
      <c r="M56" s="516">
        <v>37.83865141481036</v>
      </c>
      <c r="N56" s="516"/>
      <c r="O56" s="516"/>
      <c r="P56" s="516">
        <v>13.696568332329923</v>
      </c>
      <c r="Q56" s="516"/>
      <c r="R56" s="516"/>
      <c r="S56" s="516">
        <v>38.049367850692356</v>
      </c>
      <c r="T56" s="516"/>
      <c r="U56" s="516"/>
      <c r="V56" s="516">
        <v>10.41541240216737</v>
      </c>
      <c r="W56" s="516"/>
      <c r="X56" s="516"/>
      <c r="Y56" s="412" t="s">
        <v>249</v>
      </c>
      <c r="Z56" s="412"/>
      <c r="AA56" s="412"/>
      <c r="AB56" s="412"/>
      <c r="AC56" s="412"/>
      <c r="AD56" s="412"/>
    </row>
    <row r="57" spans="1:30" ht="18" customHeight="1">
      <c r="A57" s="318" t="s">
        <v>248</v>
      </c>
      <c r="B57" s="512"/>
      <c r="C57" s="512"/>
      <c r="D57" s="512"/>
      <c r="E57" s="512"/>
      <c r="F57" s="513"/>
      <c r="G57" s="228">
        <v>88</v>
      </c>
      <c r="H57" s="215"/>
      <c r="I57" s="215"/>
      <c r="J57" s="215">
        <v>3515</v>
      </c>
      <c r="K57" s="215"/>
      <c r="L57" s="215"/>
      <c r="M57" s="215">
        <v>1097</v>
      </c>
      <c r="N57" s="215"/>
      <c r="O57" s="215"/>
      <c r="P57" s="215">
        <v>703</v>
      </c>
      <c r="Q57" s="215"/>
      <c r="R57" s="215"/>
      <c r="S57" s="215">
        <v>1118</v>
      </c>
      <c r="T57" s="215"/>
      <c r="U57" s="215"/>
      <c r="V57" s="215">
        <v>597</v>
      </c>
      <c r="W57" s="215"/>
      <c r="X57" s="215"/>
      <c r="Y57" s="412">
        <v>39.94318181818182</v>
      </c>
      <c r="Z57" s="412"/>
      <c r="AA57" s="412"/>
      <c r="AB57" s="412"/>
      <c r="AC57" s="412"/>
      <c r="AD57" s="412"/>
    </row>
    <row r="58" spans="1:30" ht="18" customHeight="1">
      <c r="A58" s="318" t="s">
        <v>247</v>
      </c>
      <c r="B58" s="512"/>
      <c r="C58" s="512"/>
      <c r="D58" s="512"/>
      <c r="E58" s="512"/>
      <c r="F58" s="513"/>
      <c r="G58" s="228">
        <v>71</v>
      </c>
      <c r="H58" s="215"/>
      <c r="I58" s="215"/>
      <c r="J58" s="215">
        <v>3079</v>
      </c>
      <c r="K58" s="215"/>
      <c r="L58" s="215"/>
      <c r="M58" s="215">
        <v>987</v>
      </c>
      <c r="N58" s="215"/>
      <c r="O58" s="215"/>
      <c r="P58" s="215">
        <v>590</v>
      </c>
      <c r="Q58" s="215"/>
      <c r="R58" s="215"/>
      <c r="S58" s="215">
        <v>1010</v>
      </c>
      <c r="T58" s="215"/>
      <c r="U58" s="215"/>
      <c r="V58" s="215">
        <v>492</v>
      </c>
      <c r="W58" s="215"/>
      <c r="X58" s="215"/>
      <c r="Y58" s="412">
        <v>43.36619718309859</v>
      </c>
      <c r="Z58" s="412"/>
      <c r="AA58" s="412"/>
      <c r="AB58" s="412"/>
      <c r="AC58" s="412"/>
      <c r="AD58" s="412"/>
    </row>
    <row r="59" spans="1:30" ht="18" customHeight="1">
      <c r="A59" s="318" t="s">
        <v>246</v>
      </c>
      <c r="B59" s="512"/>
      <c r="C59" s="512"/>
      <c r="D59" s="512"/>
      <c r="E59" s="512"/>
      <c r="F59" s="513"/>
      <c r="G59" s="228">
        <v>39</v>
      </c>
      <c r="H59" s="215"/>
      <c r="I59" s="215"/>
      <c r="J59" s="215">
        <v>1878</v>
      </c>
      <c r="K59" s="215"/>
      <c r="L59" s="215"/>
      <c r="M59" s="215">
        <v>850</v>
      </c>
      <c r="N59" s="215"/>
      <c r="O59" s="215"/>
      <c r="P59" s="215">
        <v>106</v>
      </c>
      <c r="Q59" s="215"/>
      <c r="R59" s="215"/>
      <c r="S59" s="215">
        <v>838</v>
      </c>
      <c r="T59" s="215"/>
      <c r="U59" s="215"/>
      <c r="V59" s="215">
        <v>84</v>
      </c>
      <c r="W59" s="215"/>
      <c r="X59" s="215"/>
      <c r="Y59" s="412">
        <v>48.15384615384615</v>
      </c>
      <c r="Z59" s="412"/>
      <c r="AA59" s="412"/>
      <c r="AB59" s="412"/>
      <c r="AC59" s="412"/>
      <c r="AD59" s="412"/>
    </row>
    <row r="60" spans="1:30" ht="18" customHeight="1">
      <c r="A60" s="318" t="s">
        <v>245</v>
      </c>
      <c r="B60" s="512"/>
      <c r="C60" s="512"/>
      <c r="D60" s="512"/>
      <c r="E60" s="512"/>
      <c r="F60" s="513"/>
      <c r="G60" s="228">
        <v>87</v>
      </c>
      <c r="H60" s="215"/>
      <c r="I60" s="215"/>
      <c r="J60" s="215">
        <v>3748</v>
      </c>
      <c r="K60" s="215"/>
      <c r="L60" s="215"/>
      <c r="M60" s="215">
        <v>1471</v>
      </c>
      <c r="N60" s="215"/>
      <c r="O60" s="215"/>
      <c r="P60" s="215">
        <v>498</v>
      </c>
      <c r="Q60" s="215"/>
      <c r="R60" s="215"/>
      <c r="S60" s="215">
        <v>1470</v>
      </c>
      <c r="T60" s="215"/>
      <c r="U60" s="215"/>
      <c r="V60" s="215">
        <v>309</v>
      </c>
      <c r="W60" s="215"/>
      <c r="X60" s="215"/>
      <c r="Y60" s="412">
        <v>43.08045977011494</v>
      </c>
      <c r="Z60" s="412"/>
      <c r="AA60" s="412"/>
      <c r="AB60" s="412"/>
      <c r="AC60" s="412"/>
      <c r="AD60" s="412"/>
    </row>
    <row r="61" spans="1:30" ht="18" customHeight="1">
      <c r="A61" s="318" t="s">
        <v>244</v>
      </c>
      <c r="B61" s="512"/>
      <c r="C61" s="512"/>
      <c r="D61" s="512"/>
      <c r="E61" s="512"/>
      <c r="F61" s="513"/>
      <c r="G61" s="228">
        <v>38</v>
      </c>
      <c r="H61" s="215"/>
      <c r="I61" s="215"/>
      <c r="J61" s="215">
        <v>1305</v>
      </c>
      <c r="K61" s="215"/>
      <c r="L61" s="215"/>
      <c r="M61" s="215">
        <v>541</v>
      </c>
      <c r="N61" s="215"/>
      <c r="O61" s="215"/>
      <c r="P61" s="215">
        <v>131</v>
      </c>
      <c r="Q61" s="215"/>
      <c r="R61" s="215"/>
      <c r="S61" s="215">
        <v>541</v>
      </c>
      <c r="T61" s="215"/>
      <c r="U61" s="215"/>
      <c r="V61" s="215">
        <v>92</v>
      </c>
      <c r="W61" s="215"/>
      <c r="X61" s="215"/>
      <c r="Y61" s="412">
        <v>34.3421052631579</v>
      </c>
      <c r="Z61" s="412"/>
      <c r="AA61" s="412"/>
      <c r="AB61" s="412"/>
      <c r="AC61" s="412"/>
      <c r="AD61" s="412"/>
    </row>
    <row r="62" spans="1:30" ht="18" customHeight="1">
      <c r="A62" s="318" t="s">
        <v>243</v>
      </c>
      <c r="B62" s="512"/>
      <c r="C62" s="512"/>
      <c r="D62" s="512"/>
      <c r="E62" s="512"/>
      <c r="F62" s="513"/>
      <c r="G62" s="228">
        <v>74</v>
      </c>
      <c r="H62" s="215"/>
      <c r="I62" s="215"/>
      <c r="J62" s="215">
        <v>3234</v>
      </c>
      <c r="K62" s="215"/>
      <c r="L62" s="215"/>
      <c r="M62" s="215">
        <v>1330</v>
      </c>
      <c r="N62" s="215"/>
      <c r="O62" s="215"/>
      <c r="P62" s="215">
        <v>338</v>
      </c>
      <c r="Q62" s="215"/>
      <c r="R62" s="215"/>
      <c r="S62" s="215">
        <v>1348</v>
      </c>
      <c r="T62" s="215"/>
      <c r="U62" s="215"/>
      <c r="V62" s="215">
        <v>218</v>
      </c>
      <c r="W62" s="215"/>
      <c r="X62" s="215"/>
      <c r="Y62" s="412">
        <v>43.7027027027027</v>
      </c>
      <c r="Z62" s="412"/>
      <c r="AA62" s="412"/>
      <c r="AB62" s="412"/>
      <c r="AC62" s="412"/>
      <c r="AD62" s="412"/>
    </row>
    <row r="63" spans="1:30" ht="18" customHeight="1" thickBot="1">
      <c r="A63" s="336" t="s">
        <v>242</v>
      </c>
      <c r="B63" s="514"/>
      <c r="C63" s="514"/>
      <c r="D63" s="514"/>
      <c r="E63" s="514"/>
      <c r="F63" s="515"/>
      <c r="G63" s="223">
        <v>70</v>
      </c>
      <c r="H63" s="224"/>
      <c r="I63" s="224"/>
      <c r="J63" s="224">
        <v>3173</v>
      </c>
      <c r="K63" s="224"/>
      <c r="L63" s="224"/>
      <c r="M63" s="224">
        <v>1266</v>
      </c>
      <c r="N63" s="224"/>
      <c r="O63" s="224"/>
      <c r="P63" s="224">
        <v>364</v>
      </c>
      <c r="Q63" s="224"/>
      <c r="R63" s="224"/>
      <c r="S63" s="224">
        <v>1259</v>
      </c>
      <c r="T63" s="224"/>
      <c r="U63" s="224"/>
      <c r="V63" s="224">
        <v>284</v>
      </c>
      <c r="W63" s="224"/>
      <c r="X63" s="224"/>
      <c r="Y63" s="409">
        <v>45.32857142857143</v>
      </c>
      <c r="Z63" s="409"/>
      <c r="AA63" s="409"/>
      <c r="AB63" s="409"/>
      <c r="AC63" s="409"/>
      <c r="AD63" s="409"/>
    </row>
    <row r="64" spans="1:30" ht="18" customHeight="1">
      <c r="A64" s="87"/>
      <c r="B64" s="206"/>
      <c r="C64" s="206"/>
      <c r="D64" s="206"/>
      <c r="E64" s="206"/>
      <c r="F64" s="206"/>
      <c r="G64" s="22"/>
      <c r="H64" s="22"/>
      <c r="I64" s="22"/>
      <c r="J64" s="22"/>
      <c r="K64" s="22"/>
      <c r="L64" s="22"/>
      <c r="M64" s="22"/>
      <c r="N64" s="22"/>
      <c r="O64" s="22"/>
      <c r="P64" s="22"/>
      <c r="Q64" s="22"/>
      <c r="R64" s="22"/>
      <c r="S64" s="22"/>
      <c r="T64" s="22"/>
      <c r="U64" s="22"/>
      <c r="V64" s="22"/>
      <c r="W64" s="22"/>
      <c r="X64" s="22"/>
      <c r="Y64" s="152"/>
      <c r="Z64" s="152"/>
      <c r="AA64" s="152"/>
      <c r="AB64" s="152"/>
      <c r="AC64" s="152"/>
      <c r="AD64" s="171"/>
    </row>
    <row r="65" spans="1:30" ht="22.5" customHeight="1">
      <c r="A65" s="180"/>
      <c r="B65" s="180"/>
      <c r="C65" s="190"/>
      <c r="D65" s="190"/>
      <c r="E65" s="190"/>
      <c r="F65" s="190"/>
      <c r="G65" s="179"/>
      <c r="H65" s="179"/>
      <c r="I65" s="180"/>
      <c r="J65" s="190"/>
      <c r="K65" s="179"/>
      <c r="L65" s="179"/>
      <c r="M65" s="179"/>
      <c r="N65" s="179"/>
      <c r="O65" s="179"/>
      <c r="P65" s="179"/>
      <c r="Q65" s="179"/>
      <c r="R65" s="179"/>
      <c r="S65" s="179"/>
      <c r="T65" s="179"/>
      <c r="U65" s="179"/>
      <c r="V65" s="179"/>
      <c r="W65" s="179"/>
      <c r="X65" s="179"/>
      <c r="Y65" s="445" t="s">
        <v>160</v>
      </c>
      <c r="Z65" s="445"/>
      <c r="AA65" s="445"/>
      <c r="AB65" s="445"/>
      <c r="AC65" s="445"/>
      <c r="AD65" s="445"/>
    </row>
    <row r="66" spans="1:30" ht="21" customHeight="1">
      <c r="A66" s="180"/>
      <c r="B66" s="190"/>
      <c r="C66" s="190"/>
      <c r="D66" s="190"/>
      <c r="E66" s="190"/>
      <c r="F66" s="190"/>
      <c r="G66" s="190"/>
      <c r="H66" s="205"/>
      <c r="I66" s="180"/>
      <c r="J66" s="190"/>
      <c r="K66" s="179"/>
      <c r="L66" s="179"/>
      <c r="M66" s="179"/>
      <c r="N66" s="179"/>
      <c r="O66" s="179"/>
      <c r="P66" s="179"/>
      <c r="Q66" s="179"/>
      <c r="R66" s="179"/>
      <c r="S66" s="179"/>
      <c r="T66" s="179"/>
      <c r="U66" s="179"/>
      <c r="V66" s="179"/>
      <c r="W66" s="179"/>
      <c r="X66" s="179"/>
      <c r="Y66" s="179"/>
      <c r="Z66" s="179"/>
      <c r="AA66" s="179"/>
      <c r="AB66" s="179"/>
      <c r="AC66" s="179"/>
      <c r="AD66" s="179"/>
    </row>
    <row r="67" spans="1:30" ht="21" customHeight="1">
      <c r="A67" s="180"/>
      <c r="B67" s="180"/>
      <c r="C67" s="190"/>
      <c r="D67" s="190"/>
      <c r="E67" s="190"/>
      <c r="F67" s="190"/>
      <c r="G67" s="190"/>
      <c r="H67" s="190"/>
      <c r="I67" s="205"/>
      <c r="J67" s="190"/>
      <c r="K67" s="179"/>
      <c r="L67" s="179"/>
      <c r="M67" s="179"/>
      <c r="N67" s="179"/>
      <c r="O67" s="179"/>
      <c r="P67" s="179"/>
      <c r="Q67" s="179"/>
      <c r="R67" s="179"/>
      <c r="S67" s="179"/>
      <c r="T67" s="179"/>
      <c r="U67" s="179"/>
      <c r="V67" s="179"/>
      <c r="W67" s="179"/>
      <c r="X67" s="179"/>
      <c r="Y67" s="179"/>
      <c r="Z67" s="179"/>
      <c r="AA67" s="179"/>
      <c r="AB67" s="179"/>
      <c r="AC67" s="179"/>
      <c r="AD67" s="179"/>
    </row>
  </sheetData>
  <sheetProtection/>
  <mergeCells count="381">
    <mergeCell ref="M41:O41"/>
    <mergeCell ref="P41:R41"/>
    <mergeCell ref="AB40:AD40"/>
    <mergeCell ref="A29:A39"/>
    <mergeCell ref="P40:R40"/>
    <mergeCell ref="S40:U40"/>
    <mergeCell ref="V40:X40"/>
    <mergeCell ref="Y40:AA40"/>
    <mergeCell ref="M39:O39"/>
    <mergeCell ref="P39:R39"/>
    <mergeCell ref="S47:U47"/>
    <mergeCell ref="V47:X47"/>
    <mergeCell ref="S46:U46"/>
    <mergeCell ref="V46:X46"/>
    <mergeCell ref="S45:U45"/>
    <mergeCell ref="V45:X45"/>
    <mergeCell ref="P47:R47"/>
    <mergeCell ref="V39:X39"/>
    <mergeCell ref="M40:O40"/>
    <mergeCell ref="S39:U39"/>
    <mergeCell ref="AB41:AD41"/>
    <mergeCell ref="M48:O48"/>
    <mergeCell ref="P48:R48"/>
    <mergeCell ref="S48:U48"/>
    <mergeCell ref="V48:X48"/>
    <mergeCell ref="M46:O46"/>
    <mergeCell ref="P46:R46"/>
    <mergeCell ref="M47:O47"/>
    <mergeCell ref="M49:O49"/>
    <mergeCell ref="P49:R49"/>
    <mergeCell ref="S49:U49"/>
    <mergeCell ref="V49:X49"/>
    <mergeCell ref="S50:U50"/>
    <mergeCell ref="V50:X50"/>
    <mergeCell ref="M50:O50"/>
    <mergeCell ref="P50:R50"/>
    <mergeCell ref="Y45:AA45"/>
    <mergeCell ref="AB45:AD45"/>
    <mergeCell ref="Y50:AA50"/>
    <mergeCell ref="AB50:AD50"/>
    <mergeCell ref="AB48:AD48"/>
    <mergeCell ref="Y49:AA49"/>
    <mergeCell ref="AB49:AD49"/>
    <mergeCell ref="Y47:AA47"/>
    <mergeCell ref="AB47:AD47"/>
    <mergeCell ref="Y48:AA48"/>
    <mergeCell ref="M44:O44"/>
    <mergeCell ref="P44:R44"/>
    <mergeCell ref="S44:U44"/>
    <mergeCell ref="V44:X44"/>
    <mergeCell ref="Y46:AA46"/>
    <mergeCell ref="AB46:AD46"/>
    <mergeCell ref="M45:O45"/>
    <mergeCell ref="P45:R45"/>
    <mergeCell ref="Y44:AA44"/>
    <mergeCell ref="AB44:AD44"/>
    <mergeCell ref="AB42:AD42"/>
    <mergeCell ref="M43:O43"/>
    <mergeCell ref="P43:R43"/>
    <mergeCell ref="S43:U43"/>
    <mergeCell ref="V43:X43"/>
    <mergeCell ref="Y43:AA43"/>
    <mergeCell ref="AB43:AD43"/>
    <mergeCell ref="M42:O42"/>
    <mergeCell ref="P42:R42"/>
    <mergeCell ref="M38:O38"/>
    <mergeCell ref="Y42:AA42"/>
    <mergeCell ref="Y41:AA41"/>
    <mergeCell ref="P37:R37"/>
    <mergeCell ref="S37:U37"/>
    <mergeCell ref="V37:X37"/>
    <mergeCell ref="S42:U42"/>
    <mergeCell ref="V42:X42"/>
    <mergeCell ref="S41:U41"/>
    <mergeCell ref="V41:X41"/>
    <mergeCell ref="P38:R38"/>
    <mergeCell ref="S38:U38"/>
    <mergeCell ref="V38:X38"/>
    <mergeCell ref="Y38:AA38"/>
    <mergeCell ref="M32:O32"/>
    <mergeCell ref="M33:O33"/>
    <mergeCell ref="M34:O34"/>
    <mergeCell ref="M35:O35"/>
    <mergeCell ref="M36:O36"/>
    <mergeCell ref="M37:O37"/>
    <mergeCell ref="Y36:AA36"/>
    <mergeCell ref="Y39:AA39"/>
    <mergeCell ref="AB37:AD37"/>
    <mergeCell ref="AB38:AD38"/>
    <mergeCell ref="AB39:AD39"/>
    <mergeCell ref="AB36:AD36"/>
    <mergeCell ref="AB31:AD31"/>
    <mergeCell ref="P32:R32"/>
    <mergeCell ref="S32:U32"/>
    <mergeCell ref="V32:X32"/>
    <mergeCell ref="Y32:AA32"/>
    <mergeCell ref="AB32:AD32"/>
    <mergeCell ref="P31:R31"/>
    <mergeCell ref="S31:U31"/>
    <mergeCell ref="V31:X31"/>
    <mergeCell ref="Y31:AA31"/>
    <mergeCell ref="AB52:AD52"/>
    <mergeCell ref="AB29:AD29"/>
    <mergeCell ref="M29:O29"/>
    <mergeCell ref="P29:R29"/>
    <mergeCell ref="S29:U29"/>
    <mergeCell ref="V29:X29"/>
    <mergeCell ref="Y29:AA29"/>
    <mergeCell ref="AB30:AD30"/>
    <mergeCell ref="M30:O30"/>
    <mergeCell ref="P30:R30"/>
    <mergeCell ref="A52:W52"/>
    <mergeCell ref="V57:X57"/>
    <mergeCell ref="V58:X58"/>
    <mergeCell ref="V59:X59"/>
    <mergeCell ref="P57:R57"/>
    <mergeCell ref="P58:R58"/>
    <mergeCell ref="P59:R59"/>
    <mergeCell ref="M59:O59"/>
    <mergeCell ref="G57:I57"/>
    <mergeCell ref="G58:I58"/>
    <mergeCell ref="V60:X60"/>
    <mergeCell ref="P61:R61"/>
    <mergeCell ref="S62:U62"/>
    <mergeCell ref="S63:U63"/>
    <mergeCell ref="V61:X61"/>
    <mergeCell ref="V62:X62"/>
    <mergeCell ref="V63:X63"/>
    <mergeCell ref="P62:R62"/>
    <mergeCell ref="P60:R60"/>
    <mergeCell ref="M60:O60"/>
    <mergeCell ref="M61:O61"/>
    <mergeCell ref="P63:R63"/>
    <mergeCell ref="S57:U57"/>
    <mergeCell ref="S58:U58"/>
    <mergeCell ref="S59:U59"/>
    <mergeCell ref="S60:U60"/>
    <mergeCell ref="S61:U61"/>
    <mergeCell ref="M57:O57"/>
    <mergeCell ref="M58:O58"/>
    <mergeCell ref="G63:I63"/>
    <mergeCell ref="M62:O62"/>
    <mergeCell ref="M63:O63"/>
    <mergeCell ref="J60:L60"/>
    <mergeCell ref="J61:L61"/>
    <mergeCell ref="J62:L62"/>
    <mergeCell ref="J63:L63"/>
    <mergeCell ref="G60:I60"/>
    <mergeCell ref="G61:I61"/>
    <mergeCell ref="G62:I62"/>
    <mergeCell ref="P55:R55"/>
    <mergeCell ref="S55:U55"/>
    <mergeCell ref="G59:I59"/>
    <mergeCell ref="J57:L57"/>
    <mergeCell ref="J58:L58"/>
    <mergeCell ref="J59:L59"/>
    <mergeCell ref="A62:F62"/>
    <mergeCell ref="A63:F63"/>
    <mergeCell ref="V55:X55"/>
    <mergeCell ref="J56:L56"/>
    <mergeCell ref="M56:O56"/>
    <mergeCell ref="P56:R56"/>
    <mergeCell ref="S56:U56"/>
    <mergeCell ref="V56:X56"/>
    <mergeCell ref="G56:I56"/>
    <mergeCell ref="M55:O55"/>
    <mergeCell ref="Y62:AD62"/>
    <mergeCell ref="Y63:AD63"/>
    <mergeCell ref="Y60:AD60"/>
    <mergeCell ref="Y61:AD61"/>
    <mergeCell ref="A56:F56"/>
    <mergeCell ref="A57:F57"/>
    <mergeCell ref="A58:F58"/>
    <mergeCell ref="A59:F59"/>
    <mergeCell ref="A60:F60"/>
    <mergeCell ref="A61:F61"/>
    <mergeCell ref="Y53:AD54"/>
    <mergeCell ref="Y55:AD55"/>
    <mergeCell ref="Y56:AD56"/>
    <mergeCell ref="Y57:AD57"/>
    <mergeCell ref="Y58:AD58"/>
    <mergeCell ref="Y59:AD59"/>
    <mergeCell ref="G53:I54"/>
    <mergeCell ref="J53:L54"/>
    <mergeCell ref="M54:O54"/>
    <mergeCell ref="P54:R54"/>
    <mergeCell ref="S54:U54"/>
    <mergeCell ref="V54:X54"/>
    <mergeCell ref="M53:X53"/>
    <mergeCell ref="M28:O28"/>
    <mergeCell ref="AB28:AD28"/>
    <mergeCell ref="Y28:AA28"/>
    <mergeCell ref="V28:X28"/>
    <mergeCell ref="S28:U28"/>
    <mergeCell ref="AB35:AD35"/>
    <mergeCell ref="P34:R34"/>
    <mergeCell ref="V30:X30"/>
    <mergeCell ref="Y30:AA30"/>
    <mergeCell ref="M31:O31"/>
    <mergeCell ref="B31:L31"/>
    <mergeCell ref="V35:X35"/>
    <mergeCell ref="Y35:AA35"/>
    <mergeCell ref="Y37:AA37"/>
    <mergeCell ref="P36:R36"/>
    <mergeCell ref="S36:U36"/>
    <mergeCell ref="B32:L32"/>
    <mergeCell ref="B33:L33"/>
    <mergeCell ref="B34:L34"/>
    <mergeCell ref="V36:X36"/>
    <mergeCell ref="G51:H51"/>
    <mergeCell ref="B38:L38"/>
    <mergeCell ref="B50:L50"/>
    <mergeCell ref="B47:L47"/>
    <mergeCell ref="B48:L48"/>
    <mergeCell ref="B49:L49"/>
    <mergeCell ref="B46:L46"/>
    <mergeCell ref="A55:F55"/>
    <mergeCell ref="G55:I55"/>
    <mergeCell ref="J55:L55"/>
    <mergeCell ref="A40:A50"/>
    <mergeCell ref="B40:L40"/>
    <mergeCell ref="B41:L41"/>
    <mergeCell ref="B42:L42"/>
    <mergeCell ref="B43:L43"/>
    <mergeCell ref="B44:L44"/>
    <mergeCell ref="B45:L45"/>
    <mergeCell ref="A1:W1"/>
    <mergeCell ref="Z25:AD25"/>
    <mergeCell ref="W26:AD26"/>
    <mergeCell ref="A28:L28"/>
    <mergeCell ref="Z21:AD21"/>
    <mergeCell ref="Z22:AD22"/>
    <mergeCell ref="Z23:AD23"/>
    <mergeCell ref="Z24:AD24"/>
    <mergeCell ref="Z17:AD17"/>
    <mergeCell ref="A27:P27"/>
    <mergeCell ref="B30:L30"/>
    <mergeCell ref="P28:R28"/>
    <mergeCell ref="Z20:AD20"/>
    <mergeCell ref="Z13:AD13"/>
    <mergeCell ref="Z14:AD14"/>
    <mergeCell ref="Z15:AD15"/>
    <mergeCell ref="Z16:AD16"/>
    <mergeCell ref="Z18:AD18"/>
    <mergeCell ref="Z19:AD19"/>
    <mergeCell ref="S30:U30"/>
    <mergeCell ref="Z12:AD12"/>
    <mergeCell ref="AB27:AD27"/>
    <mergeCell ref="B29:L29"/>
    <mergeCell ref="U25:Y25"/>
    <mergeCell ref="P22:T22"/>
    <mergeCell ref="P23:T23"/>
    <mergeCell ref="P24:T24"/>
    <mergeCell ref="P25:T25"/>
    <mergeCell ref="P14:T14"/>
    <mergeCell ref="P15:T15"/>
    <mergeCell ref="Z7:AD7"/>
    <mergeCell ref="Z8:AD8"/>
    <mergeCell ref="U19:Y19"/>
    <mergeCell ref="Z9:AD9"/>
    <mergeCell ref="Z10:AD10"/>
    <mergeCell ref="Z3:AD3"/>
    <mergeCell ref="Z4:AD4"/>
    <mergeCell ref="Z5:AD5"/>
    <mergeCell ref="Z6:AD6"/>
    <mergeCell ref="Z11:AD11"/>
    <mergeCell ref="U3:Y3"/>
    <mergeCell ref="U4:Y4"/>
    <mergeCell ref="U5:Y5"/>
    <mergeCell ref="U6:Y6"/>
    <mergeCell ref="U9:Y9"/>
    <mergeCell ref="U10:Y10"/>
    <mergeCell ref="U15:Y15"/>
    <mergeCell ref="P20:T20"/>
    <mergeCell ref="P21:T21"/>
    <mergeCell ref="U7:Y7"/>
    <mergeCell ref="U8:Y8"/>
    <mergeCell ref="P16:T16"/>
    <mergeCell ref="P17:T17"/>
    <mergeCell ref="P10:T10"/>
    <mergeCell ref="P11:T11"/>
    <mergeCell ref="P12:T12"/>
    <mergeCell ref="P13:T13"/>
    <mergeCell ref="K25:O25"/>
    <mergeCell ref="P3:T3"/>
    <mergeCell ref="P4:T4"/>
    <mergeCell ref="P5:T5"/>
    <mergeCell ref="P6:T6"/>
    <mergeCell ref="P7:T7"/>
    <mergeCell ref="P8:T8"/>
    <mergeCell ref="P9:T9"/>
    <mergeCell ref="P18:T18"/>
    <mergeCell ref="P19:T19"/>
    <mergeCell ref="K19:O19"/>
    <mergeCell ref="K20:O20"/>
    <mergeCell ref="K23:O23"/>
    <mergeCell ref="K24:O24"/>
    <mergeCell ref="K21:O21"/>
    <mergeCell ref="K22:O22"/>
    <mergeCell ref="K15:O15"/>
    <mergeCell ref="K16:O16"/>
    <mergeCell ref="K17:O17"/>
    <mergeCell ref="K18:O18"/>
    <mergeCell ref="K11:O11"/>
    <mergeCell ref="K12:O12"/>
    <mergeCell ref="K13:O13"/>
    <mergeCell ref="K14:O14"/>
    <mergeCell ref="K5:O5"/>
    <mergeCell ref="K6:O6"/>
    <mergeCell ref="K7:O7"/>
    <mergeCell ref="K8:O8"/>
    <mergeCell ref="K9:O9"/>
    <mergeCell ref="K10:O10"/>
    <mergeCell ref="C23:J23"/>
    <mergeCell ref="C24:J24"/>
    <mergeCell ref="C25:J25"/>
    <mergeCell ref="A11:B25"/>
    <mergeCell ref="C17:J17"/>
    <mergeCell ref="C18:J18"/>
    <mergeCell ref="C19:J19"/>
    <mergeCell ref="C20:J20"/>
    <mergeCell ref="C21:J21"/>
    <mergeCell ref="C22:J22"/>
    <mergeCell ref="C13:J13"/>
    <mergeCell ref="C14:J14"/>
    <mergeCell ref="A3:E3"/>
    <mergeCell ref="A4:E4"/>
    <mergeCell ref="A5:E5"/>
    <mergeCell ref="A6:E6"/>
    <mergeCell ref="A9:E9"/>
    <mergeCell ref="A10:E10"/>
    <mergeCell ref="F3:J3"/>
    <mergeCell ref="F4:J4"/>
    <mergeCell ref="F7:J7"/>
    <mergeCell ref="F8:J8"/>
    <mergeCell ref="F9:J9"/>
    <mergeCell ref="F10:J10"/>
    <mergeCell ref="C11:J11"/>
    <mergeCell ref="C12:J12"/>
    <mergeCell ref="A7:E7"/>
    <mergeCell ref="A8:E8"/>
    <mergeCell ref="U14:Y14"/>
    <mergeCell ref="V33:X33"/>
    <mergeCell ref="F2:J2"/>
    <mergeCell ref="K2:O2"/>
    <mergeCell ref="P2:T2"/>
    <mergeCell ref="U2:Y2"/>
    <mergeCell ref="C15:J15"/>
    <mergeCell ref="C16:J16"/>
    <mergeCell ref="F5:J5"/>
    <mergeCell ref="F6:J6"/>
    <mergeCell ref="V34:X34"/>
    <mergeCell ref="Y34:AA34"/>
    <mergeCell ref="K3:O3"/>
    <mergeCell ref="K4:O4"/>
    <mergeCell ref="Z1:AD1"/>
    <mergeCell ref="Y33:AA33"/>
    <mergeCell ref="AB33:AD33"/>
    <mergeCell ref="U11:Y11"/>
    <mergeCell ref="U12:Y12"/>
    <mergeCell ref="U13:Y13"/>
    <mergeCell ref="AB34:AD34"/>
    <mergeCell ref="Z2:AD2"/>
    <mergeCell ref="U17:Y17"/>
    <mergeCell ref="U18:Y18"/>
    <mergeCell ref="U20:Y20"/>
    <mergeCell ref="U21:Y21"/>
    <mergeCell ref="U23:Y23"/>
    <mergeCell ref="U24:Y24"/>
    <mergeCell ref="U22:Y22"/>
    <mergeCell ref="U16:Y16"/>
    <mergeCell ref="Y65:AD65"/>
    <mergeCell ref="P33:R33"/>
    <mergeCell ref="S33:U33"/>
    <mergeCell ref="B35:L35"/>
    <mergeCell ref="B39:L39"/>
    <mergeCell ref="B36:L36"/>
    <mergeCell ref="B37:L37"/>
    <mergeCell ref="P35:R35"/>
    <mergeCell ref="S35:U35"/>
    <mergeCell ref="S34:U34"/>
  </mergeCells>
  <printOptions horizontalCentered="1"/>
  <pageMargins left="0.3937007874015748" right="0.3937007874015748" top="0.5905511811023623" bottom="0.7874015748031497" header="0.5118110236220472" footer="0.3937007874015748"/>
  <pageSetup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K71"/>
  <sheetViews>
    <sheetView showGridLines="0" view="pageBreakPreview" zoomScaleSheetLayoutView="100" zoomScalePageLayoutView="0" workbookViewId="0" topLeftCell="A1">
      <selection activeCell="F59" sqref="F59:G59"/>
    </sheetView>
  </sheetViews>
  <sheetFormatPr defaultColWidth="8.66015625" defaultRowHeight="18"/>
  <cols>
    <col min="1" max="1" width="3.33203125" style="30" customWidth="1"/>
    <col min="2" max="11" width="9.66015625" style="30" customWidth="1"/>
    <col min="12" max="15" width="8.66015625" style="30" customWidth="1"/>
    <col min="16" max="16384" width="8.83203125" style="30" customWidth="1"/>
  </cols>
  <sheetData>
    <row r="1" spans="1:11" ht="22.5" customHeight="1">
      <c r="A1" s="547" t="s">
        <v>161</v>
      </c>
      <c r="B1" s="547"/>
      <c r="C1" s="547"/>
      <c r="D1" s="547"/>
      <c r="E1" s="547"/>
      <c r="F1" s="547"/>
      <c r="G1" s="547"/>
      <c r="H1" s="547"/>
      <c r="I1" s="547"/>
      <c r="J1" s="547"/>
      <c r="K1" s="180"/>
    </row>
    <row r="2" spans="1:11" ht="7.5" customHeight="1">
      <c r="A2" s="172"/>
      <c r="B2" s="172"/>
      <c r="C2" s="172"/>
      <c r="D2" s="172"/>
      <c r="E2" s="172"/>
      <c r="F2" s="172"/>
      <c r="G2" s="172"/>
      <c r="H2" s="172"/>
      <c r="I2" s="172"/>
      <c r="J2" s="172"/>
      <c r="K2" s="180"/>
    </row>
    <row r="3" spans="1:11" ht="74.25" customHeight="1">
      <c r="A3" s="180"/>
      <c r="B3" s="302" t="s">
        <v>162</v>
      </c>
      <c r="C3" s="302"/>
      <c r="D3" s="302"/>
      <c r="E3" s="302"/>
      <c r="F3" s="302"/>
      <c r="G3" s="302"/>
      <c r="H3" s="302"/>
      <c r="I3" s="302"/>
      <c r="J3" s="302"/>
      <c r="K3" s="302"/>
    </row>
    <row r="4" spans="1:11" ht="22.5" customHeight="1">
      <c r="A4" s="231" t="s">
        <v>297</v>
      </c>
      <c r="B4" s="231"/>
      <c r="C4" s="231"/>
      <c r="D4" s="231"/>
      <c r="E4" s="231"/>
      <c r="F4" s="231"/>
      <c r="G4" s="231"/>
      <c r="H4" s="231"/>
      <c r="I4" s="231"/>
      <c r="J4" s="180"/>
      <c r="K4" s="180"/>
    </row>
    <row r="5" spans="1:11" ht="16.5" customHeight="1" thickBot="1">
      <c r="A5" s="180"/>
      <c r="B5" s="180"/>
      <c r="C5" s="185"/>
      <c r="D5" s="185"/>
      <c r="E5" s="185"/>
      <c r="F5" s="185"/>
      <c r="G5" s="185"/>
      <c r="H5" s="252" t="s">
        <v>296</v>
      </c>
      <c r="I5" s="252"/>
      <c r="J5" s="252"/>
      <c r="K5" s="180"/>
    </row>
    <row r="6" spans="1:11" ht="17.25">
      <c r="A6" s="548"/>
      <c r="B6" s="549"/>
      <c r="C6" s="207" t="s">
        <v>3</v>
      </c>
      <c r="D6" s="207" t="s">
        <v>14</v>
      </c>
      <c r="E6" s="207" t="s">
        <v>15</v>
      </c>
      <c r="F6" s="207" t="s">
        <v>16</v>
      </c>
      <c r="G6" s="207" t="s">
        <v>17</v>
      </c>
      <c r="H6" s="207" t="s">
        <v>18</v>
      </c>
      <c r="I6" s="207" t="s">
        <v>19</v>
      </c>
      <c r="J6" s="207" t="s">
        <v>20</v>
      </c>
      <c r="K6" s="180"/>
    </row>
    <row r="7" spans="1:11" ht="17.25">
      <c r="A7" s="545" t="s">
        <v>163</v>
      </c>
      <c r="B7" s="550"/>
      <c r="C7" s="170">
        <f aca="true" t="shared" si="0" ref="C7:C24">SUM(D7:J7)</f>
        <v>5514</v>
      </c>
      <c r="D7" s="143">
        <v>1482</v>
      </c>
      <c r="E7" s="143">
        <v>340</v>
      </c>
      <c r="F7" s="143">
        <v>328</v>
      </c>
      <c r="G7" s="143">
        <v>1142</v>
      </c>
      <c r="H7" s="143" t="s">
        <v>164</v>
      </c>
      <c r="I7" s="143" t="s">
        <v>164</v>
      </c>
      <c r="J7" s="143">
        <v>2222</v>
      </c>
      <c r="K7" s="180"/>
    </row>
    <row r="8" spans="1:11" ht="17.25">
      <c r="A8" s="545" t="s">
        <v>165</v>
      </c>
      <c r="B8" s="546"/>
      <c r="C8" s="145">
        <f t="shared" si="0"/>
        <v>5306</v>
      </c>
      <c r="D8" s="107">
        <v>672</v>
      </c>
      <c r="E8" s="107">
        <v>446</v>
      </c>
      <c r="F8" s="107">
        <v>264</v>
      </c>
      <c r="G8" s="107">
        <v>1084</v>
      </c>
      <c r="H8" s="107" t="s">
        <v>164</v>
      </c>
      <c r="I8" s="107" t="s">
        <v>164</v>
      </c>
      <c r="J8" s="107">
        <v>2840</v>
      </c>
      <c r="K8" s="180"/>
    </row>
    <row r="9" spans="1:11" ht="17.25">
      <c r="A9" s="545" t="s">
        <v>166</v>
      </c>
      <c r="B9" s="546"/>
      <c r="C9" s="145">
        <f t="shared" si="0"/>
        <v>3889</v>
      </c>
      <c r="D9" s="107">
        <v>650</v>
      </c>
      <c r="E9" s="107">
        <v>778</v>
      </c>
      <c r="F9" s="107">
        <v>330</v>
      </c>
      <c r="G9" s="107">
        <v>1110</v>
      </c>
      <c r="H9" s="107" t="s">
        <v>164</v>
      </c>
      <c r="I9" s="107" t="s">
        <v>164</v>
      </c>
      <c r="J9" s="107">
        <v>1021</v>
      </c>
      <c r="K9" s="180"/>
    </row>
    <row r="10" spans="1:11" ht="17.25">
      <c r="A10" s="545" t="s">
        <v>167</v>
      </c>
      <c r="B10" s="546"/>
      <c r="C10" s="145">
        <f t="shared" si="0"/>
        <v>4080</v>
      </c>
      <c r="D10" s="107">
        <v>620</v>
      </c>
      <c r="E10" s="107">
        <v>568</v>
      </c>
      <c r="F10" s="107">
        <v>358</v>
      </c>
      <c r="G10" s="107">
        <v>674</v>
      </c>
      <c r="H10" s="107" t="s">
        <v>164</v>
      </c>
      <c r="I10" s="107" t="s">
        <v>164</v>
      </c>
      <c r="J10" s="107">
        <v>1860</v>
      </c>
      <c r="K10" s="180"/>
    </row>
    <row r="11" spans="1:11" ht="17.25">
      <c r="A11" s="545" t="s">
        <v>168</v>
      </c>
      <c r="B11" s="546"/>
      <c r="C11" s="145">
        <f t="shared" si="0"/>
        <v>6728</v>
      </c>
      <c r="D11" s="107">
        <v>1228</v>
      </c>
      <c r="E11" s="107">
        <v>648</v>
      </c>
      <c r="F11" s="107">
        <v>202</v>
      </c>
      <c r="G11" s="107">
        <v>1640</v>
      </c>
      <c r="H11" s="107" t="s">
        <v>164</v>
      </c>
      <c r="I11" s="107">
        <v>2090</v>
      </c>
      <c r="J11" s="107">
        <v>920</v>
      </c>
      <c r="K11" s="180"/>
    </row>
    <row r="12" spans="1:11" ht="17.25">
      <c r="A12" s="545" t="s">
        <v>169</v>
      </c>
      <c r="B12" s="546"/>
      <c r="C12" s="145">
        <f t="shared" si="0"/>
        <v>8948</v>
      </c>
      <c r="D12" s="107">
        <v>1546</v>
      </c>
      <c r="E12" s="107">
        <v>640</v>
      </c>
      <c r="F12" s="107">
        <v>416</v>
      </c>
      <c r="G12" s="107">
        <v>1586</v>
      </c>
      <c r="H12" s="107" t="s">
        <v>164</v>
      </c>
      <c r="I12" s="107">
        <v>3062</v>
      </c>
      <c r="J12" s="107">
        <v>1698</v>
      </c>
      <c r="K12" s="180"/>
    </row>
    <row r="13" spans="1:11" ht="17.25">
      <c r="A13" s="545" t="s">
        <v>170</v>
      </c>
      <c r="B13" s="546"/>
      <c r="C13" s="145">
        <f t="shared" si="0"/>
        <v>13342</v>
      </c>
      <c r="D13" s="107">
        <v>1796</v>
      </c>
      <c r="E13" s="107">
        <v>1936</v>
      </c>
      <c r="F13" s="107">
        <v>1042</v>
      </c>
      <c r="G13" s="107">
        <v>2286</v>
      </c>
      <c r="H13" s="107" t="s">
        <v>164</v>
      </c>
      <c r="I13" s="107">
        <v>4280</v>
      </c>
      <c r="J13" s="107">
        <v>2002</v>
      </c>
      <c r="K13" s="180"/>
    </row>
    <row r="14" spans="1:11" ht="17.25">
      <c r="A14" s="545" t="s">
        <v>171</v>
      </c>
      <c r="B14" s="546"/>
      <c r="C14" s="145">
        <f t="shared" si="0"/>
        <v>12530</v>
      </c>
      <c r="D14" s="107">
        <v>2004</v>
      </c>
      <c r="E14" s="107">
        <v>2040</v>
      </c>
      <c r="F14" s="107">
        <v>1164</v>
      </c>
      <c r="G14" s="107">
        <v>2992</v>
      </c>
      <c r="H14" s="107">
        <v>342</v>
      </c>
      <c r="I14" s="107">
        <v>2136</v>
      </c>
      <c r="J14" s="107">
        <v>1852</v>
      </c>
      <c r="K14" s="180"/>
    </row>
    <row r="15" spans="1:11" ht="17.25">
      <c r="A15" s="545" t="s">
        <v>172</v>
      </c>
      <c r="B15" s="546"/>
      <c r="C15" s="145">
        <f t="shared" si="0"/>
        <v>16404</v>
      </c>
      <c r="D15" s="107">
        <v>2294</v>
      </c>
      <c r="E15" s="107">
        <v>1474</v>
      </c>
      <c r="F15" s="107">
        <v>1736</v>
      </c>
      <c r="G15" s="107">
        <v>3060</v>
      </c>
      <c r="H15" s="107">
        <v>1030</v>
      </c>
      <c r="I15" s="107">
        <v>4220</v>
      </c>
      <c r="J15" s="107">
        <v>2590</v>
      </c>
      <c r="K15" s="180"/>
    </row>
    <row r="16" spans="1:11" ht="17.25">
      <c r="A16" s="545" t="s">
        <v>0</v>
      </c>
      <c r="B16" s="550"/>
      <c r="C16" s="145">
        <f t="shared" si="0"/>
        <v>19172</v>
      </c>
      <c r="D16" s="107">
        <v>2182</v>
      </c>
      <c r="E16" s="107">
        <v>2460</v>
      </c>
      <c r="F16" s="107">
        <v>1688</v>
      </c>
      <c r="G16" s="107">
        <v>3050</v>
      </c>
      <c r="H16" s="107">
        <v>3952</v>
      </c>
      <c r="I16" s="107">
        <v>2966</v>
      </c>
      <c r="J16" s="107">
        <v>2874</v>
      </c>
      <c r="K16" s="180"/>
    </row>
    <row r="17" spans="1:11" ht="17.25">
      <c r="A17" s="545" t="s">
        <v>173</v>
      </c>
      <c r="B17" s="550"/>
      <c r="C17" s="145">
        <f t="shared" si="0"/>
        <v>16790</v>
      </c>
      <c r="D17" s="107">
        <v>2288</v>
      </c>
      <c r="E17" s="107">
        <v>2752</v>
      </c>
      <c r="F17" s="107">
        <v>1790</v>
      </c>
      <c r="G17" s="107">
        <v>2762</v>
      </c>
      <c r="H17" s="107">
        <v>1156</v>
      </c>
      <c r="I17" s="107">
        <v>3162</v>
      </c>
      <c r="J17" s="107">
        <v>2880</v>
      </c>
      <c r="K17" s="180"/>
    </row>
    <row r="18" spans="1:11" ht="17.25">
      <c r="A18" s="545" t="s">
        <v>174</v>
      </c>
      <c r="B18" s="550"/>
      <c r="C18" s="145">
        <f t="shared" si="0"/>
        <v>17566</v>
      </c>
      <c r="D18" s="107">
        <v>3630</v>
      </c>
      <c r="E18" s="107">
        <v>3002</v>
      </c>
      <c r="F18" s="107">
        <v>1394</v>
      </c>
      <c r="G18" s="107">
        <v>2326</v>
      </c>
      <c r="H18" s="107">
        <v>1782</v>
      </c>
      <c r="I18" s="107">
        <v>2646</v>
      </c>
      <c r="J18" s="107">
        <v>2786</v>
      </c>
      <c r="K18" s="180"/>
    </row>
    <row r="19" spans="1:11" ht="17.25">
      <c r="A19" s="545" t="s">
        <v>175</v>
      </c>
      <c r="B19" s="550"/>
      <c r="C19" s="145">
        <f t="shared" si="0"/>
        <v>18170</v>
      </c>
      <c r="D19" s="107">
        <v>3920</v>
      </c>
      <c r="E19" s="107">
        <v>2840</v>
      </c>
      <c r="F19" s="107">
        <v>1692</v>
      </c>
      <c r="G19" s="107">
        <v>3740</v>
      </c>
      <c r="H19" s="107">
        <v>1408</v>
      </c>
      <c r="I19" s="107">
        <v>1966</v>
      </c>
      <c r="J19" s="107">
        <v>2604</v>
      </c>
      <c r="K19" s="180"/>
    </row>
    <row r="20" spans="1:11" ht="17.25">
      <c r="A20" s="545" t="s">
        <v>86</v>
      </c>
      <c r="B20" s="550"/>
      <c r="C20" s="145">
        <f t="shared" si="0"/>
        <v>17600</v>
      </c>
      <c r="D20" s="107">
        <v>2920</v>
      </c>
      <c r="E20" s="107">
        <v>2482</v>
      </c>
      <c r="F20" s="107">
        <v>1440</v>
      </c>
      <c r="G20" s="107">
        <v>3372</v>
      </c>
      <c r="H20" s="107">
        <v>1402</v>
      </c>
      <c r="I20" s="107">
        <v>3284</v>
      </c>
      <c r="J20" s="107">
        <v>2700</v>
      </c>
      <c r="K20" s="180"/>
    </row>
    <row r="21" spans="1:11" ht="17.25">
      <c r="A21" s="545" t="s">
        <v>176</v>
      </c>
      <c r="B21" s="550"/>
      <c r="C21" s="145">
        <f t="shared" si="0"/>
        <v>15632</v>
      </c>
      <c r="D21" s="107">
        <v>2600</v>
      </c>
      <c r="E21" s="107">
        <v>2074</v>
      </c>
      <c r="F21" s="107">
        <v>1006</v>
      </c>
      <c r="G21" s="107">
        <v>3070</v>
      </c>
      <c r="H21" s="107">
        <v>1478</v>
      </c>
      <c r="I21" s="107">
        <v>2634</v>
      </c>
      <c r="J21" s="107">
        <v>2770</v>
      </c>
      <c r="K21" s="180"/>
    </row>
    <row r="22" spans="1:11" ht="17.25">
      <c r="A22" s="545" t="s">
        <v>177</v>
      </c>
      <c r="B22" s="550"/>
      <c r="C22" s="145">
        <f t="shared" si="0"/>
        <v>16728</v>
      </c>
      <c r="D22" s="107">
        <v>2982</v>
      </c>
      <c r="E22" s="107">
        <v>3128</v>
      </c>
      <c r="F22" s="107">
        <v>606</v>
      </c>
      <c r="G22" s="107">
        <v>2730</v>
      </c>
      <c r="H22" s="107">
        <v>1522</v>
      </c>
      <c r="I22" s="107">
        <v>3070</v>
      </c>
      <c r="J22" s="107">
        <v>2690</v>
      </c>
      <c r="K22" s="180"/>
    </row>
    <row r="23" spans="1:11" ht="17.25">
      <c r="A23" s="545" t="s">
        <v>178</v>
      </c>
      <c r="B23" s="550"/>
      <c r="C23" s="145">
        <f t="shared" si="0"/>
        <v>17398</v>
      </c>
      <c r="D23" s="107">
        <v>2646</v>
      </c>
      <c r="E23" s="107">
        <v>4054</v>
      </c>
      <c r="F23" s="107">
        <v>1176</v>
      </c>
      <c r="G23" s="107">
        <v>2256</v>
      </c>
      <c r="H23" s="107">
        <v>1462</v>
      </c>
      <c r="I23" s="107">
        <v>2740</v>
      </c>
      <c r="J23" s="107">
        <v>3064</v>
      </c>
      <c r="K23" s="180"/>
    </row>
    <row r="24" spans="1:11" ht="17.25">
      <c r="A24" s="545" t="s">
        <v>179</v>
      </c>
      <c r="B24" s="550"/>
      <c r="C24" s="145">
        <f t="shared" si="0"/>
        <v>15106</v>
      </c>
      <c r="D24" s="107">
        <v>2474</v>
      </c>
      <c r="E24" s="107">
        <v>3206</v>
      </c>
      <c r="F24" s="107">
        <v>1656</v>
      </c>
      <c r="G24" s="107">
        <v>2252</v>
      </c>
      <c r="H24" s="107">
        <v>1530</v>
      </c>
      <c r="I24" s="107">
        <v>1336</v>
      </c>
      <c r="J24" s="107">
        <v>2652</v>
      </c>
      <c r="K24" s="180"/>
    </row>
    <row r="25" spans="1:11" ht="17.25">
      <c r="A25" s="545" t="s">
        <v>87</v>
      </c>
      <c r="B25" s="550"/>
      <c r="C25" s="145">
        <v>18760</v>
      </c>
      <c r="D25" s="107">
        <v>3124</v>
      </c>
      <c r="E25" s="107">
        <v>3344</v>
      </c>
      <c r="F25" s="107">
        <v>1600</v>
      </c>
      <c r="G25" s="107">
        <v>3738</v>
      </c>
      <c r="H25" s="107">
        <v>2098</v>
      </c>
      <c r="I25" s="107">
        <v>2446</v>
      </c>
      <c r="J25" s="107">
        <v>2410</v>
      </c>
      <c r="K25" s="180"/>
    </row>
    <row r="26" spans="1:11" ht="17.25">
      <c r="A26" s="545" t="s">
        <v>180</v>
      </c>
      <c r="B26" s="550"/>
      <c r="C26" s="145">
        <f>SUM(D26:J26)</f>
        <v>17822</v>
      </c>
      <c r="D26" s="107">
        <v>2844</v>
      </c>
      <c r="E26" s="107">
        <v>2176</v>
      </c>
      <c r="F26" s="107">
        <v>858</v>
      </c>
      <c r="G26" s="107">
        <v>3872</v>
      </c>
      <c r="H26" s="107">
        <v>2024</v>
      </c>
      <c r="I26" s="107">
        <v>2906</v>
      </c>
      <c r="J26" s="107">
        <v>3142</v>
      </c>
      <c r="K26" s="180"/>
    </row>
    <row r="27" spans="1:11" ht="17.25">
      <c r="A27" s="545" t="s">
        <v>181</v>
      </c>
      <c r="B27" s="550"/>
      <c r="C27" s="145">
        <f>SUM(D27:J27)</f>
        <v>18982</v>
      </c>
      <c r="D27" s="107">
        <v>3492</v>
      </c>
      <c r="E27" s="107">
        <v>2742</v>
      </c>
      <c r="F27" s="107">
        <v>774</v>
      </c>
      <c r="G27" s="107">
        <v>3794</v>
      </c>
      <c r="H27" s="107">
        <v>1802</v>
      </c>
      <c r="I27" s="107">
        <v>2938</v>
      </c>
      <c r="J27" s="107">
        <v>3440</v>
      </c>
      <c r="K27" s="180"/>
    </row>
    <row r="28" spans="1:11" ht="17.25">
      <c r="A28" s="545" t="s">
        <v>182</v>
      </c>
      <c r="B28" s="550"/>
      <c r="C28" s="145">
        <f>SUM(D28:J28)</f>
        <v>14744</v>
      </c>
      <c r="D28" s="107">
        <v>3062</v>
      </c>
      <c r="E28" s="107">
        <v>1382</v>
      </c>
      <c r="F28" s="107">
        <v>708</v>
      </c>
      <c r="G28" s="107">
        <v>1836</v>
      </c>
      <c r="H28" s="107">
        <v>864</v>
      </c>
      <c r="I28" s="107">
        <v>3452</v>
      </c>
      <c r="J28" s="107">
        <v>3440</v>
      </c>
      <c r="K28" s="180"/>
    </row>
    <row r="29" spans="1:11" ht="17.25">
      <c r="A29" s="545" t="s">
        <v>183</v>
      </c>
      <c r="B29" s="550"/>
      <c r="C29" s="145">
        <f>SUM(D29:J29)</f>
        <v>10298</v>
      </c>
      <c r="D29" s="107">
        <v>2130</v>
      </c>
      <c r="E29" s="107">
        <v>1240</v>
      </c>
      <c r="F29" s="107">
        <v>976</v>
      </c>
      <c r="G29" s="107">
        <v>1720</v>
      </c>
      <c r="H29" s="107">
        <v>1294</v>
      </c>
      <c r="I29" s="107">
        <v>1218</v>
      </c>
      <c r="J29" s="107">
        <v>1720</v>
      </c>
      <c r="K29" s="180"/>
    </row>
    <row r="30" spans="1:11" ht="17.25">
      <c r="A30" s="545" t="s">
        <v>295</v>
      </c>
      <c r="B30" s="550"/>
      <c r="C30" s="145">
        <f>SUM(D30:J30)</f>
        <v>12754</v>
      </c>
      <c r="D30" s="107">
        <v>2254</v>
      </c>
      <c r="E30" s="107">
        <v>1868</v>
      </c>
      <c r="F30" s="107">
        <v>1740</v>
      </c>
      <c r="G30" s="107">
        <v>1740</v>
      </c>
      <c r="H30" s="107">
        <v>1138</v>
      </c>
      <c r="I30" s="107">
        <v>920</v>
      </c>
      <c r="J30" s="107">
        <v>3094</v>
      </c>
      <c r="K30" s="180"/>
    </row>
    <row r="31" spans="1:11" ht="17.25">
      <c r="A31" s="545" t="s">
        <v>294</v>
      </c>
      <c r="B31" s="550"/>
      <c r="C31" s="145">
        <v>15202</v>
      </c>
      <c r="D31" s="107">
        <v>1380</v>
      </c>
      <c r="E31" s="107">
        <v>1922</v>
      </c>
      <c r="F31" s="107">
        <v>2306</v>
      </c>
      <c r="G31" s="107">
        <v>1536</v>
      </c>
      <c r="H31" s="107">
        <v>1008</v>
      </c>
      <c r="I31" s="107">
        <v>3622</v>
      </c>
      <c r="J31" s="107">
        <v>3428</v>
      </c>
      <c r="K31" s="180"/>
    </row>
    <row r="32" spans="1:11" ht="17.25">
      <c r="A32" s="173"/>
      <c r="B32" s="7" t="s">
        <v>90</v>
      </c>
      <c r="C32" s="145">
        <f>SUM(D32:J32)</f>
        <v>12398</v>
      </c>
      <c r="D32" s="107">
        <v>1718</v>
      </c>
      <c r="E32" s="107">
        <v>1268</v>
      </c>
      <c r="F32" s="107">
        <v>1502</v>
      </c>
      <c r="G32" s="107">
        <v>1592</v>
      </c>
      <c r="H32" s="107">
        <v>1014</v>
      </c>
      <c r="I32" s="107">
        <v>2210</v>
      </c>
      <c r="J32" s="107">
        <v>3094</v>
      </c>
      <c r="K32" s="180"/>
    </row>
    <row r="33" spans="1:11" ht="17.25">
      <c r="A33" s="173"/>
      <c r="B33" s="174" t="s">
        <v>38</v>
      </c>
      <c r="C33" s="145">
        <f>SUM(D33:J33)</f>
        <v>11000</v>
      </c>
      <c r="D33" s="107">
        <v>2214</v>
      </c>
      <c r="E33" s="107">
        <v>1990</v>
      </c>
      <c r="F33" s="107">
        <v>894</v>
      </c>
      <c r="G33" s="107">
        <v>1502</v>
      </c>
      <c r="H33" s="107">
        <v>1058</v>
      </c>
      <c r="I33" s="107">
        <v>2140</v>
      </c>
      <c r="J33" s="107">
        <v>1202</v>
      </c>
      <c r="K33" s="180"/>
    </row>
    <row r="34" spans="1:10" s="1" customFormat="1" ht="17.25">
      <c r="A34" s="180"/>
      <c r="B34" s="174" t="s">
        <v>40</v>
      </c>
      <c r="C34" s="145">
        <v>11066</v>
      </c>
      <c r="D34" s="107">
        <v>1988</v>
      </c>
      <c r="E34" s="107">
        <v>2140</v>
      </c>
      <c r="F34" s="107">
        <v>946</v>
      </c>
      <c r="G34" s="107">
        <v>1606</v>
      </c>
      <c r="H34" s="107">
        <v>1104</v>
      </c>
      <c r="I34" s="107">
        <v>2098</v>
      </c>
      <c r="J34" s="107">
        <v>1184</v>
      </c>
    </row>
    <row r="35" spans="1:10" s="1" customFormat="1" ht="17.25">
      <c r="A35" s="180"/>
      <c r="B35" s="174" t="s">
        <v>42</v>
      </c>
      <c r="C35" s="145">
        <f>SUM(D35:J35)</f>
        <v>11472</v>
      </c>
      <c r="D35" s="107">
        <v>2628</v>
      </c>
      <c r="E35" s="107">
        <v>1370</v>
      </c>
      <c r="F35" s="107">
        <v>1128</v>
      </c>
      <c r="G35" s="107">
        <v>1880</v>
      </c>
      <c r="H35" s="107">
        <v>1122</v>
      </c>
      <c r="I35" s="107">
        <v>1572</v>
      </c>
      <c r="J35" s="107">
        <v>1772</v>
      </c>
    </row>
    <row r="36" spans="1:10" s="1" customFormat="1" ht="17.25">
      <c r="A36" s="102"/>
      <c r="B36" s="174" t="s">
        <v>44</v>
      </c>
      <c r="C36" s="145">
        <f>SUM(D36:J36)</f>
        <v>18988</v>
      </c>
      <c r="D36" s="107">
        <v>3500</v>
      </c>
      <c r="E36" s="107">
        <v>2782</v>
      </c>
      <c r="F36" s="107">
        <v>2878</v>
      </c>
      <c r="G36" s="107">
        <v>2988</v>
      </c>
      <c r="H36" s="107">
        <v>1878</v>
      </c>
      <c r="I36" s="107">
        <v>2712</v>
      </c>
      <c r="J36" s="107">
        <v>2250</v>
      </c>
    </row>
    <row r="37" spans="1:10" s="1" customFormat="1" ht="17.25">
      <c r="A37" s="102"/>
      <c r="B37" s="174" t="s">
        <v>46</v>
      </c>
      <c r="C37" s="107">
        <v>12046</v>
      </c>
      <c r="D37" s="107">
        <v>2773</v>
      </c>
      <c r="E37" s="107">
        <v>1762</v>
      </c>
      <c r="F37" s="107">
        <v>1720</v>
      </c>
      <c r="G37" s="107">
        <v>1645</v>
      </c>
      <c r="H37" s="107">
        <v>1187</v>
      </c>
      <c r="I37" s="107">
        <v>1706</v>
      </c>
      <c r="J37" s="107">
        <v>1253</v>
      </c>
    </row>
    <row r="38" spans="1:10" s="1" customFormat="1" ht="17.25">
      <c r="A38" s="102"/>
      <c r="B38" s="174" t="s">
        <v>29</v>
      </c>
      <c r="C38" s="107">
        <v>12885</v>
      </c>
      <c r="D38" s="107">
        <v>3207</v>
      </c>
      <c r="E38" s="107">
        <v>1844</v>
      </c>
      <c r="F38" s="107">
        <v>1850</v>
      </c>
      <c r="G38" s="107">
        <v>1487</v>
      </c>
      <c r="H38" s="107">
        <v>1031</v>
      </c>
      <c r="I38" s="107">
        <v>1772</v>
      </c>
      <c r="J38" s="107">
        <v>1694</v>
      </c>
    </row>
    <row r="39" spans="1:10" s="1" customFormat="1" ht="18" thickBot="1">
      <c r="A39" s="175"/>
      <c r="B39" s="176" t="s">
        <v>197</v>
      </c>
      <c r="C39" s="177">
        <v>13451</v>
      </c>
      <c r="D39" s="177">
        <v>3182</v>
      </c>
      <c r="E39" s="177">
        <v>1975</v>
      </c>
      <c r="F39" s="177">
        <v>2654</v>
      </c>
      <c r="G39" s="177">
        <v>1606</v>
      </c>
      <c r="H39" s="177">
        <v>786</v>
      </c>
      <c r="I39" s="177">
        <v>1423</v>
      </c>
      <c r="J39" s="177">
        <v>1825</v>
      </c>
    </row>
    <row r="40" spans="1:11" ht="19.5" customHeight="1">
      <c r="A40" s="180"/>
      <c r="B40" s="180"/>
      <c r="C40" s="190"/>
      <c r="D40" s="190"/>
      <c r="E40" s="190"/>
      <c r="F40" s="190"/>
      <c r="G40" s="190"/>
      <c r="H40" s="291"/>
      <c r="I40" s="291"/>
      <c r="J40" s="291"/>
      <c r="K40" s="180"/>
    </row>
    <row r="41" spans="1:11" ht="22.5" customHeight="1">
      <c r="A41" s="231" t="s">
        <v>293</v>
      </c>
      <c r="B41" s="231"/>
      <c r="C41" s="231"/>
      <c r="D41" s="231"/>
      <c r="E41" s="231"/>
      <c r="F41" s="231"/>
      <c r="G41" s="231"/>
      <c r="H41" s="231"/>
      <c r="I41" s="231"/>
      <c r="J41" s="231"/>
      <c r="K41" s="231"/>
    </row>
    <row r="42" spans="1:11" ht="18" thickBot="1">
      <c r="A42" s="185"/>
      <c r="B42" s="185"/>
      <c r="C42" s="185"/>
      <c r="D42" s="185"/>
      <c r="E42" s="185"/>
      <c r="F42" s="185"/>
      <c r="G42" s="185"/>
      <c r="H42" s="185"/>
      <c r="I42" s="180"/>
      <c r="J42" s="180"/>
      <c r="K42" s="28" t="s">
        <v>202</v>
      </c>
    </row>
    <row r="43" spans="1:11" ht="17.25">
      <c r="A43" s="286"/>
      <c r="B43" s="287"/>
      <c r="C43" s="471" t="s">
        <v>3</v>
      </c>
      <c r="D43" s="472"/>
      <c r="E43" s="474"/>
      <c r="F43" s="471" t="s">
        <v>184</v>
      </c>
      <c r="G43" s="472"/>
      <c r="H43" s="474"/>
      <c r="I43" s="471" t="s">
        <v>185</v>
      </c>
      <c r="J43" s="472"/>
      <c r="K43" s="472"/>
    </row>
    <row r="44" spans="1:11" ht="17.25">
      <c r="A44" s="288"/>
      <c r="B44" s="289"/>
      <c r="C44" s="211" t="s">
        <v>186</v>
      </c>
      <c r="D44" s="211" t="s">
        <v>187</v>
      </c>
      <c r="E44" s="211" t="s">
        <v>188</v>
      </c>
      <c r="F44" s="211" t="s">
        <v>186</v>
      </c>
      <c r="G44" s="211" t="s">
        <v>187</v>
      </c>
      <c r="H44" s="211" t="s">
        <v>188</v>
      </c>
      <c r="I44" s="211" t="s">
        <v>186</v>
      </c>
      <c r="J44" s="211" t="s">
        <v>187</v>
      </c>
      <c r="K44" s="211" t="s">
        <v>188</v>
      </c>
    </row>
    <row r="45" spans="1:11" s="1" customFormat="1" ht="17.25">
      <c r="A45" s="543" t="s">
        <v>3</v>
      </c>
      <c r="B45" s="544"/>
      <c r="C45" s="69">
        <v>13451</v>
      </c>
      <c r="D45" s="70">
        <v>0</v>
      </c>
      <c r="E45" s="70">
        <v>13451</v>
      </c>
      <c r="F45" s="70">
        <v>6433</v>
      </c>
      <c r="G45" s="70">
        <v>0</v>
      </c>
      <c r="H45" s="70">
        <v>6433</v>
      </c>
      <c r="I45" s="70">
        <v>7018</v>
      </c>
      <c r="J45" s="70">
        <v>0</v>
      </c>
      <c r="K45" s="70">
        <v>7018</v>
      </c>
    </row>
    <row r="46" spans="1:11" ht="17.25">
      <c r="A46" s="539" t="s">
        <v>13</v>
      </c>
      <c r="B46" s="540"/>
      <c r="C46" s="178">
        <f>C45/C45*100</f>
        <v>100</v>
      </c>
      <c r="D46" s="73"/>
      <c r="E46" s="127"/>
      <c r="F46" s="127">
        <f>F45/C45*100</f>
        <v>47.82544048769608</v>
      </c>
      <c r="G46" s="127"/>
      <c r="H46" s="127"/>
      <c r="I46" s="127">
        <f>I45/C45*100</f>
        <v>52.17455951230392</v>
      </c>
      <c r="J46" s="127"/>
      <c r="K46" s="127"/>
    </row>
    <row r="47" spans="1:11" ht="17.25">
      <c r="A47" s="539" t="s">
        <v>14</v>
      </c>
      <c r="B47" s="540"/>
      <c r="C47" s="72">
        <f aca="true" t="shared" si="1" ref="C47:C53">SUM(D47:E47)</f>
        <v>3182</v>
      </c>
      <c r="D47" s="73">
        <f aca="true" t="shared" si="2" ref="D47:D53">+G47+J47</f>
        <v>0</v>
      </c>
      <c r="E47" s="73">
        <f aca="true" t="shared" si="3" ref="E47:E53">H47+K47</f>
        <v>3182</v>
      </c>
      <c r="F47" s="73">
        <f aca="true" t="shared" si="4" ref="F47:F53">SUM(G47:H47)</f>
        <v>1567</v>
      </c>
      <c r="G47" s="107">
        <v>0</v>
      </c>
      <c r="H47" s="73">
        <v>1567</v>
      </c>
      <c r="I47" s="73">
        <f aca="true" t="shared" si="5" ref="I47:I53">SUM(J47:K47)</f>
        <v>1615</v>
      </c>
      <c r="J47" s="107">
        <v>0</v>
      </c>
      <c r="K47" s="73">
        <v>1615</v>
      </c>
    </row>
    <row r="48" spans="1:11" ht="17.25">
      <c r="A48" s="539" t="s">
        <v>15</v>
      </c>
      <c r="B48" s="540"/>
      <c r="C48" s="72">
        <f t="shared" si="1"/>
        <v>1975</v>
      </c>
      <c r="D48" s="73">
        <f t="shared" si="2"/>
        <v>0</v>
      </c>
      <c r="E48" s="73">
        <f t="shared" si="3"/>
        <v>1975</v>
      </c>
      <c r="F48" s="73">
        <f t="shared" si="4"/>
        <v>981</v>
      </c>
      <c r="G48" s="107">
        <v>0</v>
      </c>
      <c r="H48" s="73">
        <v>981</v>
      </c>
      <c r="I48" s="73">
        <f t="shared" si="5"/>
        <v>994</v>
      </c>
      <c r="J48" s="107">
        <v>0</v>
      </c>
      <c r="K48" s="73">
        <v>994</v>
      </c>
    </row>
    <row r="49" spans="1:11" ht="17.25">
      <c r="A49" s="539" t="s">
        <v>16</v>
      </c>
      <c r="B49" s="540"/>
      <c r="C49" s="72">
        <f t="shared" si="1"/>
        <v>2654</v>
      </c>
      <c r="D49" s="73">
        <f t="shared" si="2"/>
        <v>0</v>
      </c>
      <c r="E49" s="73">
        <f t="shared" si="3"/>
        <v>2654</v>
      </c>
      <c r="F49" s="73">
        <f t="shared" si="4"/>
        <v>1327</v>
      </c>
      <c r="G49" s="107">
        <v>0</v>
      </c>
      <c r="H49" s="73">
        <v>1327</v>
      </c>
      <c r="I49" s="73">
        <f t="shared" si="5"/>
        <v>1327</v>
      </c>
      <c r="J49" s="107">
        <v>0</v>
      </c>
      <c r="K49" s="73">
        <v>1327</v>
      </c>
    </row>
    <row r="50" spans="1:11" ht="17.25">
      <c r="A50" s="539" t="s">
        <v>17</v>
      </c>
      <c r="B50" s="540"/>
      <c r="C50" s="72">
        <f t="shared" si="1"/>
        <v>1606</v>
      </c>
      <c r="D50" s="73">
        <f t="shared" si="2"/>
        <v>0</v>
      </c>
      <c r="E50" s="73">
        <f t="shared" si="3"/>
        <v>1606</v>
      </c>
      <c r="F50" s="73">
        <f t="shared" si="4"/>
        <v>803</v>
      </c>
      <c r="G50" s="107">
        <v>0</v>
      </c>
      <c r="H50" s="73">
        <v>803</v>
      </c>
      <c r="I50" s="73">
        <f t="shared" si="5"/>
        <v>803</v>
      </c>
      <c r="J50" s="107">
        <v>0</v>
      </c>
      <c r="K50" s="73">
        <v>803</v>
      </c>
    </row>
    <row r="51" spans="1:11" ht="17.25">
      <c r="A51" s="539" t="s">
        <v>18</v>
      </c>
      <c r="B51" s="540"/>
      <c r="C51" s="72">
        <f t="shared" si="1"/>
        <v>786</v>
      </c>
      <c r="D51" s="73">
        <f t="shared" si="2"/>
        <v>0</v>
      </c>
      <c r="E51" s="73">
        <f t="shared" si="3"/>
        <v>786</v>
      </c>
      <c r="F51" s="73">
        <f t="shared" si="4"/>
        <v>383</v>
      </c>
      <c r="G51" s="107">
        <v>0</v>
      </c>
      <c r="H51" s="73">
        <v>383</v>
      </c>
      <c r="I51" s="73">
        <f t="shared" si="5"/>
        <v>403</v>
      </c>
      <c r="J51" s="107">
        <v>0</v>
      </c>
      <c r="K51" s="73">
        <v>403</v>
      </c>
    </row>
    <row r="52" spans="1:11" ht="17.25">
      <c r="A52" s="539" t="s">
        <v>19</v>
      </c>
      <c r="B52" s="540"/>
      <c r="C52" s="72">
        <f t="shared" si="1"/>
        <v>1423</v>
      </c>
      <c r="D52" s="73">
        <f t="shared" si="2"/>
        <v>0</v>
      </c>
      <c r="E52" s="73">
        <f t="shared" si="3"/>
        <v>1423</v>
      </c>
      <c r="F52" s="73">
        <f t="shared" si="4"/>
        <v>462</v>
      </c>
      <c r="G52" s="107">
        <v>0</v>
      </c>
      <c r="H52" s="73">
        <v>462</v>
      </c>
      <c r="I52" s="73">
        <f t="shared" si="5"/>
        <v>961</v>
      </c>
      <c r="J52" s="107">
        <v>0</v>
      </c>
      <c r="K52" s="73">
        <v>961</v>
      </c>
    </row>
    <row r="53" spans="1:11" ht="18" thickBot="1">
      <c r="A53" s="539" t="s">
        <v>20</v>
      </c>
      <c r="B53" s="540"/>
      <c r="C53" s="72">
        <f t="shared" si="1"/>
        <v>1825</v>
      </c>
      <c r="D53" s="73">
        <f t="shared" si="2"/>
        <v>0</v>
      </c>
      <c r="E53" s="73">
        <f t="shared" si="3"/>
        <v>1825</v>
      </c>
      <c r="F53" s="73">
        <f t="shared" si="4"/>
        <v>910</v>
      </c>
      <c r="G53" s="107">
        <v>0</v>
      </c>
      <c r="H53" s="73">
        <v>910</v>
      </c>
      <c r="I53" s="73">
        <f t="shared" si="5"/>
        <v>915</v>
      </c>
      <c r="J53" s="107">
        <v>0</v>
      </c>
      <c r="K53" s="73">
        <v>915</v>
      </c>
    </row>
    <row r="54" spans="1:11" ht="12.75" customHeight="1">
      <c r="A54" s="181"/>
      <c r="B54" s="181"/>
      <c r="C54" s="181"/>
      <c r="D54" s="183"/>
      <c r="E54" s="183"/>
      <c r="F54" s="183"/>
      <c r="G54" s="183"/>
      <c r="H54" s="183"/>
      <c r="I54" s="183"/>
      <c r="J54" s="259"/>
      <c r="K54" s="259"/>
    </row>
    <row r="55" spans="1:11" ht="22.5" customHeight="1">
      <c r="A55" s="231" t="s">
        <v>292</v>
      </c>
      <c r="B55" s="231"/>
      <c r="C55" s="231"/>
      <c r="D55" s="231"/>
      <c r="E55" s="231"/>
      <c r="F55" s="231"/>
      <c r="G55" s="231"/>
      <c r="H55" s="231"/>
      <c r="I55" s="231"/>
      <c r="J55" s="231"/>
      <c r="K55" s="231"/>
    </row>
    <row r="56" spans="1:11" ht="14.25" customHeight="1" thickBot="1">
      <c r="A56" s="180"/>
      <c r="B56" s="180"/>
      <c r="C56" s="185"/>
      <c r="D56" s="185"/>
      <c r="E56" s="185"/>
      <c r="F56" s="185"/>
      <c r="G56" s="185"/>
      <c r="H56" s="185"/>
      <c r="I56" s="185"/>
      <c r="J56" s="252" t="s">
        <v>202</v>
      </c>
      <c r="K56" s="252"/>
    </row>
    <row r="57" spans="1:11" ht="17.25">
      <c r="A57" s="181"/>
      <c r="B57" s="181"/>
      <c r="C57" s="210"/>
      <c r="D57" s="528" t="s">
        <v>83</v>
      </c>
      <c r="E57" s="529"/>
      <c r="F57" s="471" t="s">
        <v>189</v>
      </c>
      <c r="G57" s="472"/>
      <c r="H57" s="472"/>
      <c r="I57" s="472"/>
      <c r="J57" s="472"/>
      <c r="K57" s="472"/>
    </row>
    <row r="58" spans="1:11" ht="17.25">
      <c r="A58" s="209"/>
      <c r="B58" s="209"/>
      <c r="C58" s="208"/>
      <c r="D58" s="530"/>
      <c r="E58" s="531"/>
      <c r="F58" s="532" t="s">
        <v>3</v>
      </c>
      <c r="G58" s="533"/>
      <c r="H58" s="532" t="s">
        <v>187</v>
      </c>
      <c r="I58" s="533"/>
      <c r="J58" s="532" t="s">
        <v>188</v>
      </c>
      <c r="K58" s="534"/>
    </row>
    <row r="59" spans="1:11" s="1" customFormat="1" ht="17.25">
      <c r="A59" s="541" t="s">
        <v>3</v>
      </c>
      <c r="B59" s="541"/>
      <c r="C59" s="542"/>
      <c r="D59" s="535">
        <v>335</v>
      </c>
      <c r="E59" s="536"/>
      <c r="F59" s="238">
        <v>19226</v>
      </c>
      <c r="G59" s="238"/>
      <c r="H59" s="238">
        <v>0</v>
      </c>
      <c r="I59" s="238"/>
      <c r="J59" s="238">
        <v>19226</v>
      </c>
      <c r="K59" s="238"/>
    </row>
    <row r="60" spans="1:11" ht="17.25">
      <c r="A60" s="539" t="s">
        <v>14</v>
      </c>
      <c r="B60" s="539"/>
      <c r="C60" s="540"/>
      <c r="D60" s="411">
        <v>49</v>
      </c>
      <c r="E60" s="366"/>
      <c r="F60" s="215">
        <f aca="true" t="shared" si="6" ref="F60:F66">SUM(H60:K60)</f>
        <v>3919</v>
      </c>
      <c r="G60" s="215"/>
      <c r="H60" s="215">
        <v>0</v>
      </c>
      <c r="I60" s="215"/>
      <c r="J60" s="215">
        <v>3919</v>
      </c>
      <c r="K60" s="215"/>
    </row>
    <row r="61" spans="1:11" ht="17.25">
      <c r="A61" s="539" t="s">
        <v>15</v>
      </c>
      <c r="B61" s="539"/>
      <c r="C61" s="540"/>
      <c r="D61" s="411">
        <v>50</v>
      </c>
      <c r="E61" s="366"/>
      <c r="F61" s="215">
        <f t="shared" si="6"/>
        <v>2866</v>
      </c>
      <c r="G61" s="215"/>
      <c r="H61" s="215">
        <v>0</v>
      </c>
      <c r="I61" s="215"/>
      <c r="J61" s="215">
        <v>2866</v>
      </c>
      <c r="K61" s="215"/>
    </row>
    <row r="62" spans="1:11" ht="17.25">
      <c r="A62" s="539" t="s">
        <v>16</v>
      </c>
      <c r="B62" s="539"/>
      <c r="C62" s="540"/>
      <c r="D62" s="411">
        <v>42</v>
      </c>
      <c r="E62" s="366"/>
      <c r="F62" s="215">
        <f t="shared" si="6"/>
        <v>2505</v>
      </c>
      <c r="G62" s="215"/>
      <c r="H62" s="215">
        <v>0</v>
      </c>
      <c r="I62" s="215"/>
      <c r="J62" s="215">
        <v>2505</v>
      </c>
      <c r="K62" s="215"/>
    </row>
    <row r="63" spans="1:11" ht="17.25">
      <c r="A63" s="539" t="s">
        <v>17</v>
      </c>
      <c r="B63" s="539"/>
      <c r="C63" s="540"/>
      <c r="D63" s="411">
        <v>49</v>
      </c>
      <c r="E63" s="366"/>
      <c r="F63" s="215">
        <f t="shared" si="6"/>
        <v>2909</v>
      </c>
      <c r="G63" s="215"/>
      <c r="H63" s="215">
        <v>0</v>
      </c>
      <c r="I63" s="215"/>
      <c r="J63" s="215">
        <v>2909</v>
      </c>
      <c r="K63" s="215"/>
    </row>
    <row r="64" spans="1:11" ht="17.25">
      <c r="A64" s="539" t="s">
        <v>18</v>
      </c>
      <c r="B64" s="539"/>
      <c r="C64" s="540"/>
      <c r="D64" s="411">
        <v>36</v>
      </c>
      <c r="E64" s="366"/>
      <c r="F64" s="215">
        <f t="shared" si="6"/>
        <v>1500</v>
      </c>
      <c r="G64" s="215"/>
      <c r="H64" s="215">
        <v>0</v>
      </c>
      <c r="I64" s="215"/>
      <c r="J64" s="215">
        <v>1500</v>
      </c>
      <c r="K64" s="215"/>
    </row>
    <row r="65" spans="1:11" ht="17.25">
      <c r="A65" s="539" t="s">
        <v>19</v>
      </c>
      <c r="B65" s="539"/>
      <c r="C65" s="540"/>
      <c r="D65" s="411">
        <v>59</v>
      </c>
      <c r="E65" s="366"/>
      <c r="F65" s="215">
        <f t="shared" si="6"/>
        <v>2563</v>
      </c>
      <c r="G65" s="215"/>
      <c r="H65" s="215">
        <v>0</v>
      </c>
      <c r="I65" s="215"/>
      <c r="J65" s="215">
        <v>2563</v>
      </c>
      <c r="K65" s="215"/>
    </row>
    <row r="66" spans="1:11" ht="18" thickBot="1">
      <c r="A66" s="537" t="s">
        <v>20</v>
      </c>
      <c r="B66" s="537"/>
      <c r="C66" s="538"/>
      <c r="D66" s="405">
        <v>50</v>
      </c>
      <c r="E66" s="406"/>
      <c r="F66" s="224">
        <f t="shared" si="6"/>
        <v>2964</v>
      </c>
      <c r="G66" s="224"/>
      <c r="H66" s="224">
        <v>0</v>
      </c>
      <c r="I66" s="224"/>
      <c r="J66" s="224">
        <v>2964</v>
      </c>
      <c r="K66" s="224"/>
    </row>
    <row r="67" spans="1:11" ht="17.25">
      <c r="A67" s="181"/>
      <c r="B67" s="181"/>
      <c r="C67" s="181"/>
      <c r="D67" s="181"/>
      <c r="E67" s="181"/>
      <c r="F67" s="183"/>
      <c r="G67" s="181"/>
      <c r="H67" s="183"/>
      <c r="I67" s="181"/>
      <c r="J67" s="291" t="s">
        <v>28</v>
      </c>
      <c r="K67" s="291"/>
    </row>
    <row r="68" spans="1:9" ht="17.25">
      <c r="A68" s="29"/>
      <c r="B68" s="89"/>
      <c r="C68" s="89"/>
      <c r="D68" s="89"/>
      <c r="E68" s="89"/>
      <c r="F68" s="29"/>
      <c r="G68" s="29"/>
      <c r="H68" s="29"/>
      <c r="I68" s="29"/>
    </row>
    <row r="69" spans="1:11" ht="17.25">
      <c r="A69" s="29"/>
      <c r="B69" s="29"/>
      <c r="C69" s="29"/>
      <c r="D69" s="29"/>
      <c r="E69" s="29"/>
      <c r="F69" s="29"/>
      <c r="G69" s="29"/>
      <c r="H69" s="29"/>
      <c r="I69" s="29"/>
      <c r="J69" s="29"/>
      <c r="K69" s="29"/>
    </row>
    <row r="70" spans="1:11" ht="17.25">
      <c r="A70" s="29"/>
      <c r="B70" s="29"/>
      <c r="C70" s="29"/>
      <c r="D70" s="29"/>
      <c r="E70" s="29"/>
      <c r="F70" s="29"/>
      <c r="G70" s="29"/>
      <c r="H70" s="29"/>
      <c r="I70" s="29"/>
      <c r="J70" s="29"/>
      <c r="K70" s="29"/>
    </row>
    <row r="71" spans="1:11" ht="17.25">
      <c r="A71" s="29"/>
      <c r="B71" s="29"/>
      <c r="C71" s="29"/>
      <c r="D71" s="29"/>
      <c r="E71" s="29"/>
      <c r="F71" s="29"/>
      <c r="G71" s="29"/>
      <c r="H71" s="29"/>
      <c r="I71" s="29"/>
      <c r="J71" s="29"/>
      <c r="K71" s="29"/>
    </row>
  </sheetData>
  <sheetProtection/>
  <mergeCells count="94">
    <mergeCell ref="A31:B31"/>
    <mergeCell ref="A28:B28"/>
    <mergeCell ref="A29:B29"/>
    <mergeCell ref="A24:B24"/>
    <mergeCell ref="A25:B25"/>
    <mergeCell ref="A26:B26"/>
    <mergeCell ref="A27:B27"/>
    <mergeCell ref="A30:B30"/>
    <mergeCell ref="A23:B23"/>
    <mergeCell ref="A16:B16"/>
    <mergeCell ref="A17:B17"/>
    <mergeCell ref="A18:B18"/>
    <mergeCell ref="A19:B19"/>
    <mergeCell ref="A20:B20"/>
    <mergeCell ref="A21:B21"/>
    <mergeCell ref="A22:B22"/>
    <mergeCell ref="A14:B14"/>
    <mergeCell ref="A15:B15"/>
    <mergeCell ref="A1:J1"/>
    <mergeCell ref="A4:I4"/>
    <mergeCell ref="A6:B6"/>
    <mergeCell ref="A7:B7"/>
    <mergeCell ref="A41:K41"/>
    <mergeCell ref="B3:K3"/>
    <mergeCell ref="H40:J40"/>
    <mergeCell ref="H5:J5"/>
    <mergeCell ref="A8:B8"/>
    <mergeCell ref="A9:B9"/>
    <mergeCell ref="A10:B10"/>
    <mergeCell ref="A11:B11"/>
    <mergeCell ref="A12:B12"/>
    <mergeCell ref="A13:B13"/>
    <mergeCell ref="A51:B51"/>
    <mergeCell ref="A52:B52"/>
    <mergeCell ref="A45:B45"/>
    <mergeCell ref="A46:B46"/>
    <mergeCell ref="A47:B47"/>
    <mergeCell ref="A48:B48"/>
    <mergeCell ref="I43:K43"/>
    <mergeCell ref="J54:K54"/>
    <mergeCell ref="A55:K55"/>
    <mergeCell ref="A59:C59"/>
    <mergeCell ref="A53:B53"/>
    <mergeCell ref="A43:B44"/>
    <mergeCell ref="C43:E43"/>
    <mergeCell ref="F43:H43"/>
    <mergeCell ref="A49:B49"/>
    <mergeCell ref="A50:B50"/>
    <mergeCell ref="A60:C60"/>
    <mergeCell ref="A61:C61"/>
    <mergeCell ref="A62:C62"/>
    <mergeCell ref="A63:C63"/>
    <mergeCell ref="A64:C64"/>
    <mergeCell ref="A65:C65"/>
    <mergeCell ref="F63:G63"/>
    <mergeCell ref="A66:C66"/>
    <mergeCell ref="D63:E63"/>
    <mergeCell ref="D64:E64"/>
    <mergeCell ref="D65:E65"/>
    <mergeCell ref="D66:E66"/>
    <mergeCell ref="F66:G66"/>
    <mergeCell ref="D59:E59"/>
    <mergeCell ref="D60:E60"/>
    <mergeCell ref="D61:E61"/>
    <mergeCell ref="D62:E62"/>
    <mergeCell ref="F59:G59"/>
    <mergeCell ref="F60:G60"/>
    <mergeCell ref="F61:G61"/>
    <mergeCell ref="F57:K57"/>
    <mergeCell ref="H58:I58"/>
    <mergeCell ref="J58:K58"/>
    <mergeCell ref="H59:I59"/>
    <mergeCell ref="F64:G64"/>
    <mergeCell ref="F65:G65"/>
    <mergeCell ref="J62:K62"/>
    <mergeCell ref="J63:K63"/>
    <mergeCell ref="J64:K64"/>
    <mergeCell ref="J65:K65"/>
    <mergeCell ref="H62:I62"/>
    <mergeCell ref="F62:G62"/>
    <mergeCell ref="J56:K56"/>
    <mergeCell ref="D57:E58"/>
    <mergeCell ref="J59:K59"/>
    <mergeCell ref="J60:K60"/>
    <mergeCell ref="J61:K61"/>
    <mergeCell ref="H60:I60"/>
    <mergeCell ref="H61:I61"/>
    <mergeCell ref="F58:G58"/>
    <mergeCell ref="H63:I63"/>
    <mergeCell ref="J67:K67"/>
    <mergeCell ref="H64:I64"/>
    <mergeCell ref="H65:I65"/>
    <mergeCell ref="H66:I66"/>
    <mergeCell ref="J66:K66"/>
  </mergeCells>
  <printOptions horizontalCentered="1" verticalCentered="1"/>
  <pageMargins left="0.3937007874015748" right="0.3937007874015748" top="0.5905511811023623" bottom="0.3937007874015748" header="0.5118110236220472" footer="0.3937007874015748"/>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2014-04-28T06:33:02Z</cp:lastPrinted>
  <dcterms:created xsi:type="dcterms:W3CDTF">2004-04-03T09:50:08Z</dcterms:created>
  <dcterms:modified xsi:type="dcterms:W3CDTF">2014-04-28T06:33:08Z</dcterms:modified>
  <cp:category/>
  <cp:version/>
  <cp:contentType/>
  <cp:contentStatus/>
</cp:coreProperties>
</file>