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21" windowWidth="6270" windowHeight="4590" firstSheet="1" activeTab="4"/>
  </bookViews>
  <sheets>
    <sheet name="118" sheetId="1" r:id="rId1"/>
    <sheet name="119" sheetId="2" r:id="rId2"/>
    <sheet name="120" sheetId="3" r:id="rId3"/>
    <sheet name="121" sheetId="4" r:id="rId4"/>
    <sheet name="122" sheetId="5" r:id="rId5"/>
  </sheets>
  <externalReferences>
    <externalReference r:id="rId8"/>
    <externalReference r:id="rId9"/>
  </externalReferences>
  <definedNames>
    <definedName name="_xlnm.Print_Area" localSheetId="2">'120'!$A$1:$E$54</definedName>
    <definedName name="_xlnm.Print_Area" localSheetId="3">'121'!$A$1:$E$57</definedName>
  </definedNames>
  <calcPr fullCalcOnLoad="1" iterate="1" iterateCount="1" iterateDelta="0"/>
</workbook>
</file>

<file path=xl/sharedStrings.xml><?xml version="1.0" encoding="utf-8"?>
<sst xmlns="http://schemas.openxmlformats.org/spreadsheetml/2006/main" count="326" uniqueCount="105">
  <si>
    <t>交付数</t>
  </si>
  <si>
    <t>総数</t>
  </si>
  <si>
    <t>東</t>
  </si>
  <si>
    <t>博多</t>
  </si>
  <si>
    <t>中央</t>
  </si>
  <si>
    <t>南</t>
  </si>
  <si>
    <t>城南</t>
  </si>
  <si>
    <t>早良</t>
  </si>
  <si>
    <t>西</t>
  </si>
  <si>
    <t>その他</t>
  </si>
  <si>
    <t>健康教育</t>
  </si>
  <si>
    <t>健康相談</t>
  </si>
  <si>
    <t>回数</t>
  </si>
  <si>
    <t>人員</t>
  </si>
  <si>
    <t>受診者数</t>
  </si>
  <si>
    <t>診査結果</t>
  </si>
  <si>
    <t>異常認めず</t>
  </si>
  <si>
    <t>要観察</t>
  </si>
  <si>
    <t>要指導</t>
  </si>
  <si>
    <t>要医療</t>
  </si>
  <si>
    <t>40歳～49歳</t>
  </si>
  <si>
    <t>50歳～59歳</t>
  </si>
  <si>
    <t>60歳～69歳</t>
  </si>
  <si>
    <t>70歳以上</t>
  </si>
  <si>
    <t>１．健康手帳交付状況、保健福祉センター別</t>
  </si>
  <si>
    <t>２．健康教育（老健法）・健康相談実施状況、区別</t>
  </si>
  <si>
    <t>要精密</t>
  </si>
  <si>
    <t>集団検診</t>
  </si>
  <si>
    <t>個別検診(医療機関)</t>
  </si>
  <si>
    <t>集団</t>
  </si>
  <si>
    <t>個別</t>
  </si>
  <si>
    <t>資料：保健予防課</t>
  </si>
  <si>
    <t>個別診断(医療機関)等</t>
  </si>
  <si>
    <t>節目健診（保健福祉センター）</t>
  </si>
  <si>
    <t>ミニドック(節目、健康増進教室「ヘルスアップスクール」等を含む)</t>
  </si>
  <si>
    <t>３〕成人保健</t>
  </si>
  <si>
    <t xml:space="preserve">   ○ 健康手帳の交付　</t>
  </si>
  <si>
    <t xml:space="preserve">   </t>
  </si>
  <si>
    <t>　 ○ 健康教育〔４０歳～６４歳までの市民が対象〕</t>
  </si>
  <si>
    <t>　 ○ 健康相談〔４０歳～６４歳までの市民が対象］</t>
  </si>
  <si>
    <t>　 ○ 健康診査</t>
  </si>
  <si>
    <t>　　　心身の健康を保持するために行われる診査及び当該診査に基づく指導。</t>
  </si>
  <si>
    <t>　　　（健康診査の種類）</t>
  </si>
  <si>
    <t>　　　　　・基本健康診査（ミニドック）</t>
  </si>
  <si>
    <t>　　　　　・がん検診　　（胃がん・大腸がん・子宮がん・乳がん・前立腺がん）</t>
  </si>
  <si>
    <t xml:space="preserve"> 　○ 訪問指導［４０歳～６４歳までの市民が対象］</t>
  </si>
  <si>
    <t xml:space="preserve">　 </t>
  </si>
  <si>
    <t xml:space="preserve">    　国民の老後における健康保持と適切な医療の確保を図ることを目的に、昭和58年2月老人保
    健法が施行された。</t>
  </si>
  <si>
    <t>　　　老人保健法は、本格的な高齢社会に対応するため、疾病の予防から治療、リハビリテー
    ションに至る一貫した保健事業を行うものであり、本市においても基本健康診査、がん検診
    をはじめとする保健事業を実施している。尚、平成１８年４月の介護保険法の改正に伴い、
    老人保健事業の一部が見直しされ、６５歳以上の健康教育・健康相談及び訪問指導は介護保
    険法の地域支援事業の中で実施するようになった。</t>
  </si>
  <si>
    <t>　　　健康診査の記録、医療の記録その他生活習慣病予防及び健康の保持のために、必要な事項
    を記載するものであり、自ら健康管理の確保と有効な保健事業の実施を図るため交付するも
    の。</t>
  </si>
  <si>
    <t>　　　生活習慣病予防や健康増進など、健康についての自覚を高め、かつ、心身の健康に関する
    正しい知識の普及啓発を図るため行われる指導及び教育。</t>
  </si>
  <si>
    <t>　　　心身の健康に関し、医師、保健師、栄養士などを担当者として、生活習慣病相談に応じて
    行われる指導及び助言。</t>
  </si>
  <si>
    <t>　　　心身の状況で保健指導が必要である者に対し、保健師や訪問指導員が訪問し、介護予防や
    生活習慣病予防などを助言する。</t>
  </si>
  <si>
    <t>30歳～39歳</t>
  </si>
  <si>
    <t>資料：保健予防課</t>
  </si>
  <si>
    <t>・平成10年度より事業開始</t>
  </si>
  <si>
    <t>・基本健康診査受診者のうち55歳以上男性で希望者を対象</t>
  </si>
  <si>
    <t>・２ケ月間（10月、2月）に限り実施</t>
  </si>
  <si>
    <t>55歳～59歳</t>
  </si>
  <si>
    <t>70歳～79歳</t>
  </si>
  <si>
    <t>80　歳　以　上</t>
  </si>
  <si>
    <t>要精検者数</t>
  </si>
  <si>
    <t>精検受診者数</t>
  </si>
  <si>
    <t>がん発見者数</t>
  </si>
  <si>
    <t>胃がん検診</t>
  </si>
  <si>
    <t>大腸がん検診</t>
  </si>
  <si>
    <t>子宮がん検診</t>
  </si>
  <si>
    <t>乳がん検診</t>
  </si>
  <si>
    <t>前立腺がん検診</t>
  </si>
  <si>
    <t>要指導者</t>
  </si>
  <si>
    <t>介護家族</t>
  </si>
  <si>
    <t>寝たきり者</t>
  </si>
  <si>
    <t>認知性
高齢者</t>
  </si>
  <si>
    <t>実人数</t>
  </si>
  <si>
    <t>延人数</t>
  </si>
  <si>
    <t>実施回数</t>
  </si>
  <si>
    <t>参加人員</t>
  </si>
  <si>
    <t>区分</t>
  </si>
  <si>
    <t>実相談人数</t>
  </si>
  <si>
    <t>延相談人数</t>
  </si>
  <si>
    <t>(２)相談者の内訳</t>
  </si>
  <si>
    <t>(３)相談内容の状況（重複あり）</t>
  </si>
  <si>
    <t>平成19年度</t>
  </si>
  <si>
    <t>３．基本健康診査、年齢（10歳階級）・区別</t>
  </si>
  <si>
    <t>４．胃がん検診、年齢（10歳階級）・区別</t>
  </si>
  <si>
    <t>35歳～39歳</t>
  </si>
  <si>
    <t>５．大腸がん検診、年齢（10歳階級）・区別</t>
  </si>
  <si>
    <t>６．子宮がん、年齢（10歳階級）・区別</t>
  </si>
  <si>
    <t>20歳～29歳</t>
  </si>
  <si>
    <t>7．乳がん検診、年齢（10歳階級）・区別</t>
  </si>
  <si>
    <t>８．前立腺がん検診、年齢（10歳階級）・区別</t>
  </si>
  <si>
    <t>９．各検診別がん発見状況</t>
  </si>
  <si>
    <t>平成19年度</t>
  </si>
  <si>
    <t>受診者数に対する割合(％)</t>
  </si>
  <si>
    <t>１０．訪問指導(老健法)実施状況</t>
  </si>
  <si>
    <t>個別健
康教育</t>
  </si>
  <si>
    <t>閉じこもり
予防</t>
  </si>
  <si>
    <t>１１．訪問指導実施状況(65歳以上）</t>
  </si>
  <si>
    <t>個別健
康教育</t>
  </si>
  <si>
    <t>閉じこもり
予防</t>
  </si>
  <si>
    <t>資料：地域保健課</t>
  </si>
  <si>
    <t>１２．生き活きシニア健康福岡２１</t>
  </si>
  <si>
    <t>資料：地域保健課</t>
  </si>
  <si>
    <t>１３．地域包括支援センター</t>
  </si>
  <si>
    <t>(１)相談件数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</si>
</sst>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 "/>
    <numFmt numFmtId="178" formatCode="#,##0.00_ "/>
    <numFmt numFmtId="179" formatCode="0.0_);[Red]\(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
  </numFmts>
  <fonts count="15">
    <font>
      <sz val="14"/>
      <name val="ＭＳ 明朝"/>
      <family val="1"/>
    </font>
    <font>
      <sz val="11"/>
      <name val="ＭＳ Ｐゴシック"/>
      <family val="3"/>
    </font>
    <font>
      <sz val="7"/>
      <name val="ＭＳ 明朝"/>
      <family val="1"/>
    </font>
    <font>
      <sz val="11"/>
      <name val="ＭＳ 明朝"/>
      <family val="1"/>
    </font>
    <font>
      <b/>
      <sz val="14"/>
      <name val="ＭＳ 明朝"/>
      <family val="1"/>
    </font>
    <font>
      <sz val="12"/>
      <name val="ＭＳ 明朝"/>
      <family val="1"/>
    </font>
    <font>
      <b/>
      <sz val="16"/>
      <name val="ＭＳ 明朝"/>
      <family val="1"/>
    </font>
    <font>
      <b/>
      <sz val="12"/>
      <name val="ＭＳ 明朝"/>
      <family val="1"/>
    </font>
    <font>
      <sz val="11"/>
      <name val="ＭＳ Ｐ明朝"/>
      <family val="1"/>
    </font>
    <font>
      <sz val="9"/>
      <name val="ＭＳ 明朝"/>
      <family val="1"/>
    </font>
    <font>
      <sz val="11"/>
      <color indexed="10"/>
      <name val="ＭＳ 明朝"/>
      <family val="1"/>
    </font>
    <font>
      <strike/>
      <sz val="14"/>
      <color indexed="10"/>
      <name val="ＭＳ 明朝"/>
      <family val="1"/>
    </font>
    <font>
      <strike/>
      <sz val="12"/>
      <name val="ＭＳ 明朝"/>
      <family val="1"/>
    </font>
    <font>
      <strike/>
      <sz val="14"/>
      <name val="ＭＳ 明朝"/>
      <family val="1"/>
    </font>
    <font>
      <strike/>
      <sz val="11"/>
      <name val="ＭＳ 明朝"/>
      <family val="1"/>
    </font>
  </fonts>
  <fills count="2">
    <fill>
      <patternFill/>
    </fill>
    <fill>
      <patternFill patternType="gray125"/>
    </fill>
  </fills>
  <borders count="27">
    <border>
      <left/>
      <right/>
      <top/>
      <bottom/>
      <diagonal/>
    </border>
    <border>
      <left>
        <color indexed="63"/>
      </left>
      <right style="thin"/>
      <top style="medium"/>
      <bottom style="thin"/>
    </border>
    <border>
      <left style="thin"/>
      <right style="thin"/>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thin"/>
      <top style="thin"/>
      <bottom style="thin"/>
    </border>
    <border>
      <left>
        <color indexed="63"/>
      </left>
      <right>
        <color indexed="63"/>
      </right>
      <top style="thin"/>
      <bottom style="mediu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246">
    <xf numFmtId="0" fontId="0" fillId="0" borderId="0" xfId="0" applyAlignment="1">
      <alignment/>
    </xf>
    <xf numFmtId="0" fontId="0" fillId="0" borderId="0" xfId="0" applyBorder="1" applyAlignment="1">
      <alignment/>
    </xf>
    <xf numFmtId="0" fontId="0" fillId="0" borderId="0" xfId="0" applyBorder="1" applyAlignment="1" applyProtection="1">
      <alignment horizontal="lef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left"/>
      <protection/>
    </xf>
    <xf numFmtId="0" fontId="4" fillId="0" borderId="0" xfId="0" applyFont="1" applyAlignment="1">
      <alignment/>
    </xf>
    <xf numFmtId="37" fontId="4" fillId="0" borderId="0" xfId="0" applyNumberFormat="1" applyFont="1" applyBorder="1" applyAlignment="1" applyProtection="1">
      <alignment/>
      <protection/>
    </xf>
    <xf numFmtId="0" fontId="0" fillId="0" borderId="0" xfId="0" applyAlignment="1">
      <alignment vertical="center"/>
    </xf>
    <xf numFmtId="0" fontId="0" fillId="0" borderId="0" xfId="0" applyBorder="1" applyAlignment="1">
      <alignment vertical="center"/>
    </xf>
    <xf numFmtId="0" fontId="0" fillId="0" borderId="0" xfId="0" applyBorder="1" applyAlignment="1" applyProtection="1">
      <alignment horizontal="left" vertical="center"/>
      <protection/>
    </xf>
    <xf numFmtId="0" fontId="5" fillId="0" borderId="1" xfId="0" applyFont="1" applyBorder="1" applyAlignment="1">
      <alignment vertical="center"/>
    </xf>
    <xf numFmtId="0" fontId="5" fillId="0" borderId="2"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6" fillId="0" borderId="0" xfId="0" applyFont="1" applyBorder="1" applyAlignment="1" applyProtection="1">
      <alignment/>
      <protection/>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distributed" vertical="distributed" indent="1"/>
    </xf>
    <xf numFmtId="0" fontId="5" fillId="0" borderId="8" xfId="0" applyFont="1" applyBorder="1" applyAlignment="1">
      <alignment horizontal="distributed" vertical="distributed" indent="1"/>
    </xf>
    <xf numFmtId="41" fontId="5" fillId="0" borderId="9" xfId="0" applyNumberFormat="1" applyFont="1" applyBorder="1" applyAlignment="1" applyProtection="1">
      <alignment/>
      <protection/>
    </xf>
    <xf numFmtId="41" fontId="5" fillId="0" borderId="0" xfId="0" applyNumberFormat="1" applyFont="1" applyBorder="1" applyAlignment="1" applyProtection="1">
      <alignment/>
      <protection/>
    </xf>
    <xf numFmtId="41" fontId="5" fillId="0" borderId="0" xfId="0" applyNumberFormat="1" applyFont="1" applyBorder="1" applyAlignment="1">
      <alignment/>
    </xf>
    <xf numFmtId="41" fontId="5" fillId="0" borderId="0" xfId="0" applyNumberFormat="1" applyFont="1" applyBorder="1" applyAlignment="1" applyProtection="1">
      <alignment horizontal="center"/>
      <protection/>
    </xf>
    <xf numFmtId="0" fontId="5" fillId="0" borderId="4" xfId="0" applyFont="1" applyBorder="1" applyAlignment="1">
      <alignment/>
    </xf>
    <xf numFmtId="0" fontId="5" fillId="0" borderId="5" xfId="0" applyFont="1" applyBorder="1" applyAlignment="1">
      <alignment/>
    </xf>
    <xf numFmtId="0" fontId="5" fillId="0" borderId="0" xfId="0" applyFont="1" applyBorder="1" applyAlignment="1">
      <alignment/>
    </xf>
    <xf numFmtId="0" fontId="5" fillId="0" borderId="8"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horizontal="center"/>
    </xf>
    <xf numFmtId="0" fontId="5" fillId="0" borderId="8" xfId="0" applyFont="1" applyBorder="1" applyAlignment="1">
      <alignment horizontal="center"/>
    </xf>
    <xf numFmtId="0" fontId="5" fillId="0" borderId="0" xfId="0" applyFont="1" applyAlignment="1">
      <alignment/>
    </xf>
    <xf numFmtId="0" fontId="8" fillId="0" borderId="0" xfId="0" applyFont="1" applyBorder="1" applyAlignment="1">
      <alignment/>
    </xf>
    <xf numFmtId="0" fontId="5" fillId="0" borderId="0" xfId="0" applyFont="1" applyBorder="1" applyAlignment="1" applyProtection="1">
      <alignment horizontal="distributed"/>
      <protection/>
    </xf>
    <xf numFmtId="37" fontId="5" fillId="0" borderId="8" xfId="0" applyNumberFormat="1" applyFont="1" applyBorder="1" applyAlignment="1" applyProtection="1">
      <alignment horizontal="distributed"/>
      <protection/>
    </xf>
    <xf numFmtId="0" fontId="5" fillId="0" borderId="0" xfId="0" applyFont="1" applyBorder="1" applyAlignment="1">
      <alignment horizontal="distributed"/>
    </xf>
    <xf numFmtId="0" fontId="5" fillId="0" borderId="10" xfId="0" applyFont="1" applyBorder="1" applyAlignment="1">
      <alignment horizontal="distributed"/>
    </xf>
    <xf numFmtId="37" fontId="5" fillId="0" borderId="11" xfId="0" applyNumberFormat="1" applyFont="1" applyBorder="1" applyAlignment="1" applyProtection="1">
      <alignment horizontal="distributed"/>
      <protection/>
    </xf>
    <xf numFmtId="41" fontId="5" fillId="0" borderId="0" xfId="0" applyNumberFormat="1" applyFont="1" applyAlignment="1">
      <alignment/>
    </xf>
    <xf numFmtId="41" fontId="5" fillId="0" borderId="8" xfId="0" applyNumberFormat="1" applyFont="1" applyBorder="1" applyAlignment="1">
      <alignment/>
    </xf>
    <xf numFmtId="41" fontId="5" fillId="0" borderId="12" xfId="0" applyNumberFormat="1" applyFont="1" applyBorder="1" applyAlignment="1" applyProtection="1">
      <alignment/>
      <protection/>
    </xf>
    <xf numFmtId="37" fontId="5" fillId="0" borderId="13" xfId="0" applyNumberFormat="1" applyFont="1" applyBorder="1" applyAlignment="1" applyProtection="1">
      <alignment horizontal="center" vertical="center"/>
      <protection/>
    </xf>
    <xf numFmtId="37" fontId="5" fillId="0" borderId="14" xfId="0" applyNumberFormat="1" applyFont="1" applyBorder="1" applyAlignment="1" applyProtection="1">
      <alignment horizontal="center" vertical="center"/>
      <protection/>
    </xf>
    <xf numFmtId="0" fontId="6" fillId="0" borderId="10" xfId="0" applyFont="1" applyBorder="1" applyAlignment="1" applyProtection="1">
      <alignment horizontal="left"/>
      <protection/>
    </xf>
    <xf numFmtId="37" fontId="3" fillId="0" borderId="10" xfId="0" applyNumberFormat="1" applyFont="1" applyBorder="1" applyAlignment="1" applyProtection="1">
      <alignment horizontal="right"/>
      <protection/>
    </xf>
    <xf numFmtId="37" fontId="5" fillId="0" borderId="0" xfId="0" applyNumberFormat="1" applyFont="1" applyBorder="1" applyAlignment="1" applyProtection="1">
      <alignment vertical="center"/>
      <protection/>
    </xf>
    <xf numFmtId="0" fontId="5" fillId="0" borderId="0" xfId="0" applyFont="1" applyBorder="1" applyAlignment="1">
      <alignment vertical="center"/>
    </xf>
    <xf numFmtId="0" fontId="5" fillId="0" borderId="0" xfId="0" applyFont="1" applyAlignment="1">
      <alignment vertical="center"/>
    </xf>
    <xf numFmtId="41" fontId="7" fillId="0" borderId="15" xfId="0" applyNumberFormat="1" applyFont="1" applyBorder="1" applyAlignment="1" applyProtection="1">
      <alignment/>
      <protection/>
    </xf>
    <xf numFmtId="41" fontId="7" fillId="0" borderId="16" xfId="0" applyNumberFormat="1" applyFont="1" applyBorder="1" applyAlignment="1" applyProtection="1">
      <alignment/>
      <protection/>
    </xf>
    <xf numFmtId="37" fontId="5" fillId="0" borderId="0" xfId="0" applyNumberFormat="1" applyFont="1" applyBorder="1" applyAlignment="1" applyProtection="1">
      <alignment/>
      <protection/>
    </xf>
    <xf numFmtId="0" fontId="5" fillId="0" borderId="0" xfId="0" applyFont="1" applyBorder="1" applyAlignment="1" applyProtection="1">
      <alignment horizontal="distributed" vertical="distributed"/>
      <protection/>
    </xf>
    <xf numFmtId="37" fontId="5" fillId="0" borderId="8" xfId="0" applyNumberFormat="1" applyFont="1" applyBorder="1" applyAlignment="1" applyProtection="1">
      <alignment horizontal="distributed" vertical="distributed"/>
      <protection/>
    </xf>
    <xf numFmtId="0" fontId="5" fillId="0" borderId="0" xfId="0" applyFont="1" applyBorder="1" applyAlignment="1">
      <alignment horizontal="distributed" vertical="distributed"/>
    </xf>
    <xf numFmtId="0" fontId="5" fillId="0" borderId="10" xfId="0" applyFont="1" applyBorder="1" applyAlignment="1">
      <alignment horizontal="distributed" vertical="distributed" indent="2"/>
    </xf>
    <xf numFmtId="37" fontId="5" fillId="0" borderId="11" xfId="0" applyNumberFormat="1" applyFont="1" applyBorder="1" applyAlignment="1" applyProtection="1">
      <alignment horizontal="distributed" vertical="distributed"/>
      <protection/>
    </xf>
    <xf numFmtId="41" fontId="5" fillId="0" borderId="17" xfId="0" applyNumberFormat="1" applyFont="1" applyBorder="1" applyAlignment="1" applyProtection="1">
      <alignment/>
      <protection/>
    </xf>
    <xf numFmtId="41" fontId="5" fillId="0" borderId="10" xfId="0" applyNumberFormat="1" applyFont="1" applyBorder="1" applyAlignment="1" applyProtection="1">
      <alignment/>
      <protection/>
    </xf>
    <xf numFmtId="41" fontId="0" fillId="0" borderId="0" xfId="0" applyNumberFormat="1" applyAlignment="1">
      <alignment/>
    </xf>
    <xf numFmtId="37" fontId="0" fillId="0" borderId="10" xfId="0" applyNumberFormat="1" applyFont="1" applyBorder="1" applyAlignment="1" applyProtection="1">
      <alignment/>
      <protection/>
    </xf>
    <xf numFmtId="37" fontId="0" fillId="0" borderId="0" xfId="0" applyNumberFormat="1" applyBorder="1" applyAlignment="1" applyProtection="1">
      <alignment vertical="center"/>
      <protection/>
    </xf>
    <xf numFmtId="0" fontId="4" fillId="0" borderId="0" xfId="0" applyFont="1" applyBorder="1" applyAlignment="1">
      <alignment/>
    </xf>
    <xf numFmtId="41" fontId="5" fillId="0" borderId="0" xfId="0" applyNumberFormat="1" applyFont="1" applyFill="1" applyBorder="1" applyAlignment="1" applyProtection="1">
      <alignment/>
      <protection/>
    </xf>
    <xf numFmtId="0" fontId="5" fillId="0" borderId="0" xfId="0" applyFont="1" applyBorder="1" applyAlignment="1" applyProtection="1">
      <alignment horizontal="distributed" vertical="distributed" indent="1"/>
      <protection/>
    </xf>
    <xf numFmtId="0" fontId="5" fillId="0" borderId="0" xfId="0" applyFont="1" applyBorder="1" applyAlignment="1">
      <alignment horizontal="distributed" vertical="distributed" indent="1"/>
    </xf>
    <xf numFmtId="0" fontId="5" fillId="0" borderId="10" xfId="0" applyFont="1" applyBorder="1" applyAlignment="1">
      <alignment horizontal="distributed" vertical="distributed" indent="2"/>
    </xf>
    <xf numFmtId="0" fontId="6" fillId="0" borderId="0" xfId="0" applyFont="1" applyBorder="1" applyAlignment="1" applyProtection="1">
      <alignment horizontal="left"/>
      <protection/>
    </xf>
    <xf numFmtId="37" fontId="5" fillId="0" borderId="8" xfId="0" applyNumberFormat="1" applyFont="1" applyBorder="1" applyAlignment="1" applyProtection="1">
      <alignment/>
      <protection/>
    </xf>
    <xf numFmtId="41" fontId="7" fillId="0" borderId="15" xfId="0" applyNumberFormat="1" applyFont="1" applyBorder="1" applyAlignment="1" applyProtection="1">
      <alignment/>
      <protection/>
    </xf>
    <xf numFmtId="41" fontId="7" fillId="0" borderId="16" xfId="0" applyNumberFormat="1" applyFont="1" applyBorder="1" applyAlignment="1" applyProtection="1">
      <alignment/>
      <protection/>
    </xf>
    <xf numFmtId="41" fontId="5" fillId="0" borderId="9" xfId="0" applyNumberFormat="1" applyFont="1" applyBorder="1" applyAlignment="1" applyProtection="1">
      <alignment horizontal="right"/>
      <protection/>
    </xf>
    <xf numFmtId="41" fontId="5" fillId="0" borderId="0" xfId="0" applyNumberFormat="1" applyFont="1" applyBorder="1" applyAlignment="1" applyProtection="1">
      <alignment horizontal="right"/>
      <protection/>
    </xf>
    <xf numFmtId="41" fontId="5" fillId="0" borderId="9" xfId="0" applyNumberFormat="1" applyFont="1" applyBorder="1" applyAlignment="1" applyProtection="1">
      <alignment/>
      <protection/>
    </xf>
    <xf numFmtId="41" fontId="5" fillId="0" borderId="0" xfId="0" applyNumberFormat="1" applyFont="1" applyBorder="1" applyAlignment="1" applyProtection="1">
      <alignment/>
      <protection/>
    </xf>
    <xf numFmtId="0" fontId="5" fillId="0" borderId="0" xfId="0" applyFont="1" applyBorder="1" applyAlignment="1" applyProtection="1">
      <alignment horizontal="center" vertical="center"/>
      <protection/>
    </xf>
    <xf numFmtId="37" fontId="5" fillId="0" borderId="0" xfId="0" applyNumberFormat="1" applyFont="1" applyBorder="1" applyAlignment="1" applyProtection="1">
      <alignment vertical="center"/>
      <protection/>
    </xf>
    <xf numFmtId="0" fontId="5" fillId="0" borderId="0" xfId="0" applyFont="1" applyBorder="1" applyAlignment="1">
      <alignment horizontal="center" vertical="center"/>
    </xf>
    <xf numFmtId="0" fontId="5" fillId="0" borderId="10" xfId="0" applyFont="1" applyBorder="1" applyAlignment="1">
      <alignment/>
    </xf>
    <xf numFmtId="37" fontId="5" fillId="0" borderId="10" xfId="0" applyNumberFormat="1" applyFont="1" applyBorder="1" applyAlignment="1" applyProtection="1">
      <alignment vertical="center"/>
      <protection/>
    </xf>
    <xf numFmtId="41" fontId="5" fillId="0" borderId="17" xfId="0" applyNumberFormat="1" applyFont="1" applyBorder="1" applyAlignment="1" applyProtection="1">
      <alignment/>
      <protection/>
    </xf>
    <xf numFmtId="41" fontId="5" fillId="0" borderId="10" xfId="0" applyNumberFormat="1" applyFont="1" applyBorder="1" applyAlignment="1" applyProtection="1">
      <alignment/>
      <protection/>
    </xf>
    <xf numFmtId="37" fontId="0" fillId="0" borderId="0" xfId="0" applyNumberFormat="1" applyFont="1" applyBorder="1" applyAlignment="1" applyProtection="1">
      <alignment/>
      <protection/>
    </xf>
    <xf numFmtId="0" fontId="0" fillId="0" borderId="0" xfId="0" applyFont="1" applyAlignment="1">
      <alignment/>
    </xf>
    <xf numFmtId="0" fontId="0" fillId="0" borderId="4" xfId="0" applyFont="1" applyBorder="1" applyAlignment="1">
      <alignment/>
    </xf>
    <xf numFmtId="0" fontId="0" fillId="0" borderId="0" xfId="0" applyFont="1" applyBorder="1" applyAlignment="1">
      <alignment/>
    </xf>
    <xf numFmtId="0" fontId="3" fillId="0" borderId="18"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horizontal="left" vertical="center"/>
      <protection/>
    </xf>
    <xf numFmtId="0" fontId="3" fillId="0" borderId="0" xfId="0" applyFont="1" applyAlignment="1">
      <alignment vertical="center"/>
    </xf>
    <xf numFmtId="37" fontId="3" fillId="0" borderId="19" xfId="0" applyNumberFormat="1" applyFont="1" applyBorder="1" applyAlignment="1" applyProtection="1">
      <alignment/>
      <protection/>
    </xf>
    <xf numFmtId="41" fontId="3" fillId="0" borderId="19" xfId="0" applyNumberFormat="1" applyFont="1" applyBorder="1" applyAlignment="1" applyProtection="1">
      <alignment/>
      <protection/>
    </xf>
    <xf numFmtId="37" fontId="0" fillId="0" borderId="4" xfId="0" applyNumberFormat="1" applyFont="1" applyBorder="1" applyAlignment="1" applyProtection="1">
      <alignment/>
      <protection/>
    </xf>
    <xf numFmtId="37" fontId="0" fillId="0" borderId="0" xfId="0" applyNumberFormat="1" applyFont="1" applyBorder="1" applyAlignment="1" applyProtection="1">
      <alignment horizontal="left"/>
      <protection/>
    </xf>
    <xf numFmtId="0" fontId="6" fillId="0" borderId="10" xfId="0" applyNumberFormat="1" applyFont="1" applyBorder="1" applyAlignment="1" applyProtection="1">
      <alignment/>
      <protection/>
    </xf>
    <xf numFmtId="37" fontId="3" fillId="0" borderId="0" xfId="0" applyNumberFormat="1" applyFont="1" applyAlignment="1">
      <alignment/>
    </xf>
    <xf numFmtId="0" fontId="11" fillId="0" borderId="0" xfId="0" applyFont="1" applyAlignment="1">
      <alignment/>
    </xf>
    <xf numFmtId="0" fontId="6" fillId="0" borderId="10" xfId="0" applyFont="1" applyBorder="1" applyAlignment="1" applyProtection="1">
      <alignment/>
      <protection/>
    </xf>
    <xf numFmtId="0" fontId="0" fillId="0" borderId="10" xfId="0" applyFont="1" applyBorder="1" applyAlignment="1">
      <alignment/>
    </xf>
    <xf numFmtId="37" fontId="3" fillId="0" borderId="0" xfId="0" applyNumberFormat="1" applyFont="1" applyBorder="1" applyAlignment="1">
      <alignment/>
    </xf>
    <xf numFmtId="0" fontId="0" fillId="0" borderId="6" xfId="0" applyFont="1" applyBorder="1" applyAlignment="1">
      <alignment/>
    </xf>
    <xf numFmtId="0" fontId="0" fillId="0" borderId="0" xfId="0" applyFont="1" applyAlignment="1">
      <alignment horizontal="left"/>
    </xf>
    <xf numFmtId="41" fontId="0" fillId="0" borderId="0" xfId="0" applyNumberFormat="1" applyFont="1" applyAlignment="1">
      <alignment/>
    </xf>
    <xf numFmtId="41" fontId="0" fillId="0" borderId="4" xfId="0" applyNumberFormat="1" applyFont="1" applyBorder="1" applyAlignment="1">
      <alignment/>
    </xf>
    <xf numFmtId="0" fontId="0" fillId="0" borderId="0" xfId="0" applyFont="1" applyBorder="1" applyAlignment="1">
      <alignment horizontal="left"/>
    </xf>
    <xf numFmtId="0" fontId="3" fillId="0" borderId="14" xfId="0" applyFont="1" applyBorder="1" applyAlignment="1" applyProtection="1">
      <alignment horizontal="center" vertical="center"/>
      <protection/>
    </xf>
    <xf numFmtId="0" fontId="3" fillId="0" borderId="0" xfId="0" applyFont="1" applyBorder="1" applyAlignment="1" applyProtection="1">
      <alignment/>
      <protection/>
    </xf>
    <xf numFmtId="37" fontId="3" fillId="0" borderId="0" xfId="0" applyNumberFormat="1" applyFont="1" applyBorder="1" applyAlignment="1" applyProtection="1">
      <alignment/>
      <protection/>
    </xf>
    <xf numFmtId="0" fontId="3" fillId="0" borderId="0" xfId="0" applyNumberFormat="1" applyFont="1" applyBorder="1" applyAlignment="1" applyProtection="1">
      <alignment/>
      <protection/>
    </xf>
    <xf numFmtId="0" fontId="6" fillId="0" borderId="0" xfId="0" applyNumberFormat="1" applyFont="1" applyBorder="1" applyAlignment="1" applyProtection="1">
      <alignment shrinkToFit="1"/>
      <protection/>
    </xf>
    <xf numFmtId="0" fontId="13" fillId="0" borderId="0" xfId="0" applyFont="1" applyAlignment="1">
      <alignment/>
    </xf>
    <xf numFmtId="0" fontId="13" fillId="0" borderId="4" xfId="0" applyFont="1" applyBorder="1" applyAlignment="1">
      <alignment/>
    </xf>
    <xf numFmtId="0" fontId="5" fillId="0" borderId="0" xfId="0" applyFont="1" applyBorder="1" applyAlignment="1" applyProtection="1">
      <alignment/>
      <protection/>
    </xf>
    <xf numFmtId="0" fontId="5" fillId="0" borderId="0" xfId="0" applyFont="1" applyBorder="1" applyAlignment="1" applyProtection="1">
      <alignment vertical="top"/>
      <protection/>
    </xf>
    <xf numFmtId="37" fontId="5" fillId="0" borderId="0" xfId="0" applyNumberFormat="1" applyFont="1" applyBorder="1" applyAlignment="1" applyProtection="1">
      <alignment/>
      <protection/>
    </xf>
    <xf numFmtId="0" fontId="13" fillId="0" borderId="0" xfId="0" applyFont="1" applyBorder="1" applyAlignment="1">
      <alignment/>
    </xf>
    <xf numFmtId="37" fontId="13" fillId="0" borderId="0" xfId="0" applyNumberFormat="1" applyFont="1" applyBorder="1" applyAlignment="1" applyProtection="1">
      <alignment/>
      <protection/>
    </xf>
    <xf numFmtId="0" fontId="5" fillId="0" borderId="4" xfId="0" applyFont="1" applyBorder="1" applyAlignment="1">
      <alignment horizontal="center"/>
    </xf>
    <xf numFmtId="0" fontId="5" fillId="0" borderId="0" xfId="0" applyFont="1" applyBorder="1" applyAlignment="1" applyProtection="1">
      <alignment horizontal="distributed"/>
      <protection/>
    </xf>
    <xf numFmtId="0" fontId="5" fillId="0" borderId="8" xfId="0" applyFont="1" applyBorder="1" applyAlignment="1" applyProtection="1">
      <alignment horizontal="distributed"/>
      <protection/>
    </xf>
    <xf numFmtId="0" fontId="5" fillId="0" borderId="0" xfId="0" applyFont="1" applyBorder="1" applyAlignment="1" applyProtection="1">
      <alignment horizontal="center"/>
      <protection/>
    </xf>
    <xf numFmtId="0" fontId="5" fillId="0" borderId="8" xfId="0" applyFont="1" applyBorder="1" applyAlignment="1" applyProtection="1">
      <alignment horizontal="center"/>
      <protection/>
    </xf>
    <xf numFmtId="41" fontId="5" fillId="0" borderId="17" xfId="0" applyNumberFormat="1" applyFont="1" applyBorder="1" applyAlignment="1" applyProtection="1">
      <alignment horizontal="center"/>
      <protection/>
    </xf>
    <xf numFmtId="41" fontId="5" fillId="0" borderId="10" xfId="0" applyNumberFormat="1" applyFont="1" applyBorder="1" applyAlignment="1" applyProtection="1">
      <alignment horizontal="center"/>
      <protection/>
    </xf>
    <xf numFmtId="0" fontId="5" fillId="0" borderId="8" xfId="0" applyFont="1" applyBorder="1" applyAlignment="1" applyProtection="1">
      <alignment horizontal="distributed" indent="1"/>
      <protection/>
    </xf>
    <xf numFmtId="41" fontId="5" fillId="0" borderId="1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center"/>
    </xf>
    <xf numFmtId="41" fontId="5" fillId="0" borderId="0" xfId="0" applyNumberFormat="1" applyFont="1" applyBorder="1" applyAlignment="1">
      <alignment horizontal="right"/>
    </xf>
    <xf numFmtId="41" fontId="5" fillId="0" borderId="0" xfId="0" applyNumberFormat="1" applyFont="1" applyBorder="1" applyAlignment="1" applyProtection="1">
      <alignment horizontal="center"/>
      <protection/>
    </xf>
    <xf numFmtId="41" fontId="7" fillId="0" borderId="16" xfId="0" applyNumberFormat="1" applyFont="1" applyBorder="1" applyAlignment="1" applyProtection="1">
      <alignment horizontal="center"/>
      <protection/>
    </xf>
    <xf numFmtId="41" fontId="5" fillId="0" borderId="9" xfId="0" applyNumberFormat="1" applyFont="1" applyBorder="1" applyAlignment="1" applyProtection="1">
      <alignment horizontal="center"/>
      <protection/>
    </xf>
    <xf numFmtId="41" fontId="7" fillId="0" borderId="15" xfId="0" applyNumberFormat="1" applyFont="1" applyBorder="1" applyAlignment="1" applyProtection="1">
      <alignment horizontal="center"/>
      <protection/>
    </xf>
    <xf numFmtId="0" fontId="6" fillId="0" borderId="10" xfId="0" applyFont="1" applyBorder="1" applyAlignment="1" applyProtection="1">
      <alignment horizontal="left"/>
      <protection/>
    </xf>
    <xf numFmtId="0" fontId="3" fillId="0" borderId="10" xfId="0" applyFont="1" applyBorder="1" applyAlignment="1">
      <alignment horizontal="right"/>
    </xf>
    <xf numFmtId="37" fontId="5" fillId="0" borderId="13" xfId="0" applyNumberFormat="1" applyFont="1" applyBorder="1" applyAlignment="1" applyProtection="1">
      <alignment horizontal="center" vertical="center"/>
      <protection/>
    </xf>
    <xf numFmtId="37" fontId="5" fillId="0" borderId="20" xfId="0" applyNumberFormat="1" applyFont="1" applyBorder="1" applyAlignment="1" applyProtection="1">
      <alignment horizontal="center" vertical="center"/>
      <protection/>
    </xf>
    <xf numFmtId="37" fontId="5" fillId="0" borderId="18" xfId="0" applyNumberFormat="1" applyFont="1" applyBorder="1" applyAlignment="1" applyProtection="1">
      <alignment horizontal="center" vertical="center"/>
      <protection/>
    </xf>
    <xf numFmtId="37" fontId="5" fillId="0" borderId="21" xfId="0" applyNumberFormat="1" applyFont="1" applyBorder="1" applyAlignment="1" applyProtection="1">
      <alignment horizontal="center" vertical="center"/>
      <protection/>
    </xf>
    <xf numFmtId="37" fontId="5" fillId="0" borderId="22" xfId="0" applyNumberFormat="1" applyFont="1" applyBorder="1" applyAlignment="1" applyProtection="1">
      <alignment horizontal="center" vertical="center"/>
      <protection/>
    </xf>
    <xf numFmtId="37" fontId="5" fillId="0" borderId="23" xfId="0" applyNumberFormat="1" applyFont="1" applyBorder="1" applyAlignment="1" applyProtection="1">
      <alignment horizontal="center" vertical="center"/>
      <protection/>
    </xf>
    <xf numFmtId="37" fontId="5" fillId="0" borderId="4" xfId="0" applyNumberFormat="1" applyFont="1" applyBorder="1" applyAlignment="1" applyProtection="1">
      <alignment horizontal="center" vertical="center"/>
      <protection/>
    </xf>
    <xf numFmtId="37" fontId="5" fillId="0" borderId="5" xfId="0" applyNumberFormat="1" applyFont="1" applyBorder="1" applyAlignment="1" applyProtection="1">
      <alignment horizontal="center" vertical="center"/>
      <protection/>
    </xf>
    <xf numFmtId="37" fontId="5" fillId="0" borderId="14" xfId="0" applyNumberFormat="1" applyFont="1" applyBorder="1" applyAlignment="1" applyProtection="1">
      <alignment horizontal="center" vertical="center"/>
      <protection/>
    </xf>
    <xf numFmtId="37" fontId="5" fillId="0" borderId="6" xfId="0" applyNumberFormat="1" applyFont="1" applyBorder="1" applyAlignment="1" applyProtection="1">
      <alignment horizontal="center" vertical="center"/>
      <protection/>
    </xf>
    <xf numFmtId="37" fontId="5" fillId="0" borderId="7" xfId="0" applyNumberFormat="1" applyFont="1" applyBorder="1" applyAlignment="1" applyProtection="1">
      <alignment horizontal="center" vertical="center"/>
      <protection/>
    </xf>
    <xf numFmtId="0" fontId="7" fillId="0" borderId="0" xfId="0" applyFont="1" applyBorder="1" applyAlignment="1" applyProtection="1">
      <alignment horizontal="distributed" indent="1"/>
      <protection/>
    </xf>
    <xf numFmtId="0" fontId="7" fillId="0" borderId="8" xfId="0" applyFont="1" applyBorder="1" applyAlignment="1" applyProtection="1">
      <alignment horizontal="distributed" indent="1"/>
      <protection/>
    </xf>
    <xf numFmtId="0" fontId="5" fillId="0" borderId="0" xfId="0" applyFont="1" applyBorder="1" applyAlignment="1" applyProtection="1">
      <alignment horizontal="distributed" indent="1"/>
      <protection/>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41" fontId="5" fillId="0" borderId="19" xfId="0" applyNumberFormat="1" applyFont="1" applyBorder="1" applyAlignment="1" applyProtection="1">
      <alignment horizontal="center"/>
      <protection/>
    </xf>
    <xf numFmtId="0" fontId="5" fillId="0" borderId="2" xfId="0" applyFont="1" applyBorder="1" applyAlignment="1" applyProtection="1">
      <alignment horizontal="center" vertical="center"/>
      <protection/>
    </xf>
    <xf numFmtId="37" fontId="3" fillId="0" borderId="4" xfId="0" applyNumberFormat="1" applyFont="1" applyBorder="1" applyAlignment="1" applyProtection="1">
      <alignment horizontal="right"/>
      <protection/>
    </xf>
    <xf numFmtId="0" fontId="3" fillId="0" borderId="10" xfId="0" applyFont="1" applyBorder="1" applyAlignment="1" applyProtection="1">
      <alignment horizontal="right"/>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10" xfId="0" applyFont="1" applyBorder="1" applyAlignment="1" applyProtection="1">
      <alignment horizontal="distributed" indent="1"/>
      <protection/>
    </xf>
    <xf numFmtId="0" fontId="5" fillId="0" borderId="11" xfId="0" applyFont="1" applyBorder="1" applyAlignment="1" applyProtection="1">
      <alignment horizontal="distributed" indent="1"/>
      <protection/>
    </xf>
    <xf numFmtId="0" fontId="7" fillId="0" borderId="16" xfId="0" applyFont="1" applyBorder="1" applyAlignment="1" applyProtection="1">
      <alignment horizontal="distributed" indent="1"/>
      <protection/>
    </xf>
    <xf numFmtId="0" fontId="7" fillId="0" borderId="24" xfId="0" applyFont="1" applyBorder="1" applyAlignment="1" applyProtection="1">
      <alignment horizontal="distributed" indent="1"/>
      <protection/>
    </xf>
    <xf numFmtId="0" fontId="5" fillId="0" borderId="13"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3" fillId="0" borderId="4" xfId="0" applyFont="1" applyBorder="1" applyAlignment="1" applyProtection="1">
      <alignment horizontal="left" vertical="top"/>
      <protection/>
    </xf>
    <xf numFmtId="0" fontId="5" fillId="0" borderId="0" xfId="0" applyFont="1" applyBorder="1" applyAlignment="1" applyProtection="1">
      <alignment horizontal="center" vertical="center" shrinkToFit="1"/>
      <protection/>
    </xf>
    <xf numFmtId="0" fontId="5" fillId="0" borderId="8" xfId="0" applyFont="1" applyBorder="1" applyAlignment="1" applyProtection="1">
      <alignment horizontal="center" vertical="center" shrinkToFit="1"/>
      <protection/>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37" fontId="3" fillId="0" borderId="0" xfId="0" applyNumberFormat="1" applyFont="1" applyBorder="1" applyAlignment="1" applyProtection="1">
      <alignment horizontal="right"/>
      <protection/>
    </xf>
    <xf numFmtId="0" fontId="5" fillId="0" borderId="0" xfId="0" applyFont="1" applyBorder="1" applyAlignment="1" applyProtection="1">
      <alignment horizontal="distributed" vertical="distributed" indent="1"/>
      <protection/>
    </xf>
    <xf numFmtId="0" fontId="5" fillId="0" borderId="8" xfId="0" applyFont="1" applyBorder="1" applyAlignment="1" applyProtection="1">
      <alignment horizontal="distributed" vertical="distributed" indent="1"/>
      <protection/>
    </xf>
    <xf numFmtId="0" fontId="7" fillId="0" borderId="16" xfId="0" applyFont="1" applyBorder="1" applyAlignment="1" applyProtection="1">
      <alignment horizontal="center"/>
      <protection/>
    </xf>
    <xf numFmtId="0" fontId="7" fillId="0" borderId="24" xfId="0" applyFont="1" applyBorder="1" applyAlignment="1" applyProtection="1">
      <alignment horizontal="center"/>
      <protection/>
    </xf>
    <xf numFmtId="37" fontId="5" fillId="0" borderId="25" xfId="0" applyNumberFormat="1" applyFont="1" applyBorder="1" applyAlignment="1" applyProtection="1">
      <alignment horizontal="center" vertical="center"/>
      <protection/>
    </xf>
    <xf numFmtId="37" fontId="5" fillId="0" borderId="26" xfId="0" applyNumberFormat="1" applyFont="1" applyBorder="1" applyAlignment="1" applyProtection="1">
      <alignment horizontal="center" vertical="center"/>
      <protection/>
    </xf>
    <xf numFmtId="0" fontId="7" fillId="0" borderId="16" xfId="0" applyFont="1" applyBorder="1" applyAlignment="1" applyProtection="1">
      <alignment horizontal="distributed" vertical="distributed" indent="1"/>
      <protection/>
    </xf>
    <xf numFmtId="0" fontId="7" fillId="0" borderId="24" xfId="0" applyFont="1" applyBorder="1" applyAlignment="1" applyProtection="1">
      <alignment horizontal="distributed" vertical="distributed" indent="1"/>
      <protection/>
    </xf>
    <xf numFmtId="0" fontId="6" fillId="0" borderId="0" xfId="0" applyFont="1" applyBorder="1" applyAlignment="1" applyProtection="1">
      <alignment horizontal="left"/>
      <protection/>
    </xf>
    <xf numFmtId="37" fontId="3" fillId="0" borderId="10" xfId="0" applyNumberFormat="1" applyFont="1" applyBorder="1" applyAlignment="1" applyProtection="1">
      <alignment horizontal="right"/>
      <protection/>
    </xf>
    <xf numFmtId="0" fontId="5" fillId="0" borderId="0" xfId="0" applyFont="1" applyBorder="1" applyAlignment="1" applyProtection="1">
      <alignment horizontal="left"/>
      <protection/>
    </xf>
    <xf numFmtId="0" fontId="5" fillId="0" borderId="10" xfId="0" applyFont="1" applyBorder="1" applyAlignment="1" applyProtection="1">
      <alignment horizontal="left"/>
      <protection/>
    </xf>
    <xf numFmtId="0" fontId="7" fillId="0" borderId="16"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5" fillId="0" borderId="0" xfId="0" applyFont="1" applyBorder="1" applyAlignment="1" applyProtection="1">
      <alignment horizontal="distributed" vertical="center" indent="1"/>
      <protection/>
    </xf>
    <xf numFmtId="0" fontId="5" fillId="0" borderId="8" xfId="0" applyFont="1" applyBorder="1" applyAlignment="1" applyProtection="1">
      <alignment horizontal="distributed" vertical="center" indent="1"/>
      <protection/>
    </xf>
    <xf numFmtId="41" fontId="5" fillId="0" borderId="16" xfId="0" applyNumberFormat="1" applyFont="1" applyBorder="1" applyAlignment="1" applyProtection="1">
      <alignment horizontal="right"/>
      <protection/>
    </xf>
    <xf numFmtId="178" fontId="5" fillId="0" borderId="16" xfId="0" applyNumberFormat="1" applyFont="1" applyBorder="1" applyAlignment="1" applyProtection="1">
      <alignment horizontal="right"/>
      <protection/>
    </xf>
    <xf numFmtId="41" fontId="5" fillId="0" borderId="0" xfId="0" applyNumberFormat="1" applyFont="1" applyBorder="1" applyAlignment="1" applyProtection="1">
      <alignment horizontal="right"/>
      <protection/>
    </xf>
    <xf numFmtId="178" fontId="5" fillId="0" borderId="0" xfId="0" applyNumberFormat="1" applyFont="1" applyBorder="1" applyAlignment="1" applyProtection="1">
      <alignment horizontal="right"/>
      <protection/>
    </xf>
    <xf numFmtId="41" fontId="5" fillId="0" borderId="10" xfId="0" applyNumberFormat="1" applyFont="1" applyBorder="1" applyAlignment="1" applyProtection="1">
      <alignment horizontal="right"/>
      <protection/>
    </xf>
    <xf numFmtId="0" fontId="5" fillId="0" borderId="23" xfId="0" applyFont="1" applyBorder="1" applyAlignment="1" applyProtection="1">
      <alignment horizontal="center" vertical="center"/>
      <protection/>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37" fontId="9" fillId="0" borderId="13" xfId="0" applyNumberFormat="1" applyFont="1" applyBorder="1" applyAlignment="1" applyProtection="1">
      <alignment horizontal="center" vertical="center"/>
      <protection/>
    </xf>
    <xf numFmtId="37" fontId="9" fillId="0" borderId="20" xfId="0" applyNumberFormat="1" applyFont="1" applyBorder="1" applyAlignment="1" applyProtection="1">
      <alignment horizontal="center" vertical="center"/>
      <protection/>
    </xf>
    <xf numFmtId="178" fontId="5" fillId="0" borderId="10" xfId="0" applyNumberFormat="1" applyFont="1" applyBorder="1" applyAlignment="1" applyProtection="1">
      <alignment horizontal="right"/>
      <protection/>
    </xf>
    <xf numFmtId="41" fontId="5" fillId="0" borderId="15" xfId="0" applyNumberFormat="1" applyFont="1" applyBorder="1" applyAlignment="1" applyProtection="1">
      <alignment horizontal="right"/>
      <protection/>
    </xf>
    <xf numFmtId="41" fontId="5" fillId="0" borderId="9" xfId="0" applyNumberFormat="1" applyFont="1" applyBorder="1" applyAlignment="1" applyProtection="1">
      <alignment horizontal="right"/>
      <protection/>
    </xf>
    <xf numFmtId="0" fontId="5" fillId="0" borderId="10"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41" fontId="5" fillId="0" borderId="17" xfId="0" applyNumberFormat="1" applyFont="1" applyBorder="1" applyAlignment="1" applyProtection="1">
      <alignment horizontal="right"/>
      <protection/>
    </xf>
    <xf numFmtId="0" fontId="5" fillId="0" borderId="0" xfId="0" applyFont="1" applyBorder="1" applyAlignment="1" applyProtection="1">
      <alignment horizontal="distributed" vertical="center"/>
      <protection/>
    </xf>
    <xf numFmtId="0" fontId="5" fillId="0" borderId="8" xfId="0" applyFont="1" applyBorder="1" applyAlignment="1" applyProtection="1">
      <alignment horizontal="distributed" vertical="center"/>
      <protection/>
    </xf>
    <xf numFmtId="0" fontId="3" fillId="0" borderId="4" xfId="0" applyFont="1" applyBorder="1" applyAlignment="1" applyProtection="1">
      <alignment horizontal="right"/>
      <protection/>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16" xfId="0" applyFont="1" applyBorder="1" applyAlignment="1" applyProtection="1">
      <alignment horizontal="distributed" vertical="center"/>
      <protection/>
    </xf>
    <xf numFmtId="0" fontId="5" fillId="0" borderId="24" xfId="0" applyFont="1" applyBorder="1" applyAlignment="1" applyProtection="1">
      <alignment horizontal="distributed" vertical="center"/>
      <protection/>
    </xf>
    <xf numFmtId="37" fontId="10" fillId="0" borderId="0" xfId="0" applyNumberFormat="1" applyFont="1" applyBorder="1" applyAlignment="1" applyProtection="1">
      <alignment horizontal="right"/>
      <protection/>
    </xf>
    <xf numFmtId="0" fontId="5" fillId="0" borderId="22"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37" fontId="3" fillId="0" borderId="0" xfId="0" applyNumberFormat="1" applyFont="1" applyAlignment="1">
      <alignment horizontal="center"/>
    </xf>
    <xf numFmtId="37" fontId="3"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0" fontId="5" fillId="0" borderId="22" xfId="0" applyFont="1" applyBorder="1" applyAlignment="1">
      <alignment horizontal="center" vertical="center"/>
    </xf>
    <xf numFmtId="0" fontId="5" fillId="0" borderId="0" xfId="0" applyFont="1" applyBorder="1" applyAlignment="1" applyProtection="1">
      <alignment horizontal="center" vertical="center"/>
      <protection/>
    </xf>
    <xf numFmtId="0" fontId="5" fillId="0" borderId="0" xfId="0" applyFont="1" applyBorder="1" applyAlignment="1">
      <alignment horizontal="center" vertical="center"/>
    </xf>
    <xf numFmtId="41" fontId="5" fillId="0" borderId="11" xfId="0" applyNumberFormat="1" applyFont="1" applyBorder="1" applyAlignment="1" applyProtection="1">
      <alignment horizontal="right"/>
      <protection/>
    </xf>
    <xf numFmtId="0" fontId="5" fillId="0" borderId="10" xfId="0" applyFont="1" applyBorder="1" applyAlignment="1">
      <alignment horizontal="right"/>
    </xf>
    <xf numFmtId="0" fontId="5" fillId="0" borderId="0" xfId="0" applyFont="1" applyBorder="1" applyAlignment="1">
      <alignment horizontal="right"/>
    </xf>
    <xf numFmtId="0" fontId="12" fillId="0" borderId="0" xfId="0" applyFont="1" applyBorder="1" applyAlignment="1" applyProtection="1">
      <alignment horizontal="center"/>
      <protection/>
    </xf>
    <xf numFmtId="0" fontId="12" fillId="0" borderId="8" xfId="0" applyFont="1" applyBorder="1" applyAlignment="1" applyProtection="1">
      <alignment horizontal="center"/>
      <protection/>
    </xf>
    <xf numFmtId="0" fontId="12" fillId="0" borderId="9" xfId="0" applyFont="1" applyBorder="1" applyAlignment="1" applyProtection="1">
      <alignment horizontal="center"/>
      <protection/>
    </xf>
    <xf numFmtId="0" fontId="12" fillId="0" borderId="4" xfId="0" applyFont="1" applyBorder="1" applyAlignment="1" applyProtection="1">
      <alignment horizontal="center"/>
      <protection/>
    </xf>
    <xf numFmtId="0" fontId="0" fillId="0" borderId="23" xfId="0" applyFont="1" applyBorder="1" applyAlignment="1">
      <alignment horizontal="center"/>
    </xf>
    <xf numFmtId="0" fontId="0" fillId="0" borderId="4" xfId="0" applyFont="1" applyBorder="1" applyAlignment="1">
      <alignment horizontal="center"/>
    </xf>
    <xf numFmtId="0" fontId="5" fillId="0" borderId="6" xfId="0" applyFont="1" applyBorder="1" applyAlignment="1" applyProtection="1">
      <alignment horizontal="center" vertical="top"/>
      <protection/>
    </xf>
    <xf numFmtId="0" fontId="5" fillId="0" borderId="7" xfId="0" applyFont="1" applyBorder="1" applyAlignment="1" applyProtection="1">
      <alignment horizontal="center" vertical="top"/>
      <protection/>
    </xf>
    <xf numFmtId="0" fontId="5" fillId="0" borderId="14"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37" fontId="5"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right"/>
      <protection/>
    </xf>
    <xf numFmtId="37" fontId="12" fillId="0" borderId="19" xfId="0" applyNumberFormat="1" applyFont="1" applyBorder="1" applyAlignment="1" applyProtection="1">
      <alignment horizontal="center"/>
      <protection/>
    </xf>
    <xf numFmtId="37" fontId="12" fillId="0" borderId="3" xfId="0" applyNumberFormat="1" applyFont="1" applyBorder="1" applyAlignment="1" applyProtection="1">
      <alignment horizontal="center"/>
      <protection/>
    </xf>
    <xf numFmtId="37" fontId="5" fillId="0" borderId="12" xfId="0" applyNumberFormat="1" applyFont="1" applyBorder="1" applyAlignment="1" applyProtection="1">
      <alignment horizontal="right"/>
      <protection/>
    </xf>
    <xf numFmtId="37" fontId="5" fillId="0" borderId="19" xfId="0" applyNumberFormat="1" applyFont="1" applyBorder="1" applyAlignment="1" applyProtection="1">
      <alignment horizontal="right"/>
      <protection/>
    </xf>
    <xf numFmtId="37" fontId="5" fillId="0" borderId="3" xfId="0" applyNumberFormat="1" applyFont="1" applyBorder="1" applyAlignment="1" applyProtection="1">
      <alignment horizontal="right"/>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49</xdr:row>
      <xdr:rowOff>219075</xdr:rowOff>
    </xdr:from>
    <xdr:to>
      <xdr:col>9</xdr:col>
      <xdr:colOff>152400</xdr:colOff>
      <xdr:row>61</xdr:row>
      <xdr:rowOff>95250</xdr:rowOff>
    </xdr:to>
    <xdr:pic>
      <xdr:nvPicPr>
        <xdr:cNvPr id="1" name="Picture 77"/>
        <xdr:cNvPicPr preferRelativeResize="1">
          <a:picLocks noChangeAspect="1"/>
        </xdr:cNvPicPr>
      </xdr:nvPicPr>
      <xdr:blipFill>
        <a:blip r:embed="rId1"/>
        <a:stretch>
          <a:fillRect/>
        </a:stretch>
      </xdr:blipFill>
      <xdr:spPr>
        <a:xfrm>
          <a:off x="1219200" y="12182475"/>
          <a:ext cx="4533900" cy="2619375"/>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016292\disk\&#22320;&#22495;&#21253;&#25324;&#25903;&#25588;&#12475;&#12531;&#12479;&#12540;&#20418;&#20849;&#29992;&#12487;&#12540;&#12479;\&#36939;&#21942;&#21332;&#35696;&#20250;\&#65298;&#65296;&#24180;&#24230;\&#31532;&#65298;&#22238;&#12288;&#38283;&#20652;\&#36039;&#26009;\01%20&#24179;&#25104;&#65297;&#65305;&#24180;&#24230;&#20107;&#26989;&#22577;&#21578;&#26360;\&#20107;&#26989;&#23455;&#32318;&#35500;&#26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487;&#12540;&#12479;\01%20&#32113;&#35336;\04%20&#32113;&#35336;&#24180;&#22577;\19n&#20445;&#20581;&#32113;&#35336;&#24180;&#22577;\07%20H19&#24180;&#20445;&#20581;&#32113;&#35336;&#24180;&#22577;&#21407;&#31295;\09%20&#20445;&#20581;&#25351;&#23566;&#65288;109&#65374;137&#65289;\122&#12288;&#31532;&#65299;&#32232;&#65299;&#31456;&#65299;&#12309;9,10,1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
      <sheetName val="×資料"/>
      <sheetName val="データ(想問）"/>
      <sheetName val="データ２"/>
    </sheetNames>
    <sheetDataSet>
      <sheetData sheetId="3">
        <row r="5">
          <cell r="A5" t="str">
            <v>本人</v>
          </cell>
          <cell r="G5">
            <v>0.24364543858027543</v>
          </cell>
        </row>
        <row r="6">
          <cell r="A6" t="str">
            <v>家族</v>
          </cell>
          <cell r="G6">
            <v>0.2461410481560218</v>
          </cell>
        </row>
        <row r="7">
          <cell r="A7" t="str">
            <v>事業者</v>
          </cell>
          <cell r="G7">
            <v>0.1868318082385926</v>
          </cell>
        </row>
        <row r="8">
          <cell r="A8" t="str">
            <v>民生委員・児童委員</v>
          </cell>
          <cell r="G8">
            <v>0.08445019564346674</v>
          </cell>
        </row>
        <row r="9">
          <cell r="A9" t="str">
            <v>行政機関</v>
          </cell>
          <cell r="G9">
            <v>0.09406291400930462</v>
          </cell>
        </row>
        <row r="10">
          <cell r="A10" t="str">
            <v>医療機関</v>
          </cell>
          <cell r="G10">
            <v>0.036756323751424964</v>
          </cell>
        </row>
        <row r="11">
          <cell r="A11" t="str">
            <v>包括センター</v>
          </cell>
          <cell r="G11">
            <v>0.03308993437471116</v>
          </cell>
        </row>
        <row r="12">
          <cell r="A12" t="str">
            <v>地域</v>
          </cell>
          <cell r="G12">
            <v>0.0173152170564131</v>
          </cell>
        </row>
        <row r="13">
          <cell r="A13" t="str">
            <v>権利擁護機関</v>
          </cell>
          <cell r="G13">
            <v>0.004529069230058231</v>
          </cell>
        </row>
        <row r="14">
          <cell r="A14" t="str">
            <v>社会福祉協議会</v>
          </cell>
          <cell r="G14">
            <v>0.0020642696490741595</v>
          </cell>
        </row>
        <row r="15">
          <cell r="A15" t="str">
            <v>その他</v>
          </cell>
          <cell r="G15">
            <v>0.05111378131065718</v>
          </cell>
        </row>
        <row r="23">
          <cell r="A23" t="str">
            <v>保健</v>
          </cell>
          <cell r="C23">
            <v>0.23466130451175066</v>
          </cell>
        </row>
        <row r="24">
          <cell r="A24" t="str">
            <v>福祉</v>
          </cell>
          <cell r="C24">
            <v>0.10612039713459846</v>
          </cell>
        </row>
        <row r="25">
          <cell r="A25" t="str">
            <v>医療</v>
          </cell>
          <cell r="C25">
            <v>0.05117506597964057</v>
          </cell>
        </row>
        <row r="26">
          <cell r="A26" t="str">
            <v>介護保険</v>
          </cell>
          <cell r="C26">
            <v>0.41885132587658663</v>
          </cell>
        </row>
        <row r="27">
          <cell r="A27" t="str">
            <v>権利擁護　　※</v>
          </cell>
          <cell r="C27">
            <v>0.07658665326127938</v>
          </cell>
        </row>
        <row r="28">
          <cell r="A28" t="str">
            <v>クレーム</v>
          </cell>
          <cell r="C28">
            <v>0.007967827070503959</v>
          </cell>
        </row>
        <row r="29">
          <cell r="A29" t="str">
            <v>その他</v>
          </cell>
          <cell r="C29">
            <v>0.104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3"/>
  <sheetViews>
    <sheetView view="pageBreakPreview" zoomScale="60" workbookViewId="0" topLeftCell="A1">
      <selection activeCell="E13" sqref="E13"/>
    </sheetView>
  </sheetViews>
  <sheetFormatPr defaultColWidth="8.66015625" defaultRowHeight="18"/>
  <sheetData>
    <row r="1" spans="1:10" ht="24" customHeight="1">
      <c r="A1" s="127" t="s">
        <v>35</v>
      </c>
      <c r="B1" s="127"/>
      <c r="C1" s="127"/>
      <c r="D1" s="127"/>
      <c r="E1" s="127"/>
      <c r="F1" s="127"/>
      <c r="G1" s="127"/>
      <c r="H1" s="127"/>
      <c r="I1" s="127"/>
      <c r="J1" s="127"/>
    </row>
    <row r="2" spans="1:10" ht="36" customHeight="1">
      <c r="A2" s="126" t="s">
        <v>47</v>
      </c>
      <c r="B2" s="126"/>
      <c r="C2" s="126"/>
      <c r="D2" s="126"/>
      <c r="E2" s="126"/>
      <c r="F2" s="126"/>
      <c r="G2" s="126"/>
      <c r="H2" s="126"/>
      <c r="I2" s="126"/>
      <c r="J2" s="126"/>
    </row>
    <row r="3" spans="1:10" ht="88.5" customHeight="1">
      <c r="A3" s="126" t="s">
        <v>48</v>
      </c>
      <c r="B3" s="126"/>
      <c r="C3" s="126"/>
      <c r="D3" s="126"/>
      <c r="E3" s="126"/>
      <c r="F3" s="126"/>
      <c r="G3" s="126"/>
      <c r="H3" s="126"/>
      <c r="I3" s="126"/>
      <c r="J3" s="126"/>
    </row>
    <row r="5" ht="17.25">
      <c r="A5" t="s">
        <v>36</v>
      </c>
    </row>
    <row r="6" spans="1:10" ht="53.25" customHeight="1">
      <c r="A6" s="126" t="s">
        <v>49</v>
      </c>
      <c r="B6" s="126"/>
      <c r="C6" s="126"/>
      <c r="D6" s="126"/>
      <c r="E6" s="126"/>
      <c r="F6" s="126"/>
      <c r="G6" s="126"/>
      <c r="H6" s="126"/>
      <c r="I6" s="126"/>
      <c r="J6" s="126"/>
    </row>
    <row r="7" ht="17.25">
      <c r="A7" t="s">
        <v>37</v>
      </c>
    </row>
    <row r="8" ht="17.25">
      <c r="A8" t="s">
        <v>38</v>
      </c>
    </row>
    <row r="9" spans="1:10" ht="35.25" customHeight="1">
      <c r="A9" s="126" t="s">
        <v>50</v>
      </c>
      <c r="B9" s="126"/>
      <c r="C9" s="126"/>
      <c r="D9" s="126"/>
      <c r="E9" s="126"/>
      <c r="F9" s="126"/>
      <c r="G9" s="126"/>
      <c r="H9" s="126"/>
      <c r="I9" s="126"/>
      <c r="J9" s="126"/>
    </row>
    <row r="10" ht="17.25">
      <c r="A10" t="s">
        <v>37</v>
      </c>
    </row>
    <row r="11" ht="17.25">
      <c r="A11" t="s">
        <v>39</v>
      </c>
    </row>
    <row r="12" spans="1:10" ht="34.5" customHeight="1">
      <c r="A12" s="126" t="s">
        <v>51</v>
      </c>
      <c r="B12" s="126"/>
      <c r="C12" s="126"/>
      <c r="D12" s="126"/>
      <c r="E12" s="126"/>
      <c r="F12" s="126"/>
      <c r="G12" s="126"/>
      <c r="H12" s="126"/>
      <c r="I12" s="126"/>
      <c r="J12" s="126"/>
    </row>
    <row r="13" ht="17.25">
      <c r="A13" t="s">
        <v>37</v>
      </c>
    </row>
    <row r="14" ht="17.25">
      <c r="A14" t="s">
        <v>40</v>
      </c>
    </row>
    <row r="15" ht="17.25">
      <c r="A15" t="s">
        <v>41</v>
      </c>
    </row>
    <row r="16" ht="17.25">
      <c r="A16" t="s">
        <v>42</v>
      </c>
    </row>
    <row r="17" ht="17.25">
      <c r="A17" t="s">
        <v>43</v>
      </c>
    </row>
    <row r="18" ht="17.25">
      <c r="A18" t="s">
        <v>44</v>
      </c>
    </row>
    <row r="19" ht="17.25">
      <c r="A19" t="s">
        <v>37</v>
      </c>
    </row>
    <row r="20" ht="17.25">
      <c r="A20" t="s">
        <v>45</v>
      </c>
    </row>
    <row r="21" spans="1:10" ht="35.25" customHeight="1">
      <c r="A21" s="126" t="s">
        <v>52</v>
      </c>
      <c r="B21" s="126"/>
      <c r="C21" s="126"/>
      <c r="D21" s="126"/>
      <c r="E21" s="126"/>
      <c r="F21" s="126"/>
      <c r="G21" s="126"/>
      <c r="H21" s="126"/>
      <c r="I21" s="126"/>
      <c r="J21" s="126"/>
    </row>
    <row r="22" ht="17.25">
      <c r="A22" t="s">
        <v>37</v>
      </c>
    </row>
    <row r="23" ht="17.25">
      <c r="A23" t="s">
        <v>46</v>
      </c>
    </row>
  </sheetData>
  <mergeCells count="7">
    <mergeCell ref="A9:J9"/>
    <mergeCell ref="A12:J12"/>
    <mergeCell ref="A21:J21"/>
    <mergeCell ref="A1:J1"/>
    <mergeCell ref="A2:J2"/>
    <mergeCell ref="A3:J3"/>
    <mergeCell ref="A6:J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ransitionEvaluation="1"/>
  <dimension ref="A1:BD67"/>
  <sheetViews>
    <sheetView view="pageBreakPreview" zoomScale="75" zoomScaleNormal="70" zoomScaleSheetLayoutView="75" workbookViewId="0" topLeftCell="A29">
      <selection activeCell="W14" sqref="W14:AF14"/>
    </sheetView>
  </sheetViews>
  <sheetFormatPr defaultColWidth="8.83203125" defaultRowHeight="18"/>
  <cols>
    <col min="1" max="1" width="9.41015625" style="0" customWidth="1"/>
    <col min="2" max="2" width="10.58203125" style="0" customWidth="1"/>
    <col min="3" max="42" width="2" style="0" customWidth="1"/>
    <col min="43" max="55" width="0.99609375" style="0" customWidth="1"/>
  </cols>
  <sheetData>
    <row r="1" spans="1:50" ht="21" customHeight="1" thickBot="1">
      <c r="A1" s="133" t="s">
        <v>24</v>
      </c>
      <c r="B1" s="133"/>
      <c r="C1" s="133"/>
      <c r="D1" s="133"/>
      <c r="E1" s="133"/>
      <c r="F1" s="133"/>
      <c r="G1" s="133"/>
      <c r="H1" s="133"/>
      <c r="I1" s="133"/>
      <c r="J1" s="133"/>
      <c r="K1" s="133"/>
      <c r="L1" s="133"/>
      <c r="M1" s="133"/>
      <c r="N1" s="133"/>
      <c r="O1" s="133"/>
      <c r="P1" s="133"/>
      <c r="Q1" s="133"/>
      <c r="R1" s="98"/>
      <c r="S1" s="98"/>
      <c r="T1" s="98"/>
      <c r="U1" s="98"/>
      <c r="V1" s="98"/>
      <c r="W1" s="98"/>
      <c r="X1" s="98"/>
      <c r="Y1" s="98"/>
      <c r="Z1" s="98"/>
      <c r="AA1" s="98"/>
      <c r="AB1" s="98"/>
      <c r="AC1" s="98"/>
      <c r="AD1" s="98"/>
      <c r="AE1" s="98"/>
      <c r="AF1" s="98"/>
      <c r="AG1" s="98"/>
      <c r="AH1" s="155" t="s">
        <v>82</v>
      </c>
      <c r="AI1" s="155"/>
      <c r="AJ1" s="155"/>
      <c r="AK1" s="155"/>
      <c r="AL1" s="155"/>
      <c r="AM1" s="155"/>
      <c r="AN1" s="155"/>
      <c r="AO1" s="155"/>
      <c r="AP1" s="155"/>
      <c r="AQ1" s="1"/>
      <c r="AR1" s="1"/>
      <c r="AS1" s="1"/>
      <c r="AT1" s="1"/>
      <c r="AU1" s="1"/>
      <c r="AW1" s="1"/>
      <c r="AX1" s="1"/>
    </row>
    <row r="2" spans="1:50" s="7" customFormat="1" ht="18" customHeight="1">
      <c r="A2" s="10"/>
      <c r="B2" s="11" t="s">
        <v>1</v>
      </c>
      <c r="C2" s="153" t="s">
        <v>2</v>
      </c>
      <c r="D2" s="153"/>
      <c r="E2" s="153"/>
      <c r="F2" s="153"/>
      <c r="G2" s="153"/>
      <c r="H2" s="153" t="s">
        <v>3</v>
      </c>
      <c r="I2" s="153"/>
      <c r="J2" s="153"/>
      <c r="K2" s="153"/>
      <c r="L2" s="153"/>
      <c r="M2" s="153" t="s">
        <v>4</v>
      </c>
      <c r="N2" s="153"/>
      <c r="O2" s="153"/>
      <c r="P2" s="153"/>
      <c r="Q2" s="153"/>
      <c r="R2" s="153" t="s">
        <v>5</v>
      </c>
      <c r="S2" s="153"/>
      <c r="T2" s="153"/>
      <c r="U2" s="153"/>
      <c r="V2" s="153"/>
      <c r="W2" s="153" t="s">
        <v>6</v>
      </c>
      <c r="X2" s="153"/>
      <c r="Y2" s="153"/>
      <c r="Z2" s="153"/>
      <c r="AA2" s="153"/>
      <c r="AB2" s="153" t="s">
        <v>7</v>
      </c>
      <c r="AC2" s="153"/>
      <c r="AD2" s="153"/>
      <c r="AE2" s="153"/>
      <c r="AF2" s="153"/>
      <c r="AG2" s="153" t="s">
        <v>8</v>
      </c>
      <c r="AH2" s="153"/>
      <c r="AI2" s="153"/>
      <c r="AJ2" s="153"/>
      <c r="AK2" s="153"/>
      <c r="AL2" s="153" t="s">
        <v>9</v>
      </c>
      <c r="AM2" s="153"/>
      <c r="AN2" s="153"/>
      <c r="AO2" s="153"/>
      <c r="AP2" s="156"/>
      <c r="AQ2" s="9"/>
      <c r="AR2" s="9"/>
      <c r="AS2" s="9"/>
      <c r="AT2" s="9"/>
      <c r="AU2" s="9"/>
      <c r="AV2" s="8"/>
      <c r="AW2" s="8"/>
      <c r="AX2" s="8"/>
    </row>
    <row r="3" spans="1:50" ht="18" customHeight="1" thickBot="1">
      <c r="A3" s="12" t="s">
        <v>0</v>
      </c>
      <c r="B3" s="41">
        <f>SUM(C3:AU3)</f>
        <v>15648</v>
      </c>
      <c r="C3" s="152">
        <v>1967</v>
      </c>
      <c r="D3" s="152"/>
      <c r="E3" s="152"/>
      <c r="F3" s="152"/>
      <c r="G3" s="152"/>
      <c r="H3" s="152">
        <v>450</v>
      </c>
      <c r="I3" s="152"/>
      <c r="J3" s="152"/>
      <c r="K3" s="152"/>
      <c r="L3" s="152"/>
      <c r="M3" s="152">
        <v>232</v>
      </c>
      <c r="N3" s="152"/>
      <c r="O3" s="152"/>
      <c r="P3" s="152"/>
      <c r="Q3" s="152"/>
      <c r="R3" s="152">
        <v>1701</v>
      </c>
      <c r="S3" s="152"/>
      <c r="T3" s="152"/>
      <c r="U3" s="152"/>
      <c r="V3" s="152"/>
      <c r="W3" s="152">
        <v>1069</v>
      </c>
      <c r="X3" s="152"/>
      <c r="Y3" s="152"/>
      <c r="Z3" s="152"/>
      <c r="AA3" s="152"/>
      <c r="AB3" s="152">
        <v>1238</v>
      </c>
      <c r="AC3" s="152"/>
      <c r="AD3" s="152"/>
      <c r="AE3" s="152"/>
      <c r="AF3" s="152"/>
      <c r="AG3" s="152">
        <v>991</v>
      </c>
      <c r="AH3" s="152"/>
      <c r="AI3" s="152"/>
      <c r="AJ3" s="152"/>
      <c r="AK3" s="152"/>
      <c r="AL3" s="152">
        <v>8000</v>
      </c>
      <c r="AM3" s="152"/>
      <c r="AN3" s="152"/>
      <c r="AO3" s="152"/>
      <c r="AP3" s="152"/>
      <c r="AQ3" s="3"/>
      <c r="AR3" s="3"/>
      <c r="AS3" s="3"/>
      <c r="AT3" s="3"/>
      <c r="AU3" s="3"/>
      <c r="AV3" s="1"/>
      <c r="AW3" s="3"/>
      <c r="AX3" s="1"/>
    </row>
    <row r="4" spans="1:50" ht="15" customHeight="1">
      <c r="A4" s="84"/>
      <c r="B4" s="84"/>
      <c r="C4" s="92"/>
      <c r="D4" s="92"/>
      <c r="E4" s="92"/>
      <c r="F4" s="92"/>
      <c r="G4" s="92"/>
      <c r="H4" s="92"/>
      <c r="I4" s="92"/>
      <c r="J4" s="92"/>
      <c r="K4" s="92"/>
      <c r="L4" s="84"/>
      <c r="M4" s="92"/>
      <c r="N4" s="92"/>
      <c r="O4" s="92"/>
      <c r="P4" s="92"/>
      <c r="Q4" s="92"/>
      <c r="R4" s="92"/>
      <c r="S4" s="92"/>
      <c r="T4" s="92"/>
      <c r="U4" s="84"/>
      <c r="V4" s="92"/>
      <c r="W4" s="92"/>
      <c r="X4" s="84"/>
      <c r="Y4" s="92"/>
      <c r="Z4" s="92"/>
      <c r="AA4" s="92"/>
      <c r="AB4" s="92"/>
      <c r="AC4" s="84"/>
      <c r="AD4" s="92"/>
      <c r="AE4" s="92"/>
      <c r="AF4" s="154"/>
      <c r="AG4" s="154"/>
      <c r="AH4" s="154"/>
      <c r="AI4" s="154"/>
      <c r="AJ4" s="154"/>
      <c r="AK4" s="154"/>
      <c r="AL4" s="154"/>
      <c r="AM4" s="154"/>
      <c r="AN4" s="154"/>
      <c r="AO4" s="154"/>
      <c r="AP4" s="154"/>
      <c r="AQ4" s="3"/>
      <c r="AR4" s="3"/>
      <c r="AS4" s="3"/>
      <c r="AT4" s="3"/>
      <c r="AU4" s="3"/>
      <c r="AV4" s="1"/>
      <c r="AW4" s="3"/>
      <c r="AX4" s="1"/>
    </row>
    <row r="5" spans="1:47" ht="19.5" thickBot="1">
      <c r="A5" s="133" t="s">
        <v>25</v>
      </c>
      <c r="B5" s="133"/>
      <c r="C5" s="133"/>
      <c r="D5" s="133"/>
      <c r="E5" s="133"/>
      <c r="F5" s="133"/>
      <c r="G5" s="133"/>
      <c r="H5" s="133"/>
      <c r="I5" s="133"/>
      <c r="J5" s="133"/>
      <c r="K5" s="133"/>
      <c r="L5" s="133"/>
      <c r="M5" s="133"/>
      <c r="N5" s="133"/>
      <c r="O5" s="133"/>
      <c r="P5" s="133"/>
      <c r="Q5" s="133"/>
      <c r="R5" s="133"/>
      <c r="S5" s="133"/>
      <c r="T5" s="133"/>
      <c r="U5" s="133"/>
      <c r="V5" s="98"/>
      <c r="W5" s="98"/>
      <c r="X5" s="98"/>
      <c r="Y5" s="98"/>
      <c r="Z5" s="98"/>
      <c r="AA5" s="98"/>
      <c r="AB5" s="98"/>
      <c r="AC5" s="98"/>
      <c r="AD5" s="98"/>
      <c r="AE5" s="98"/>
      <c r="AF5" s="98"/>
      <c r="AG5" s="155" t="str">
        <f>AH1</f>
        <v>平成19年度</v>
      </c>
      <c r="AH5" s="155"/>
      <c r="AI5" s="155"/>
      <c r="AJ5" s="155"/>
      <c r="AK5" s="155"/>
      <c r="AL5" s="155"/>
      <c r="AM5" s="155"/>
      <c r="AN5" s="155"/>
      <c r="AO5" s="155"/>
      <c r="AP5" s="155"/>
      <c r="AQ5" s="2"/>
      <c r="AR5" s="2"/>
      <c r="AS5" s="2"/>
      <c r="AT5" s="2"/>
      <c r="AU5" s="2"/>
    </row>
    <row r="6" spans="1:47" s="7" customFormat="1" ht="18" customHeight="1">
      <c r="A6" s="14"/>
      <c r="B6" s="15"/>
      <c r="C6" s="156" t="s">
        <v>10</v>
      </c>
      <c r="D6" s="157"/>
      <c r="E6" s="157"/>
      <c r="F6" s="157"/>
      <c r="G6" s="157"/>
      <c r="H6" s="157"/>
      <c r="I6" s="157"/>
      <c r="J6" s="157"/>
      <c r="K6" s="157"/>
      <c r="L6" s="157"/>
      <c r="M6" s="157"/>
      <c r="N6" s="157"/>
      <c r="O6" s="157"/>
      <c r="P6" s="157"/>
      <c r="Q6" s="157"/>
      <c r="R6" s="157"/>
      <c r="S6" s="157"/>
      <c r="T6" s="157"/>
      <c r="U6" s="157"/>
      <c r="V6" s="158"/>
      <c r="W6" s="156" t="s">
        <v>11</v>
      </c>
      <c r="X6" s="157"/>
      <c r="Y6" s="157"/>
      <c r="Z6" s="157"/>
      <c r="AA6" s="157"/>
      <c r="AB6" s="157"/>
      <c r="AC6" s="157"/>
      <c r="AD6" s="157"/>
      <c r="AE6" s="157"/>
      <c r="AF6" s="157"/>
      <c r="AG6" s="157"/>
      <c r="AH6" s="157"/>
      <c r="AI6" s="157"/>
      <c r="AJ6" s="157"/>
      <c r="AK6" s="157"/>
      <c r="AL6" s="157"/>
      <c r="AM6" s="157"/>
      <c r="AN6" s="157"/>
      <c r="AO6" s="157"/>
      <c r="AP6" s="157"/>
      <c r="AQ6" s="8"/>
      <c r="AR6" s="8"/>
      <c r="AS6" s="8"/>
      <c r="AT6" s="8"/>
      <c r="AU6" s="8"/>
    </row>
    <row r="7" spans="1:47" s="7" customFormat="1" ht="18" customHeight="1">
      <c r="A7" s="16"/>
      <c r="B7" s="17"/>
      <c r="C7" s="163" t="s">
        <v>12</v>
      </c>
      <c r="D7" s="164"/>
      <c r="E7" s="164"/>
      <c r="F7" s="164"/>
      <c r="G7" s="164"/>
      <c r="H7" s="164"/>
      <c r="I7" s="164"/>
      <c r="J7" s="164"/>
      <c r="K7" s="164"/>
      <c r="L7" s="165"/>
      <c r="M7" s="163" t="s">
        <v>13</v>
      </c>
      <c r="N7" s="164"/>
      <c r="O7" s="164"/>
      <c r="P7" s="164"/>
      <c r="Q7" s="164"/>
      <c r="R7" s="164"/>
      <c r="S7" s="164"/>
      <c r="T7" s="164"/>
      <c r="U7" s="164"/>
      <c r="V7" s="165"/>
      <c r="W7" s="163" t="s">
        <v>12</v>
      </c>
      <c r="X7" s="164"/>
      <c r="Y7" s="164"/>
      <c r="Z7" s="164"/>
      <c r="AA7" s="164"/>
      <c r="AB7" s="164"/>
      <c r="AC7" s="164"/>
      <c r="AD7" s="164"/>
      <c r="AE7" s="164"/>
      <c r="AF7" s="165"/>
      <c r="AG7" s="163" t="s">
        <v>13</v>
      </c>
      <c r="AH7" s="164"/>
      <c r="AI7" s="164"/>
      <c r="AJ7" s="164"/>
      <c r="AK7" s="164"/>
      <c r="AL7" s="164"/>
      <c r="AM7" s="164"/>
      <c r="AN7" s="164"/>
      <c r="AO7" s="164"/>
      <c r="AP7" s="164"/>
      <c r="AQ7" s="9"/>
      <c r="AR7" s="9"/>
      <c r="AS7" s="9"/>
      <c r="AT7" s="9"/>
      <c r="AU7" s="9"/>
    </row>
    <row r="8" spans="1:47" s="5" customFormat="1" ht="17.25" customHeight="1">
      <c r="A8" s="161" t="s">
        <v>1</v>
      </c>
      <c r="B8" s="162"/>
      <c r="C8" s="132">
        <f>SUM(C10:C16)</f>
        <v>1559</v>
      </c>
      <c r="D8" s="130"/>
      <c r="E8" s="130"/>
      <c r="F8" s="130"/>
      <c r="G8" s="130"/>
      <c r="H8" s="130"/>
      <c r="I8" s="130"/>
      <c r="J8" s="130"/>
      <c r="K8" s="130"/>
      <c r="L8" s="130"/>
      <c r="M8" s="130">
        <f>SUM(M10:M16)</f>
        <v>32368</v>
      </c>
      <c r="N8" s="130"/>
      <c r="O8" s="130"/>
      <c r="P8" s="130"/>
      <c r="Q8" s="130"/>
      <c r="R8" s="130"/>
      <c r="S8" s="130"/>
      <c r="T8" s="130"/>
      <c r="U8" s="130"/>
      <c r="V8" s="130"/>
      <c r="W8" s="130">
        <f>SUM(W10:W16)</f>
        <v>570</v>
      </c>
      <c r="X8" s="130"/>
      <c r="Y8" s="130"/>
      <c r="Z8" s="130"/>
      <c r="AA8" s="130"/>
      <c r="AB8" s="130"/>
      <c r="AC8" s="130"/>
      <c r="AD8" s="130"/>
      <c r="AE8" s="130"/>
      <c r="AF8" s="130"/>
      <c r="AG8" s="130">
        <f>SUM(AG10:AG16)</f>
        <v>21479</v>
      </c>
      <c r="AH8" s="130"/>
      <c r="AI8" s="130"/>
      <c r="AJ8" s="130"/>
      <c r="AK8" s="130"/>
      <c r="AL8" s="130"/>
      <c r="AM8" s="130"/>
      <c r="AN8" s="130"/>
      <c r="AO8" s="130"/>
      <c r="AP8" s="130"/>
      <c r="AQ8" s="6"/>
      <c r="AR8" s="6"/>
      <c r="AS8" s="6"/>
      <c r="AT8" s="6"/>
      <c r="AU8" s="6"/>
    </row>
    <row r="9" spans="1:47" ht="7.5" customHeight="1">
      <c r="A9" s="18"/>
      <c r="B9" s="19"/>
      <c r="C9" s="20"/>
      <c r="D9" s="21"/>
      <c r="E9" s="21"/>
      <c r="F9" s="21"/>
      <c r="G9" s="21"/>
      <c r="H9" s="21"/>
      <c r="I9" s="21"/>
      <c r="J9" s="21"/>
      <c r="K9" s="21"/>
      <c r="L9" s="22"/>
      <c r="M9" s="21"/>
      <c r="N9" s="21"/>
      <c r="O9" s="21"/>
      <c r="P9" s="21"/>
      <c r="Q9" s="21"/>
      <c r="R9" s="21"/>
      <c r="S9" s="21"/>
      <c r="T9" s="21"/>
      <c r="U9" s="22"/>
      <c r="V9" s="22"/>
      <c r="W9" s="21"/>
      <c r="X9" s="22"/>
      <c r="Y9" s="22"/>
      <c r="Z9" s="22"/>
      <c r="AA9" s="22"/>
      <c r="AB9" s="22"/>
      <c r="AC9" s="22"/>
      <c r="AD9" s="21"/>
      <c r="AE9" s="21"/>
      <c r="AF9" s="21"/>
      <c r="AG9" s="21"/>
      <c r="AH9" s="21"/>
      <c r="AI9" s="21"/>
      <c r="AJ9" s="21"/>
      <c r="AK9" s="22"/>
      <c r="AL9" s="22"/>
      <c r="AM9" s="22"/>
      <c r="AN9" s="22"/>
      <c r="AO9" s="22"/>
      <c r="AP9" s="22"/>
      <c r="AQ9" s="3"/>
      <c r="AR9" s="3"/>
      <c r="AS9" s="3"/>
      <c r="AT9" s="3"/>
      <c r="AU9" s="3"/>
    </row>
    <row r="10" spans="1:47" ht="17.25" customHeight="1">
      <c r="A10" s="148" t="s">
        <v>2</v>
      </c>
      <c r="B10" s="124"/>
      <c r="C10" s="131">
        <v>177</v>
      </c>
      <c r="D10" s="129"/>
      <c r="E10" s="129"/>
      <c r="F10" s="129"/>
      <c r="G10" s="129"/>
      <c r="H10" s="129"/>
      <c r="I10" s="129"/>
      <c r="J10" s="129"/>
      <c r="K10" s="129"/>
      <c r="L10" s="129"/>
      <c r="M10" s="129">
        <v>3863</v>
      </c>
      <c r="N10" s="129"/>
      <c r="O10" s="129"/>
      <c r="P10" s="129"/>
      <c r="Q10" s="129"/>
      <c r="R10" s="129"/>
      <c r="S10" s="129"/>
      <c r="T10" s="129"/>
      <c r="U10" s="129"/>
      <c r="V10" s="129"/>
      <c r="W10" s="129">
        <v>84</v>
      </c>
      <c r="X10" s="129"/>
      <c r="Y10" s="129"/>
      <c r="Z10" s="129"/>
      <c r="AA10" s="129"/>
      <c r="AB10" s="129"/>
      <c r="AC10" s="129"/>
      <c r="AD10" s="129"/>
      <c r="AE10" s="129"/>
      <c r="AF10" s="129"/>
      <c r="AG10" s="129">
        <v>4141</v>
      </c>
      <c r="AH10" s="129"/>
      <c r="AI10" s="129"/>
      <c r="AJ10" s="129"/>
      <c r="AK10" s="129"/>
      <c r="AL10" s="129"/>
      <c r="AM10" s="129"/>
      <c r="AN10" s="129"/>
      <c r="AO10" s="129"/>
      <c r="AP10" s="129"/>
      <c r="AQ10" s="3"/>
      <c r="AR10" s="3"/>
      <c r="AS10" s="3"/>
      <c r="AT10" s="3"/>
      <c r="AU10" s="3"/>
    </row>
    <row r="11" spans="1:47" ht="17.25" customHeight="1">
      <c r="A11" s="148" t="s">
        <v>3</v>
      </c>
      <c r="B11" s="124"/>
      <c r="C11" s="131">
        <v>213</v>
      </c>
      <c r="D11" s="129"/>
      <c r="E11" s="129"/>
      <c r="F11" s="129"/>
      <c r="G11" s="129"/>
      <c r="H11" s="129"/>
      <c r="I11" s="129"/>
      <c r="J11" s="129"/>
      <c r="K11" s="129"/>
      <c r="L11" s="129"/>
      <c r="M11" s="129">
        <v>4757</v>
      </c>
      <c r="N11" s="129"/>
      <c r="O11" s="129"/>
      <c r="P11" s="129"/>
      <c r="Q11" s="129"/>
      <c r="R11" s="129"/>
      <c r="S11" s="129"/>
      <c r="T11" s="129"/>
      <c r="U11" s="129"/>
      <c r="V11" s="129"/>
      <c r="W11" s="129">
        <v>91</v>
      </c>
      <c r="X11" s="129"/>
      <c r="Y11" s="129"/>
      <c r="Z11" s="129"/>
      <c r="AA11" s="129"/>
      <c r="AB11" s="129"/>
      <c r="AC11" s="129"/>
      <c r="AD11" s="129"/>
      <c r="AE11" s="129"/>
      <c r="AF11" s="129"/>
      <c r="AG11" s="129">
        <v>3818</v>
      </c>
      <c r="AH11" s="129"/>
      <c r="AI11" s="129"/>
      <c r="AJ11" s="129"/>
      <c r="AK11" s="129"/>
      <c r="AL11" s="129"/>
      <c r="AM11" s="129"/>
      <c r="AN11" s="129"/>
      <c r="AO11" s="129"/>
      <c r="AP11" s="129"/>
      <c r="AQ11" s="3"/>
      <c r="AR11" s="3"/>
      <c r="AS11" s="3"/>
      <c r="AT11" s="3"/>
      <c r="AU11" s="3"/>
    </row>
    <row r="12" spans="1:47" ht="17.25" customHeight="1">
      <c r="A12" s="148" t="s">
        <v>4</v>
      </c>
      <c r="B12" s="124"/>
      <c r="C12" s="131">
        <v>201</v>
      </c>
      <c r="D12" s="129"/>
      <c r="E12" s="129"/>
      <c r="F12" s="129"/>
      <c r="G12" s="129"/>
      <c r="H12" s="129"/>
      <c r="I12" s="129"/>
      <c r="J12" s="129"/>
      <c r="K12" s="129"/>
      <c r="L12" s="129"/>
      <c r="M12" s="129">
        <v>4347</v>
      </c>
      <c r="N12" s="129"/>
      <c r="O12" s="129"/>
      <c r="P12" s="129"/>
      <c r="Q12" s="129"/>
      <c r="R12" s="129"/>
      <c r="S12" s="129"/>
      <c r="T12" s="129"/>
      <c r="U12" s="129"/>
      <c r="V12" s="129"/>
      <c r="W12" s="129">
        <v>54</v>
      </c>
      <c r="X12" s="129"/>
      <c r="Y12" s="129"/>
      <c r="Z12" s="129"/>
      <c r="AA12" s="129"/>
      <c r="AB12" s="129"/>
      <c r="AC12" s="129"/>
      <c r="AD12" s="129"/>
      <c r="AE12" s="129"/>
      <c r="AF12" s="129"/>
      <c r="AG12" s="129">
        <v>1899</v>
      </c>
      <c r="AH12" s="129"/>
      <c r="AI12" s="129"/>
      <c r="AJ12" s="129"/>
      <c r="AK12" s="129"/>
      <c r="AL12" s="129"/>
      <c r="AM12" s="129"/>
      <c r="AN12" s="129"/>
      <c r="AO12" s="129"/>
      <c r="AP12" s="129"/>
      <c r="AQ12" s="3"/>
      <c r="AR12" s="3"/>
      <c r="AS12" s="3"/>
      <c r="AT12" s="3"/>
      <c r="AU12" s="3"/>
    </row>
    <row r="13" spans="1:47" ht="17.25" customHeight="1">
      <c r="A13" s="148" t="s">
        <v>5</v>
      </c>
      <c r="B13" s="124"/>
      <c r="C13" s="131">
        <v>354</v>
      </c>
      <c r="D13" s="129"/>
      <c r="E13" s="129"/>
      <c r="F13" s="129"/>
      <c r="G13" s="129"/>
      <c r="H13" s="129"/>
      <c r="I13" s="129"/>
      <c r="J13" s="129"/>
      <c r="K13" s="129"/>
      <c r="L13" s="129"/>
      <c r="M13" s="129">
        <v>7195</v>
      </c>
      <c r="N13" s="129"/>
      <c r="O13" s="129"/>
      <c r="P13" s="129"/>
      <c r="Q13" s="129"/>
      <c r="R13" s="129"/>
      <c r="S13" s="129"/>
      <c r="T13" s="129"/>
      <c r="U13" s="129"/>
      <c r="V13" s="129"/>
      <c r="W13" s="129">
        <v>64</v>
      </c>
      <c r="X13" s="129"/>
      <c r="Y13" s="129"/>
      <c r="Z13" s="129"/>
      <c r="AA13" s="129"/>
      <c r="AB13" s="129"/>
      <c r="AC13" s="129"/>
      <c r="AD13" s="129"/>
      <c r="AE13" s="129"/>
      <c r="AF13" s="129"/>
      <c r="AG13" s="129">
        <v>2302</v>
      </c>
      <c r="AH13" s="129"/>
      <c r="AI13" s="129"/>
      <c r="AJ13" s="129"/>
      <c r="AK13" s="129"/>
      <c r="AL13" s="129"/>
      <c r="AM13" s="129"/>
      <c r="AN13" s="129"/>
      <c r="AO13" s="129"/>
      <c r="AP13" s="129"/>
      <c r="AQ13" s="3"/>
      <c r="AR13" s="3"/>
      <c r="AS13" s="3"/>
      <c r="AT13" s="3"/>
      <c r="AU13" s="3"/>
    </row>
    <row r="14" spans="1:47" ht="17.25" customHeight="1">
      <c r="A14" s="148" t="s">
        <v>6</v>
      </c>
      <c r="B14" s="124"/>
      <c r="C14" s="131">
        <v>138</v>
      </c>
      <c r="D14" s="129"/>
      <c r="E14" s="129"/>
      <c r="F14" s="129"/>
      <c r="G14" s="129"/>
      <c r="H14" s="129"/>
      <c r="I14" s="129"/>
      <c r="J14" s="129"/>
      <c r="K14" s="129"/>
      <c r="L14" s="129"/>
      <c r="M14" s="129">
        <v>3120</v>
      </c>
      <c r="N14" s="129"/>
      <c r="O14" s="129"/>
      <c r="P14" s="129"/>
      <c r="Q14" s="129"/>
      <c r="R14" s="129"/>
      <c r="S14" s="129"/>
      <c r="T14" s="129"/>
      <c r="U14" s="129"/>
      <c r="V14" s="129"/>
      <c r="W14" s="129">
        <v>70</v>
      </c>
      <c r="X14" s="129"/>
      <c r="Y14" s="129"/>
      <c r="Z14" s="129"/>
      <c r="AA14" s="129"/>
      <c r="AB14" s="129"/>
      <c r="AC14" s="129"/>
      <c r="AD14" s="129"/>
      <c r="AE14" s="129"/>
      <c r="AF14" s="129"/>
      <c r="AG14" s="129">
        <v>2214</v>
      </c>
      <c r="AH14" s="129"/>
      <c r="AI14" s="129"/>
      <c r="AJ14" s="129"/>
      <c r="AK14" s="129"/>
      <c r="AL14" s="129"/>
      <c r="AM14" s="129"/>
      <c r="AN14" s="129"/>
      <c r="AO14" s="129"/>
      <c r="AP14" s="129"/>
      <c r="AQ14" s="3"/>
      <c r="AR14" s="3"/>
      <c r="AS14" s="3"/>
      <c r="AT14" s="3"/>
      <c r="AU14" s="3"/>
    </row>
    <row r="15" spans="1:47" ht="17.25" customHeight="1">
      <c r="A15" s="148" t="s">
        <v>7</v>
      </c>
      <c r="B15" s="124"/>
      <c r="C15" s="131">
        <v>247</v>
      </c>
      <c r="D15" s="129"/>
      <c r="E15" s="129"/>
      <c r="F15" s="129"/>
      <c r="G15" s="129"/>
      <c r="H15" s="129"/>
      <c r="I15" s="129"/>
      <c r="J15" s="129"/>
      <c r="K15" s="129"/>
      <c r="L15" s="129"/>
      <c r="M15" s="129">
        <v>4926</v>
      </c>
      <c r="N15" s="129"/>
      <c r="O15" s="129"/>
      <c r="P15" s="129"/>
      <c r="Q15" s="129"/>
      <c r="R15" s="129"/>
      <c r="S15" s="129"/>
      <c r="T15" s="129"/>
      <c r="U15" s="129"/>
      <c r="V15" s="129"/>
      <c r="W15" s="129">
        <v>81</v>
      </c>
      <c r="X15" s="129"/>
      <c r="Y15" s="129"/>
      <c r="Z15" s="129"/>
      <c r="AA15" s="129"/>
      <c r="AB15" s="129"/>
      <c r="AC15" s="129"/>
      <c r="AD15" s="129"/>
      <c r="AE15" s="129"/>
      <c r="AF15" s="129"/>
      <c r="AG15" s="129">
        <v>3522</v>
      </c>
      <c r="AH15" s="129"/>
      <c r="AI15" s="129"/>
      <c r="AJ15" s="129"/>
      <c r="AK15" s="129"/>
      <c r="AL15" s="129"/>
      <c r="AM15" s="129"/>
      <c r="AN15" s="129"/>
      <c r="AO15" s="129"/>
      <c r="AP15" s="129"/>
      <c r="AQ15" s="3"/>
      <c r="AR15" s="3"/>
      <c r="AS15" s="3"/>
      <c r="AT15" s="3"/>
      <c r="AU15" s="3"/>
    </row>
    <row r="16" spans="1:47" ht="17.25" customHeight="1" thickBot="1">
      <c r="A16" s="159" t="s">
        <v>8</v>
      </c>
      <c r="B16" s="160"/>
      <c r="C16" s="122">
        <v>229</v>
      </c>
      <c r="D16" s="123"/>
      <c r="E16" s="123"/>
      <c r="F16" s="123"/>
      <c r="G16" s="123"/>
      <c r="H16" s="123"/>
      <c r="I16" s="123"/>
      <c r="J16" s="123"/>
      <c r="K16" s="123"/>
      <c r="L16" s="123"/>
      <c r="M16" s="123">
        <v>4160</v>
      </c>
      <c r="N16" s="123"/>
      <c r="O16" s="123"/>
      <c r="P16" s="123"/>
      <c r="Q16" s="123"/>
      <c r="R16" s="123"/>
      <c r="S16" s="123"/>
      <c r="T16" s="123"/>
      <c r="U16" s="123"/>
      <c r="V16" s="123"/>
      <c r="W16" s="123">
        <v>126</v>
      </c>
      <c r="X16" s="123"/>
      <c r="Y16" s="123"/>
      <c r="Z16" s="123"/>
      <c r="AA16" s="123"/>
      <c r="AB16" s="123"/>
      <c r="AC16" s="123"/>
      <c r="AD16" s="123"/>
      <c r="AE16" s="123"/>
      <c r="AF16" s="123"/>
      <c r="AG16" s="123">
        <v>3583</v>
      </c>
      <c r="AH16" s="123"/>
      <c r="AI16" s="123"/>
      <c r="AJ16" s="123"/>
      <c r="AK16" s="123"/>
      <c r="AL16" s="123"/>
      <c r="AM16" s="123"/>
      <c r="AN16" s="123"/>
      <c r="AO16" s="123"/>
      <c r="AP16" s="123"/>
      <c r="AQ16" s="3"/>
      <c r="AR16" s="3"/>
      <c r="AS16" s="3"/>
      <c r="AT16" s="3"/>
      <c r="AU16" s="3"/>
    </row>
    <row r="17" spans="1:47" ht="17.25" customHeight="1">
      <c r="A17" s="166"/>
      <c r="B17" s="166"/>
      <c r="C17" s="166"/>
      <c r="D17" s="166"/>
      <c r="E17" s="166"/>
      <c r="F17" s="166"/>
      <c r="G17" s="166"/>
      <c r="H17" s="166"/>
      <c r="I17" s="166"/>
      <c r="J17" s="166"/>
      <c r="K17" s="166"/>
      <c r="L17" s="84"/>
      <c r="M17" s="92"/>
      <c r="N17" s="92"/>
      <c r="O17" s="92"/>
      <c r="P17" s="92"/>
      <c r="Q17" s="92"/>
      <c r="R17" s="92"/>
      <c r="S17" s="92"/>
      <c r="T17" s="92"/>
      <c r="U17" s="84"/>
      <c r="V17" s="84"/>
      <c r="W17" s="92"/>
      <c r="X17" s="84"/>
      <c r="Y17" s="84"/>
      <c r="Z17" s="84"/>
      <c r="AA17" s="84"/>
      <c r="AB17" s="84"/>
      <c r="AC17" s="84"/>
      <c r="AD17" s="92"/>
      <c r="AE17" s="154"/>
      <c r="AF17" s="154"/>
      <c r="AG17" s="154"/>
      <c r="AH17" s="154"/>
      <c r="AI17" s="154"/>
      <c r="AJ17" s="154"/>
      <c r="AK17" s="154"/>
      <c r="AL17" s="154"/>
      <c r="AM17" s="154"/>
      <c r="AN17" s="154"/>
      <c r="AO17" s="154"/>
      <c r="AP17" s="154"/>
      <c r="AQ17" s="4"/>
      <c r="AR17" s="4"/>
      <c r="AS17" s="4"/>
      <c r="AT17" s="4"/>
      <c r="AU17" s="4"/>
    </row>
    <row r="18" spans="1:42" ht="19.5" thickBot="1">
      <c r="A18" s="13" t="s">
        <v>83</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155" t="str">
        <f>+AH1</f>
        <v>平成19年度</v>
      </c>
      <c r="AD18" s="155"/>
      <c r="AE18" s="155"/>
      <c r="AF18" s="155"/>
      <c r="AG18" s="155"/>
      <c r="AH18" s="155"/>
      <c r="AI18" s="155"/>
      <c r="AJ18" s="155"/>
      <c r="AK18" s="155"/>
      <c r="AL18" s="155"/>
      <c r="AM18" s="155"/>
      <c r="AN18" s="155"/>
      <c r="AO18" s="155"/>
      <c r="AP18" s="155"/>
    </row>
    <row r="19" spans="1:42" ht="18" customHeight="1">
      <c r="A19" s="24"/>
      <c r="B19" s="25"/>
      <c r="C19" s="156" t="s">
        <v>34</v>
      </c>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row>
    <row r="20" spans="1:42" ht="18" customHeight="1">
      <c r="A20" s="26"/>
      <c r="B20" s="40"/>
      <c r="C20" s="163" t="s">
        <v>14</v>
      </c>
      <c r="D20" s="164"/>
      <c r="E20" s="164"/>
      <c r="F20" s="164"/>
      <c r="G20" s="164"/>
      <c r="H20" s="164"/>
      <c r="I20" s="164"/>
      <c r="J20" s="165"/>
      <c r="K20" s="163" t="s">
        <v>15</v>
      </c>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row>
    <row r="21" spans="1:42" ht="18" customHeight="1">
      <c r="A21" s="28"/>
      <c r="B21" s="29"/>
      <c r="C21" s="169"/>
      <c r="D21" s="170"/>
      <c r="E21" s="170"/>
      <c r="F21" s="170"/>
      <c r="G21" s="170"/>
      <c r="H21" s="170"/>
      <c r="I21" s="170"/>
      <c r="J21" s="171"/>
      <c r="K21" s="163" t="s">
        <v>16</v>
      </c>
      <c r="L21" s="164"/>
      <c r="M21" s="164"/>
      <c r="N21" s="164"/>
      <c r="O21" s="164"/>
      <c r="P21" s="164"/>
      <c r="Q21" s="164"/>
      <c r="R21" s="165"/>
      <c r="S21" s="163" t="s">
        <v>17</v>
      </c>
      <c r="T21" s="164"/>
      <c r="U21" s="164"/>
      <c r="V21" s="164"/>
      <c r="W21" s="164"/>
      <c r="X21" s="164"/>
      <c r="Y21" s="164"/>
      <c r="Z21" s="165"/>
      <c r="AA21" s="163" t="s">
        <v>18</v>
      </c>
      <c r="AB21" s="164"/>
      <c r="AC21" s="164"/>
      <c r="AD21" s="164"/>
      <c r="AE21" s="164"/>
      <c r="AF21" s="164"/>
      <c r="AG21" s="164"/>
      <c r="AH21" s="165"/>
      <c r="AI21" s="163" t="s">
        <v>19</v>
      </c>
      <c r="AJ21" s="164"/>
      <c r="AK21" s="164"/>
      <c r="AL21" s="164"/>
      <c r="AM21" s="164"/>
      <c r="AN21" s="164"/>
      <c r="AO21" s="164"/>
      <c r="AP21" s="164"/>
    </row>
    <row r="22" spans="1:42" s="5" customFormat="1" ht="18" customHeight="1">
      <c r="A22" s="161" t="s">
        <v>1</v>
      </c>
      <c r="B22" s="162"/>
      <c r="C22" s="132">
        <f>SUM(C24:C27)</f>
        <v>65971</v>
      </c>
      <c r="D22" s="130"/>
      <c r="E22" s="130"/>
      <c r="F22" s="130"/>
      <c r="G22" s="130"/>
      <c r="H22" s="130"/>
      <c r="I22" s="130"/>
      <c r="J22" s="130"/>
      <c r="K22" s="130">
        <f>SUM(K24:K27)</f>
        <v>7052</v>
      </c>
      <c r="L22" s="130"/>
      <c r="M22" s="130"/>
      <c r="N22" s="130"/>
      <c r="O22" s="130"/>
      <c r="P22" s="130"/>
      <c r="Q22" s="130"/>
      <c r="R22" s="130"/>
      <c r="S22" s="130">
        <f>SUM(S24:S27)</f>
        <v>9835</v>
      </c>
      <c r="T22" s="130"/>
      <c r="U22" s="130"/>
      <c r="V22" s="130"/>
      <c r="W22" s="130"/>
      <c r="X22" s="130"/>
      <c r="Y22" s="130"/>
      <c r="Z22" s="130"/>
      <c r="AA22" s="130">
        <f>SUM(AA24:AA27)</f>
        <v>14952</v>
      </c>
      <c r="AB22" s="130"/>
      <c r="AC22" s="130"/>
      <c r="AD22" s="130"/>
      <c r="AE22" s="130"/>
      <c r="AF22" s="130"/>
      <c r="AG22" s="130"/>
      <c r="AH22" s="130"/>
      <c r="AI22" s="130">
        <f>SUM(AI24:AI27)</f>
        <v>34132</v>
      </c>
      <c r="AJ22" s="130"/>
      <c r="AK22" s="130"/>
      <c r="AL22" s="130"/>
      <c r="AM22" s="130"/>
      <c r="AN22" s="130"/>
      <c r="AO22" s="130"/>
      <c r="AP22" s="130"/>
    </row>
    <row r="23" spans="1:42" ht="3.75" customHeight="1">
      <c r="A23" s="18"/>
      <c r="B23" s="19"/>
      <c r="C23" s="131"/>
      <c r="D23" s="129"/>
      <c r="E23" s="129"/>
      <c r="F23" s="129"/>
      <c r="G23" s="129"/>
      <c r="H23" s="129"/>
      <c r="I23" s="129"/>
      <c r="J23" s="129"/>
      <c r="K23" s="129"/>
      <c r="L23" s="129"/>
      <c r="M23" s="129"/>
      <c r="N23" s="129"/>
      <c r="O23" s="129"/>
      <c r="P23" s="129"/>
      <c r="Q23" s="129"/>
      <c r="R23" s="129"/>
      <c r="S23" s="21"/>
      <c r="T23" s="21"/>
      <c r="U23" s="22"/>
      <c r="V23" s="21"/>
      <c r="W23" s="21"/>
      <c r="X23" s="21"/>
      <c r="Y23" s="21"/>
      <c r="Z23" s="21"/>
      <c r="AA23" s="21"/>
      <c r="AB23" s="21"/>
      <c r="AC23" s="22"/>
      <c r="AD23" s="21"/>
      <c r="AE23" s="21"/>
      <c r="AF23" s="21"/>
      <c r="AG23" s="21"/>
      <c r="AH23" s="21"/>
      <c r="AI23" s="129"/>
      <c r="AJ23" s="129"/>
      <c r="AK23" s="129"/>
      <c r="AL23" s="129"/>
      <c r="AM23" s="129"/>
      <c r="AN23" s="129"/>
      <c r="AO23" s="129"/>
      <c r="AP23" s="129"/>
    </row>
    <row r="24" spans="1:42" ht="18" customHeight="1">
      <c r="A24" s="148" t="s">
        <v>20</v>
      </c>
      <c r="B24" s="124"/>
      <c r="C24" s="131">
        <f>SUM(K24:AI24)</f>
        <v>7918</v>
      </c>
      <c r="D24" s="129"/>
      <c r="E24" s="129"/>
      <c r="F24" s="129"/>
      <c r="G24" s="129"/>
      <c r="H24" s="129"/>
      <c r="I24" s="129"/>
      <c r="J24" s="129"/>
      <c r="K24" s="129">
        <v>1933</v>
      </c>
      <c r="L24" s="129"/>
      <c r="M24" s="129"/>
      <c r="N24" s="129"/>
      <c r="O24" s="129"/>
      <c r="P24" s="129"/>
      <c r="Q24" s="129"/>
      <c r="R24" s="129"/>
      <c r="S24" s="129">
        <v>1746</v>
      </c>
      <c r="T24" s="129"/>
      <c r="U24" s="129"/>
      <c r="V24" s="129"/>
      <c r="W24" s="129"/>
      <c r="X24" s="129"/>
      <c r="Y24" s="129"/>
      <c r="Z24" s="129"/>
      <c r="AA24" s="129">
        <v>2129</v>
      </c>
      <c r="AB24" s="129"/>
      <c r="AC24" s="129"/>
      <c r="AD24" s="129"/>
      <c r="AE24" s="129"/>
      <c r="AF24" s="129"/>
      <c r="AG24" s="129"/>
      <c r="AH24" s="129"/>
      <c r="AI24" s="129">
        <v>2110</v>
      </c>
      <c r="AJ24" s="129"/>
      <c r="AK24" s="129"/>
      <c r="AL24" s="129"/>
      <c r="AM24" s="129"/>
      <c r="AN24" s="129"/>
      <c r="AO24" s="129"/>
      <c r="AP24" s="129"/>
    </row>
    <row r="25" spans="1:42" ht="18" customHeight="1">
      <c r="A25" s="148" t="s">
        <v>21</v>
      </c>
      <c r="B25" s="124"/>
      <c r="C25" s="131">
        <f>SUM(K25:AI25)</f>
        <v>13861</v>
      </c>
      <c r="D25" s="129"/>
      <c r="E25" s="129"/>
      <c r="F25" s="129"/>
      <c r="G25" s="129"/>
      <c r="H25" s="129"/>
      <c r="I25" s="129"/>
      <c r="J25" s="129"/>
      <c r="K25" s="129">
        <v>1743</v>
      </c>
      <c r="L25" s="129"/>
      <c r="M25" s="129"/>
      <c r="N25" s="129"/>
      <c r="O25" s="129"/>
      <c r="P25" s="129"/>
      <c r="Q25" s="129"/>
      <c r="R25" s="129"/>
      <c r="S25" s="129">
        <v>2418</v>
      </c>
      <c r="T25" s="129"/>
      <c r="U25" s="129"/>
      <c r="V25" s="129"/>
      <c r="W25" s="129"/>
      <c r="X25" s="129"/>
      <c r="Y25" s="129"/>
      <c r="Z25" s="129"/>
      <c r="AA25" s="129">
        <v>3714</v>
      </c>
      <c r="AB25" s="129"/>
      <c r="AC25" s="129"/>
      <c r="AD25" s="129"/>
      <c r="AE25" s="129"/>
      <c r="AF25" s="129"/>
      <c r="AG25" s="129"/>
      <c r="AH25" s="129"/>
      <c r="AI25" s="129">
        <v>5986</v>
      </c>
      <c r="AJ25" s="129"/>
      <c r="AK25" s="129"/>
      <c r="AL25" s="129"/>
      <c r="AM25" s="129"/>
      <c r="AN25" s="129"/>
      <c r="AO25" s="129"/>
      <c r="AP25" s="129"/>
    </row>
    <row r="26" spans="1:42" ht="18" customHeight="1">
      <c r="A26" s="148" t="s">
        <v>22</v>
      </c>
      <c r="B26" s="124"/>
      <c r="C26" s="131">
        <f>SUM(K26:AI26)</f>
        <v>20726</v>
      </c>
      <c r="D26" s="129"/>
      <c r="E26" s="129"/>
      <c r="F26" s="129"/>
      <c r="G26" s="129"/>
      <c r="H26" s="129"/>
      <c r="I26" s="129"/>
      <c r="J26" s="129"/>
      <c r="K26" s="129">
        <v>1767</v>
      </c>
      <c r="L26" s="129"/>
      <c r="M26" s="129"/>
      <c r="N26" s="129"/>
      <c r="O26" s="129"/>
      <c r="P26" s="129"/>
      <c r="Q26" s="129"/>
      <c r="R26" s="129"/>
      <c r="S26" s="129">
        <v>2840</v>
      </c>
      <c r="T26" s="129"/>
      <c r="U26" s="129"/>
      <c r="V26" s="129"/>
      <c r="W26" s="129"/>
      <c r="X26" s="129"/>
      <c r="Y26" s="129"/>
      <c r="Z26" s="129"/>
      <c r="AA26" s="129">
        <v>5026</v>
      </c>
      <c r="AB26" s="129"/>
      <c r="AC26" s="129"/>
      <c r="AD26" s="129"/>
      <c r="AE26" s="129"/>
      <c r="AF26" s="129"/>
      <c r="AG26" s="129"/>
      <c r="AH26" s="129"/>
      <c r="AI26" s="129">
        <v>11093</v>
      </c>
      <c r="AJ26" s="129"/>
      <c r="AK26" s="129"/>
      <c r="AL26" s="129"/>
      <c r="AM26" s="129"/>
      <c r="AN26" s="129"/>
      <c r="AO26" s="129"/>
      <c r="AP26" s="129"/>
    </row>
    <row r="27" spans="1:42" ht="18" customHeight="1">
      <c r="A27" s="148" t="s">
        <v>23</v>
      </c>
      <c r="B27" s="124"/>
      <c r="C27" s="131">
        <f>SUM(K27:AI27)</f>
        <v>23466</v>
      </c>
      <c r="D27" s="129"/>
      <c r="E27" s="129"/>
      <c r="F27" s="129"/>
      <c r="G27" s="129"/>
      <c r="H27" s="129"/>
      <c r="I27" s="129"/>
      <c r="J27" s="129"/>
      <c r="K27" s="129">
        <v>1609</v>
      </c>
      <c r="L27" s="129"/>
      <c r="M27" s="129"/>
      <c r="N27" s="129"/>
      <c r="O27" s="129"/>
      <c r="P27" s="129"/>
      <c r="Q27" s="129"/>
      <c r="R27" s="129"/>
      <c r="S27" s="129">
        <v>2831</v>
      </c>
      <c r="T27" s="129"/>
      <c r="U27" s="129"/>
      <c r="V27" s="129"/>
      <c r="W27" s="129"/>
      <c r="X27" s="129"/>
      <c r="Y27" s="129"/>
      <c r="Z27" s="129"/>
      <c r="AA27" s="129">
        <v>4083</v>
      </c>
      <c r="AB27" s="129"/>
      <c r="AC27" s="129"/>
      <c r="AD27" s="129"/>
      <c r="AE27" s="129"/>
      <c r="AF27" s="129"/>
      <c r="AG27" s="129"/>
      <c r="AH27" s="129"/>
      <c r="AI27" s="129">
        <v>14943</v>
      </c>
      <c r="AJ27" s="129"/>
      <c r="AK27" s="129"/>
      <c r="AL27" s="129"/>
      <c r="AM27" s="129"/>
      <c r="AN27" s="129"/>
      <c r="AO27" s="129"/>
      <c r="AP27" s="129"/>
    </row>
    <row r="28" spans="1:42" ht="3.75" customHeight="1">
      <c r="A28" s="18"/>
      <c r="B28" s="19"/>
      <c r="C28" s="20"/>
      <c r="D28" s="21"/>
      <c r="E28" s="21"/>
      <c r="F28" s="21"/>
      <c r="G28" s="21"/>
      <c r="H28" s="21"/>
      <c r="I28" s="21"/>
      <c r="J28" s="21"/>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row>
    <row r="29" spans="1:42" ht="18" customHeight="1">
      <c r="A29" s="120" t="s">
        <v>32</v>
      </c>
      <c r="B29" s="121"/>
      <c r="C29" s="131">
        <f>C22-C30</f>
        <v>59669</v>
      </c>
      <c r="D29" s="129"/>
      <c r="E29" s="129"/>
      <c r="F29" s="129"/>
      <c r="G29" s="129"/>
      <c r="H29" s="129"/>
      <c r="I29" s="129"/>
      <c r="J29" s="129"/>
      <c r="K29" s="129">
        <f>K22-K30</f>
        <v>6496</v>
      </c>
      <c r="L29" s="129"/>
      <c r="M29" s="129"/>
      <c r="N29" s="129"/>
      <c r="O29" s="129"/>
      <c r="P29" s="129"/>
      <c r="Q29" s="129"/>
      <c r="R29" s="129"/>
      <c r="S29" s="129">
        <f>S22-S30</f>
        <v>9125</v>
      </c>
      <c r="T29" s="129"/>
      <c r="U29" s="129"/>
      <c r="V29" s="129"/>
      <c r="W29" s="129"/>
      <c r="X29" s="129"/>
      <c r="Y29" s="129"/>
      <c r="Z29" s="129"/>
      <c r="AA29" s="129">
        <f>AA22-AA30</f>
        <v>12869</v>
      </c>
      <c r="AB29" s="129"/>
      <c r="AC29" s="129"/>
      <c r="AD29" s="129"/>
      <c r="AE29" s="129"/>
      <c r="AF29" s="129"/>
      <c r="AG29" s="129"/>
      <c r="AH29" s="129"/>
      <c r="AI29" s="129">
        <f>AI22-AI30</f>
        <v>31179</v>
      </c>
      <c r="AJ29" s="129"/>
      <c r="AK29" s="129"/>
      <c r="AL29" s="129"/>
      <c r="AM29" s="129"/>
      <c r="AN29" s="129"/>
      <c r="AO29" s="129"/>
      <c r="AP29" s="129"/>
    </row>
    <row r="30" spans="1:42" s="1" customFormat="1" ht="18" customHeight="1">
      <c r="A30" s="167" t="s">
        <v>33</v>
      </c>
      <c r="B30" s="168"/>
      <c r="C30" s="131">
        <f>SUM(C32:J38)</f>
        <v>6302</v>
      </c>
      <c r="D30" s="129"/>
      <c r="E30" s="129"/>
      <c r="F30" s="129"/>
      <c r="G30" s="129"/>
      <c r="H30" s="129"/>
      <c r="I30" s="129"/>
      <c r="J30" s="129"/>
      <c r="K30" s="129">
        <f>SUM(K32:R38)</f>
        <v>556</v>
      </c>
      <c r="L30" s="129"/>
      <c r="M30" s="129"/>
      <c r="N30" s="129"/>
      <c r="O30" s="129"/>
      <c r="P30" s="129"/>
      <c r="Q30" s="129"/>
      <c r="R30" s="129"/>
      <c r="S30" s="129">
        <f>SUM(S32:Z38)</f>
        <v>710</v>
      </c>
      <c r="T30" s="129"/>
      <c r="U30" s="129"/>
      <c r="V30" s="129"/>
      <c r="W30" s="129"/>
      <c r="X30" s="129"/>
      <c r="Y30" s="129"/>
      <c r="Z30" s="129"/>
      <c r="AA30" s="129">
        <f>SUM(AA32:AH38)</f>
        <v>2083</v>
      </c>
      <c r="AB30" s="129"/>
      <c r="AC30" s="129"/>
      <c r="AD30" s="129"/>
      <c r="AE30" s="129"/>
      <c r="AF30" s="129"/>
      <c r="AG30" s="129"/>
      <c r="AH30" s="129"/>
      <c r="AI30" s="129">
        <f>SUM(AI32:AP38)</f>
        <v>2953</v>
      </c>
      <c r="AJ30" s="129"/>
      <c r="AK30" s="129"/>
      <c r="AL30" s="129"/>
      <c r="AM30" s="129"/>
      <c r="AN30" s="129"/>
      <c r="AO30" s="129"/>
      <c r="AP30" s="129"/>
    </row>
    <row r="31" spans="1:42" ht="3.75" customHeight="1">
      <c r="A31" s="30"/>
      <c r="B31" s="31"/>
      <c r="C31" s="20"/>
      <c r="D31" s="21"/>
      <c r="E31" s="21"/>
      <c r="F31" s="21"/>
      <c r="G31" s="21"/>
      <c r="H31" s="21"/>
      <c r="I31" s="21"/>
      <c r="J31" s="21"/>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row>
    <row r="32" spans="1:42" ht="18" customHeight="1">
      <c r="A32" s="120" t="s">
        <v>2</v>
      </c>
      <c r="B32" s="121"/>
      <c r="C32" s="131">
        <f>SUM(K32:AP32)</f>
        <v>1125</v>
      </c>
      <c r="D32" s="129"/>
      <c r="E32" s="129"/>
      <c r="F32" s="129"/>
      <c r="G32" s="129"/>
      <c r="H32" s="129"/>
      <c r="I32" s="129"/>
      <c r="J32" s="129"/>
      <c r="K32" s="129">
        <v>76</v>
      </c>
      <c r="L32" s="129"/>
      <c r="M32" s="129"/>
      <c r="N32" s="129"/>
      <c r="O32" s="129"/>
      <c r="P32" s="129"/>
      <c r="Q32" s="129"/>
      <c r="R32" s="129"/>
      <c r="S32" s="129">
        <v>141</v>
      </c>
      <c r="T32" s="129"/>
      <c r="U32" s="129"/>
      <c r="V32" s="129"/>
      <c r="W32" s="129"/>
      <c r="X32" s="129"/>
      <c r="Y32" s="129"/>
      <c r="Z32" s="129"/>
      <c r="AA32" s="129">
        <v>372</v>
      </c>
      <c r="AB32" s="129"/>
      <c r="AC32" s="129"/>
      <c r="AD32" s="129"/>
      <c r="AE32" s="129"/>
      <c r="AF32" s="129"/>
      <c r="AG32" s="129"/>
      <c r="AH32" s="129"/>
      <c r="AI32" s="129">
        <v>536</v>
      </c>
      <c r="AJ32" s="129"/>
      <c r="AK32" s="129"/>
      <c r="AL32" s="129"/>
      <c r="AM32" s="129"/>
      <c r="AN32" s="129"/>
      <c r="AO32" s="129"/>
      <c r="AP32" s="129"/>
    </row>
    <row r="33" spans="1:42" ht="18" customHeight="1">
      <c r="A33" s="120" t="s">
        <v>3</v>
      </c>
      <c r="B33" s="121"/>
      <c r="C33" s="131">
        <f aca="true" t="shared" si="0" ref="C33:C38">SUM(K33:AI33)</f>
        <v>501</v>
      </c>
      <c r="D33" s="129"/>
      <c r="E33" s="129"/>
      <c r="F33" s="129"/>
      <c r="G33" s="129"/>
      <c r="H33" s="129"/>
      <c r="I33" s="129"/>
      <c r="J33" s="129"/>
      <c r="K33" s="129">
        <v>34</v>
      </c>
      <c r="L33" s="129"/>
      <c r="M33" s="129"/>
      <c r="N33" s="129"/>
      <c r="O33" s="129"/>
      <c r="P33" s="129"/>
      <c r="Q33" s="129"/>
      <c r="R33" s="129"/>
      <c r="S33" s="129">
        <v>46</v>
      </c>
      <c r="T33" s="129"/>
      <c r="U33" s="129"/>
      <c r="V33" s="129"/>
      <c r="W33" s="129"/>
      <c r="X33" s="129"/>
      <c r="Y33" s="129"/>
      <c r="Z33" s="129"/>
      <c r="AA33" s="129">
        <v>158</v>
      </c>
      <c r="AB33" s="129"/>
      <c r="AC33" s="129"/>
      <c r="AD33" s="129"/>
      <c r="AE33" s="129"/>
      <c r="AF33" s="129"/>
      <c r="AG33" s="129"/>
      <c r="AH33" s="129"/>
      <c r="AI33" s="129">
        <v>263</v>
      </c>
      <c r="AJ33" s="129"/>
      <c r="AK33" s="129"/>
      <c r="AL33" s="129"/>
      <c r="AM33" s="129"/>
      <c r="AN33" s="129"/>
      <c r="AO33" s="129"/>
      <c r="AP33" s="129"/>
    </row>
    <row r="34" spans="1:42" ht="18" customHeight="1">
      <c r="A34" s="120" t="s">
        <v>4</v>
      </c>
      <c r="B34" s="121"/>
      <c r="C34" s="131">
        <f t="shared" si="0"/>
        <v>505</v>
      </c>
      <c r="D34" s="129"/>
      <c r="E34" s="129"/>
      <c r="F34" s="129"/>
      <c r="G34" s="129"/>
      <c r="H34" s="129"/>
      <c r="I34" s="129"/>
      <c r="J34" s="129"/>
      <c r="K34" s="129">
        <v>49</v>
      </c>
      <c r="L34" s="129"/>
      <c r="M34" s="129"/>
      <c r="N34" s="129"/>
      <c r="O34" s="129"/>
      <c r="P34" s="129"/>
      <c r="Q34" s="129"/>
      <c r="R34" s="129"/>
      <c r="S34" s="129">
        <v>62</v>
      </c>
      <c r="T34" s="129"/>
      <c r="U34" s="129"/>
      <c r="V34" s="129"/>
      <c r="W34" s="129"/>
      <c r="X34" s="129"/>
      <c r="Y34" s="129"/>
      <c r="Z34" s="129"/>
      <c r="AA34" s="129">
        <v>222</v>
      </c>
      <c r="AB34" s="129"/>
      <c r="AC34" s="129"/>
      <c r="AD34" s="129"/>
      <c r="AE34" s="129"/>
      <c r="AF34" s="129"/>
      <c r="AG34" s="129"/>
      <c r="AH34" s="129"/>
      <c r="AI34" s="129">
        <v>172</v>
      </c>
      <c r="AJ34" s="129"/>
      <c r="AK34" s="129"/>
      <c r="AL34" s="129"/>
      <c r="AM34" s="129"/>
      <c r="AN34" s="129"/>
      <c r="AO34" s="129"/>
      <c r="AP34" s="129"/>
    </row>
    <row r="35" spans="1:42" ht="18" customHeight="1">
      <c r="A35" s="120" t="s">
        <v>5</v>
      </c>
      <c r="B35" s="121"/>
      <c r="C35" s="131">
        <f t="shared" si="0"/>
        <v>1201</v>
      </c>
      <c r="D35" s="129"/>
      <c r="E35" s="129"/>
      <c r="F35" s="129"/>
      <c r="G35" s="129"/>
      <c r="H35" s="129"/>
      <c r="I35" s="129"/>
      <c r="J35" s="129"/>
      <c r="K35" s="129">
        <v>123</v>
      </c>
      <c r="L35" s="129"/>
      <c r="M35" s="129"/>
      <c r="N35" s="129"/>
      <c r="O35" s="129"/>
      <c r="P35" s="129"/>
      <c r="Q35" s="129"/>
      <c r="R35" s="129"/>
      <c r="S35" s="129">
        <v>128</v>
      </c>
      <c r="T35" s="129"/>
      <c r="U35" s="129"/>
      <c r="V35" s="129"/>
      <c r="W35" s="129"/>
      <c r="X35" s="129"/>
      <c r="Y35" s="129"/>
      <c r="Z35" s="129"/>
      <c r="AA35" s="129">
        <v>379</v>
      </c>
      <c r="AB35" s="129"/>
      <c r="AC35" s="129"/>
      <c r="AD35" s="129"/>
      <c r="AE35" s="129"/>
      <c r="AF35" s="129"/>
      <c r="AG35" s="129"/>
      <c r="AH35" s="129"/>
      <c r="AI35" s="129">
        <v>571</v>
      </c>
      <c r="AJ35" s="129"/>
      <c r="AK35" s="129"/>
      <c r="AL35" s="129"/>
      <c r="AM35" s="129"/>
      <c r="AN35" s="129"/>
      <c r="AO35" s="129"/>
      <c r="AP35" s="129"/>
    </row>
    <row r="36" spans="1:42" ht="18" customHeight="1">
      <c r="A36" s="120" t="s">
        <v>6</v>
      </c>
      <c r="B36" s="121"/>
      <c r="C36" s="131">
        <f t="shared" si="0"/>
        <v>697</v>
      </c>
      <c r="D36" s="129"/>
      <c r="E36" s="129"/>
      <c r="F36" s="129"/>
      <c r="G36" s="129"/>
      <c r="H36" s="129"/>
      <c r="I36" s="129"/>
      <c r="J36" s="129"/>
      <c r="K36" s="129">
        <v>47</v>
      </c>
      <c r="L36" s="129"/>
      <c r="M36" s="129"/>
      <c r="N36" s="129"/>
      <c r="O36" s="129"/>
      <c r="P36" s="129"/>
      <c r="Q36" s="129"/>
      <c r="R36" s="129"/>
      <c r="S36" s="129">
        <v>72</v>
      </c>
      <c r="T36" s="129"/>
      <c r="U36" s="129"/>
      <c r="V36" s="129"/>
      <c r="W36" s="129"/>
      <c r="X36" s="129"/>
      <c r="Y36" s="129"/>
      <c r="Z36" s="129"/>
      <c r="AA36" s="129">
        <v>242</v>
      </c>
      <c r="AB36" s="129"/>
      <c r="AC36" s="129"/>
      <c r="AD36" s="129"/>
      <c r="AE36" s="129"/>
      <c r="AF36" s="129"/>
      <c r="AG36" s="129"/>
      <c r="AH36" s="129"/>
      <c r="AI36" s="129">
        <v>336</v>
      </c>
      <c r="AJ36" s="129"/>
      <c r="AK36" s="129"/>
      <c r="AL36" s="129"/>
      <c r="AM36" s="129"/>
      <c r="AN36" s="129"/>
      <c r="AO36" s="129"/>
      <c r="AP36" s="129"/>
    </row>
    <row r="37" spans="1:42" ht="18" customHeight="1">
      <c r="A37" s="120" t="s">
        <v>7</v>
      </c>
      <c r="B37" s="121"/>
      <c r="C37" s="131">
        <f t="shared" si="0"/>
        <v>1072</v>
      </c>
      <c r="D37" s="129"/>
      <c r="E37" s="129"/>
      <c r="F37" s="129"/>
      <c r="G37" s="129"/>
      <c r="H37" s="129"/>
      <c r="I37" s="129"/>
      <c r="J37" s="129"/>
      <c r="K37" s="129">
        <v>92</v>
      </c>
      <c r="L37" s="129"/>
      <c r="M37" s="129"/>
      <c r="N37" s="129"/>
      <c r="O37" s="129"/>
      <c r="P37" s="129"/>
      <c r="Q37" s="129"/>
      <c r="R37" s="129"/>
      <c r="S37" s="129">
        <v>154</v>
      </c>
      <c r="T37" s="129"/>
      <c r="U37" s="129"/>
      <c r="V37" s="129"/>
      <c r="W37" s="129"/>
      <c r="X37" s="129"/>
      <c r="Y37" s="129"/>
      <c r="Z37" s="129"/>
      <c r="AA37" s="129">
        <v>321</v>
      </c>
      <c r="AB37" s="129"/>
      <c r="AC37" s="129"/>
      <c r="AD37" s="129"/>
      <c r="AE37" s="129"/>
      <c r="AF37" s="129"/>
      <c r="AG37" s="129"/>
      <c r="AH37" s="129"/>
      <c r="AI37" s="129">
        <v>505</v>
      </c>
      <c r="AJ37" s="129"/>
      <c r="AK37" s="129"/>
      <c r="AL37" s="129"/>
      <c r="AM37" s="129"/>
      <c r="AN37" s="129"/>
      <c r="AO37" s="129"/>
      <c r="AP37" s="129"/>
    </row>
    <row r="38" spans="1:42" ht="18" customHeight="1">
      <c r="A38" s="120" t="s">
        <v>8</v>
      </c>
      <c r="B38" s="121"/>
      <c r="C38" s="131">
        <f t="shared" si="0"/>
        <v>1201</v>
      </c>
      <c r="D38" s="129"/>
      <c r="E38" s="129"/>
      <c r="F38" s="129"/>
      <c r="G38" s="129"/>
      <c r="H38" s="129"/>
      <c r="I38" s="129"/>
      <c r="J38" s="129"/>
      <c r="K38" s="129">
        <v>135</v>
      </c>
      <c r="L38" s="129"/>
      <c r="M38" s="129"/>
      <c r="N38" s="129"/>
      <c r="O38" s="129"/>
      <c r="P38" s="129"/>
      <c r="Q38" s="129"/>
      <c r="R38" s="129"/>
      <c r="S38" s="129">
        <v>107</v>
      </c>
      <c r="T38" s="129"/>
      <c r="U38" s="129"/>
      <c r="V38" s="129"/>
      <c r="W38" s="129"/>
      <c r="X38" s="129"/>
      <c r="Y38" s="129"/>
      <c r="Z38" s="129"/>
      <c r="AA38" s="129">
        <v>389</v>
      </c>
      <c r="AB38" s="129"/>
      <c r="AC38" s="129"/>
      <c r="AD38" s="129"/>
      <c r="AE38" s="129"/>
      <c r="AF38" s="129"/>
      <c r="AG38" s="129"/>
      <c r="AH38" s="129"/>
      <c r="AI38" s="129">
        <v>570</v>
      </c>
      <c r="AJ38" s="129"/>
      <c r="AK38" s="129"/>
      <c r="AL38" s="129"/>
      <c r="AM38" s="129"/>
      <c r="AN38" s="129"/>
      <c r="AO38" s="129"/>
      <c r="AP38" s="129"/>
    </row>
    <row r="39" spans="1:42" ht="3.75" customHeight="1" thickBot="1">
      <c r="A39" s="26"/>
      <c r="B39" s="27"/>
      <c r="C39" s="20"/>
      <c r="D39" s="21"/>
      <c r="E39" s="21"/>
      <c r="F39" s="21"/>
      <c r="G39" s="21"/>
      <c r="H39" s="21"/>
      <c r="I39" s="21"/>
      <c r="J39" s="21"/>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row>
    <row r="40" spans="1:42" ht="7.5" customHeight="1">
      <c r="A40" s="84"/>
      <c r="B40" s="84"/>
      <c r="C40" s="84"/>
      <c r="D40" s="84"/>
      <c r="E40" s="84"/>
      <c r="F40" s="84"/>
      <c r="G40" s="84"/>
      <c r="H40" s="84"/>
      <c r="I40" s="84"/>
      <c r="J40" s="84"/>
      <c r="K40" s="92"/>
      <c r="L40" s="84"/>
      <c r="M40" s="84"/>
      <c r="N40" s="92"/>
      <c r="O40" s="92"/>
      <c r="P40" s="92"/>
      <c r="Q40" s="92"/>
      <c r="R40" s="92"/>
      <c r="S40" s="92"/>
      <c r="T40" s="92"/>
      <c r="U40" s="84"/>
      <c r="V40" s="92"/>
      <c r="W40" s="92"/>
      <c r="X40" s="92"/>
      <c r="Y40" s="92"/>
      <c r="Z40" s="92"/>
      <c r="AA40" s="92"/>
      <c r="AB40" s="92"/>
      <c r="AC40" s="154"/>
      <c r="AD40" s="154"/>
      <c r="AE40" s="154"/>
      <c r="AF40" s="154"/>
      <c r="AG40" s="154"/>
      <c r="AH40" s="154"/>
      <c r="AI40" s="154"/>
      <c r="AJ40" s="154"/>
      <c r="AK40" s="154"/>
      <c r="AL40" s="154"/>
      <c r="AM40" s="154"/>
      <c r="AN40" s="154"/>
      <c r="AO40" s="154"/>
      <c r="AP40" s="154"/>
    </row>
    <row r="41" spans="1:42" ht="9"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172"/>
      <c r="AD41" s="172"/>
      <c r="AE41" s="172"/>
      <c r="AF41" s="172"/>
      <c r="AG41" s="172"/>
      <c r="AH41" s="172"/>
      <c r="AI41" s="172"/>
      <c r="AJ41" s="172"/>
      <c r="AK41" s="172"/>
      <c r="AL41" s="172"/>
      <c r="AM41" s="172"/>
      <c r="AN41" s="172"/>
      <c r="AO41" s="172"/>
      <c r="AP41" s="172"/>
    </row>
    <row r="42" spans="1:42" ht="22.5" customHeight="1" thickBot="1">
      <c r="A42" s="133" t="s">
        <v>84</v>
      </c>
      <c r="B42" s="133"/>
      <c r="C42" s="133"/>
      <c r="D42" s="133"/>
      <c r="E42" s="133"/>
      <c r="F42" s="133"/>
      <c r="G42" s="133"/>
      <c r="H42" s="133"/>
      <c r="I42" s="133"/>
      <c r="J42" s="133"/>
      <c r="K42" s="133"/>
      <c r="L42" s="133"/>
      <c r="M42" s="133"/>
      <c r="N42" s="133"/>
      <c r="O42" s="133"/>
      <c r="P42" s="133"/>
      <c r="Q42" s="133"/>
      <c r="R42" s="133"/>
      <c r="S42" s="133"/>
      <c r="T42" s="83"/>
      <c r="U42" s="83"/>
      <c r="V42" s="83"/>
      <c r="W42" s="83"/>
      <c r="X42" s="83"/>
      <c r="Y42" s="83"/>
      <c r="Z42" s="83"/>
      <c r="AA42" s="83"/>
      <c r="AB42" s="83"/>
      <c r="AC42" s="83"/>
      <c r="AD42" s="83"/>
      <c r="AE42" s="83"/>
      <c r="AF42" s="83"/>
      <c r="AG42" s="83"/>
      <c r="AH42" s="83"/>
      <c r="AI42" s="83"/>
      <c r="AJ42" s="83"/>
      <c r="AK42" s="134" t="str">
        <f>+AC18</f>
        <v>平成19年度</v>
      </c>
      <c r="AL42" s="134"/>
      <c r="AM42" s="134"/>
      <c r="AN42" s="134"/>
      <c r="AO42" s="134"/>
      <c r="AP42" s="134"/>
    </row>
    <row r="43" spans="1:42" s="32" customFormat="1" ht="18" customHeight="1">
      <c r="A43" s="117"/>
      <c r="B43" s="149"/>
      <c r="C43" s="140" t="s">
        <v>14</v>
      </c>
      <c r="D43" s="141"/>
      <c r="E43" s="141"/>
      <c r="F43" s="141"/>
      <c r="G43" s="141"/>
      <c r="H43" s="141"/>
      <c r="I43" s="141"/>
      <c r="J43" s="141"/>
      <c r="K43" s="141"/>
      <c r="L43" s="141"/>
      <c r="M43" s="141"/>
      <c r="N43" s="142"/>
      <c r="O43" s="138" t="s">
        <v>15</v>
      </c>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row>
    <row r="44" spans="1:42" s="32" customFormat="1" ht="18" customHeight="1">
      <c r="A44" s="150"/>
      <c r="B44" s="151"/>
      <c r="C44" s="143"/>
      <c r="D44" s="144"/>
      <c r="E44" s="144"/>
      <c r="F44" s="144"/>
      <c r="G44" s="144"/>
      <c r="H44" s="144"/>
      <c r="I44" s="144"/>
      <c r="J44" s="144"/>
      <c r="K44" s="144"/>
      <c r="L44" s="144"/>
      <c r="M44" s="144"/>
      <c r="N44" s="145"/>
      <c r="O44" s="135" t="s">
        <v>16</v>
      </c>
      <c r="P44" s="136"/>
      <c r="Q44" s="136"/>
      <c r="R44" s="136"/>
      <c r="S44" s="136"/>
      <c r="T44" s="136"/>
      <c r="U44" s="136"/>
      <c r="V44" s="136"/>
      <c r="W44" s="136"/>
      <c r="X44" s="136"/>
      <c r="Y44" s="136"/>
      <c r="Z44" s="136"/>
      <c r="AA44" s="136"/>
      <c r="AB44" s="137"/>
      <c r="AC44" s="135" t="s">
        <v>26</v>
      </c>
      <c r="AD44" s="136"/>
      <c r="AE44" s="136"/>
      <c r="AF44" s="136"/>
      <c r="AG44" s="136"/>
      <c r="AH44" s="136"/>
      <c r="AI44" s="136"/>
      <c r="AJ44" s="136"/>
      <c r="AK44" s="136"/>
      <c r="AL44" s="136"/>
      <c r="AM44" s="136"/>
      <c r="AN44" s="136"/>
      <c r="AO44" s="136"/>
      <c r="AP44" s="136"/>
    </row>
    <row r="45" spans="1:42" s="32" customFormat="1" ht="17.25" customHeight="1">
      <c r="A45" s="146" t="s">
        <v>1</v>
      </c>
      <c r="B45" s="147"/>
      <c r="C45" s="132">
        <f>SUM(O45:AC45)</f>
        <v>29840</v>
      </c>
      <c r="D45" s="130"/>
      <c r="E45" s="130"/>
      <c r="F45" s="130"/>
      <c r="G45" s="130"/>
      <c r="H45" s="130"/>
      <c r="I45" s="130"/>
      <c r="J45" s="130"/>
      <c r="K45" s="130"/>
      <c r="L45" s="130"/>
      <c r="M45" s="130"/>
      <c r="N45" s="130"/>
      <c r="O45" s="130">
        <f>SUM(O46:O50)</f>
        <v>28101</v>
      </c>
      <c r="P45" s="130"/>
      <c r="Q45" s="130"/>
      <c r="R45" s="130"/>
      <c r="S45" s="130"/>
      <c r="T45" s="130"/>
      <c r="U45" s="130"/>
      <c r="V45" s="130"/>
      <c r="W45" s="130"/>
      <c r="X45" s="130"/>
      <c r="Y45" s="130"/>
      <c r="Z45" s="130"/>
      <c r="AA45" s="130"/>
      <c r="AB45" s="130"/>
      <c r="AC45" s="130">
        <f>SUM(AC46:AC50)</f>
        <v>1739</v>
      </c>
      <c r="AD45" s="130"/>
      <c r="AE45" s="130"/>
      <c r="AF45" s="130"/>
      <c r="AG45" s="130"/>
      <c r="AH45" s="130"/>
      <c r="AI45" s="130"/>
      <c r="AJ45" s="130"/>
      <c r="AK45" s="130"/>
      <c r="AL45" s="130"/>
      <c r="AM45" s="130"/>
      <c r="AN45" s="130"/>
      <c r="AO45" s="130"/>
      <c r="AP45" s="130"/>
    </row>
    <row r="46" spans="1:42" s="32" customFormat="1" ht="17.25" customHeight="1">
      <c r="A46" s="148" t="s">
        <v>85</v>
      </c>
      <c r="B46" s="124"/>
      <c r="C46" s="131">
        <f>SUM(O46:AP46)</f>
        <v>636</v>
      </c>
      <c r="D46" s="129"/>
      <c r="E46" s="129"/>
      <c r="F46" s="129"/>
      <c r="G46" s="129"/>
      <c r="H46" s="129"/>
      <c r="I46" s="129"/>
      <c r="J46" s="129"/>
      <c r="K46" s="129"/>
      <c r="L46" s="129"/>
      <c r="M46" s="129"/>
      <c r="N46" s="129"/>
      <c r="O46" s="129">
        <v>624</v>
      </c>
      <c r="P46" s="129"/>
      <c r="Q46" s="129"/>
      <c r="R46" s="129"/>
      <c r="S46" s="129"/>
      <c r="T46" s="129"/>
      <c r="U46" s="129"/>
      <c r="V46" s="129"/>
      <c r="W46" s="129"/>
      <c r="X46" s="129"/>
      <c r="Y46" s="129"/>
      <c r="Z46" s="129"/>
      <c r="AA46" s="129"/>
      <c r="AB46" s="129"/>
      <c r="AC46" s="129">
        <v>12</v>
      </c>
      <c r="AD46" s="129"/>
      <c r="AE46" s="129"/>
      <c r="AF46" s="129"/>
      <c r="AG46" s="129"/>
      <c r="AH46" s="129"/>
      <c r="AI46" s="129"/>
      <c r="AJ46" s="129"/>
      <c r="AK46" s="129"/>
      <c r="AL46" s="129"/>
      <c r="AM46" s="129"/>
      <c r="AN46" s="129"/>
      <c r="AO46" s="129"/>
      <c r="AP46" s="129"/>
    </row>
    <row r="47" spans="1:42" s="32" customFormat="1" ht="17.25" customHeight="1">
      <c r="A47" s="148" t="s">
        <v>20</v>
      </c>
      <c r="B47" s="124"/>
      <c r="C47" s="131">
        <f>SUM(O47:AP47)</f>
        <v>4417</v>
      </c>
      <c r="D47" s="129"/>
      <c r="E47" s="129"/>
      <c r="F47" s="129"/>
      <c r="G47" s="129"/>
      <c r="H47" s="129"/>
      <c r="I47" s="129"/>
      <c r="J47" s="129"/>
      <c r="K47" s="129"/>
      <c r="L47" s="129"/>
      <c r="M47" s="129"/>
      <c r="N47" s="129"/>
      <c r="O47" s="129">
        <v>4254</v>
      </c>
      <c r="P47" s="129"/>
      <c r="Q47" s="129"/>
      <c r="R47" s="129"/>
      <c r="S47" s="129"/>
      <c r="T47" s="129"/>
      <c r="U47" s="129"/>
      <c r="V47" s="129"/>
      <c r="W47" s="129"/>
      <c r="X47" s="129"/>
      <c r="Y47" s="129"/>
      <c r="Z47" s="129"/>
      <c r="AA47" s="129"/>
      <c r="AB47" s="129"/>
      <c r="AC47" s="129">
        <v>163</v>
      </c>
      <c r="AD47" s="129"/>
      <c r="AE47" s="129"/>
      <c r="AF47" s="129"/>
      <c r="AG47" s="129"/>
      <c r="AH47" s="129"/>
      <c r="AI47" s="129"/>
      <c r="AJ47" s="129"/>
      <c r="AK47" s="129"/>
      <c r="AL47" s="129"/>
      <c r="AM47" s="129"/>
      <c r="AN47" s="129"/>
      <c r="AO47" s="129"/>
      <c r="AP47" s="129"/>
    </row>
    <row r="48" spans="1:42" s="32" customFormat="1" ht="17.25" customHeight="1">
      <c r="A48" s="148" t="s">
        <v>21</v>
      </c>
      <c r="B48" s="124"/>
      <c r="C48" s="131">
        <f>SUM(O48:AP48)</f>
        <v>6696</v>
      </c>
      <c r="D48" s="129"/>
      <c r="E48" s="129"/>
      <c r="F48" s="129"/>
      <c r="G48" s="129"/>
      <c r="H48" s="129"/>
      <c r="I48" s="129"/>
      <c r="J48" s="129"/>
      <c r="K48" s="129"/>
      <c r="L48" s="129"/>
      <c r="M48" s="129"/>
      <c r="N48" s="129"/>
      <c r="O48" s="129">
        <v>6368</v>
      </c>
      <c r="P48" s="129"/>
      <c r="Q48" s="129"/>
      <c r="R48" s="129"/>
      <c r="S48" s="129"/>
      <c r="T48" s="129"/>
      <c r="U48" s="129"/>
      <c r="V48" s="129"/>
      <c r="W48" s="129"/>
      <c r="X48" s="129"/>
      <c r="Y48" s="129"/>
      <c r="Z48" s="129"/>
      <c r="AA48" s="129"/>
      <c r="AB48" s="129"/>
      <c r="AC48" s="129">
        <v>328</v>
      </c>
      <c r="AD48" s="129"/>
      <c r="AE48" s="129"/>
      <c r="AF48" s="129"/>
      <c r="AG48" s="129"/>
      <c r="AH48" s="129"/>
      <c r="AI48" s="129"/>
      <c r="AJ48" s="129"/>
      <c r="AK48" s="129"/>
      <c r="AL48" s="129"/>
      <c r="AM48" s="129"/>
      <c r="AN48" s="129"/>
      <c r="AO48" s="129"/>
      <c r="AP48" s="129"/>
    </row>
    <row r="49" spans="1:42" s="32" customFormat="1" ht="17.25" customHeight="1">
      <c r="A49" s="148" t="s">
        <v>22</v>
      </c>
      <c r="B49" s="124"/>
      <c r="C49" s="131">
        <f>SUM(O49:AP49)</f>
        <v>9639</v>
      </c>
      <c r="D49" s="129"/>
      <c r="E49" s="129"/>
      <c r="F49" s="129"/>
      <c r="G49" s="129"/>
      <c r="H49" s="129"/>
      <c r="I49" s="129"/>
      <c r="J49" s="129"/>
      <c r="K49" s="129"/>
      <c r="L49" s="129"/>
      <c r="M49" s="129"/>
      <c r="N49" s="129"/>
      <c r="O49" s="129">
        <v>9061</v>
      </c>
      <c r="P49" s="129"/>
      <c r="Q49" s="129"/>
      <c r="R49" s="129"/>
      <c r="S49" s="129"/>
      <c r="T49" s="129"/>
      <c r="U49" s="129"/>
      <c r="V49" s="129"/>
      <c r="W49" s="129"/>
      <c r="X49" s="129"/>
      <c r="Y49" s="129"/>
      <c r="Z49" s="129"/>
      <c r="AA49" s="129"/>
      <c r="AB49" s="129"/>
      <c r="AC49" s="129">
        <v>578</v>
      </c>
      <c r="AD49" s="129"/>
      <c r="AE49" s="129"/>
      <c r="AF49" s="129"/>
      <c r="AG49" s="129"/>
      <c r="AH49" s="129"/>
      <c r="AI49" s="129"/>
      <c r="AJ49" s="129"/>
      <c r="AK49" s="129"/>
      <c r="AL49" s="129"/>
      <c r="AM49" s="129"/>
      <c r="AN49" s="129"/>
      <c r="AO49" s="129"/>
      <c r="AP49" s="129"/>
    </row>
    <row r="50" spans="1:42" s="32" customFormat="1" ht="17.25" customHeight="1">
      <c r="A50" s="148" t="s">
        <v>23</v>
      </c>
      <c r="B50" s="124"/>
      <c r="C50" s="131">
        <f>SUM(O50:AP50)</f>
        <v>8452</v>
      </c>
      <c r="D50" s="129"/>
      <c r="E50" s="129"/>
      <c r="F50" s="129"/>
      <c r="G50" s="129"/>
      <c r="H50" s="129"/>
      <c r="I50" s="129"/>
      <c r="J50" s="129"/>
      <c r="K50" s="129"/>
      <c r="L50" s="129"/>
      <c r="M50" s="129"/>
      <c r="N50" s="129"/>
      <c r="O50" s="129">
        <v>7794</v>
      </c>
      <c r="P50" s="129"/>
      <c r="Q50" s="129"/>
      <c r="R50" s="129"/>
      <c r="S50" s="129"/>
      <c r="T50" s="129"/>
      <c r="U50" s="129"/>
      <c r="V50" s="129"/>
      <c r="W50" s="129"/>
      <c r="X50" s="129"/>
      <c r="Y50" s="129"/>
      <c r="Z50" s="129"/>
      <c r="AA50" s="129"/>
      <c r="AB50" s="129"/>
      <c r="AC50" s="129">
        <v>658</v>
      </c>
      <c r="AD50" s="129"/>
      <c r="AE50" s="129"/>
      <c r="AF50" s="129"/>
      <c r="AG50" s="129"/>
      <c r="AH50" s="129"/>
      <c r="AI50" s="129"/>
      <c r="AJ50" s="129"/>
      <c r="AK50" s="129"/>
      <c r="AL50" s="129"/>
      <c r="AM50" s="129"/>
      <c r="AN50" s="129"/>
      <c r="AO50" s="129"/>
      <c r="AP50" s="129"/>
    </row>
    <row r="51" spans="1:42" s="32" customFormat="1" ht="17.25" customHeight="1">
      <c r="A51" s="118" t="s">
        <v>27</v>
      </c>
      <c r="B51" s="119"/>
      <c r="C51" s="131">
        <f>SUM(O51:AC51)</f>
        <v>7929</v>
      </c>
      <c r="D51" s="129"/>
      <c r="E51" s="129"/>
      <c r="F51" s="129"/>
      <c r="G51" s="129"/>
      <c r="H51" s="129"/>
      <c r="I51" s="129"/>
      <c r="J51" s="129"/>
      <c r="K51" s="129"/>
      <c r="L51" s="129"/>
      <c r="M51" s="129"/>
      <c r="N51" s="129"/>
      <c r="O51" s="129">
        <f>O53+O55+O57+O59+O61+O63+O65</f>
        <v>7409</v>
      </c>
      <c r="P51" s="129"/>
      <c r="Q51" s="129"/>
      <c r="R51" s="129"/>
      <c r="S51" s="129"/>
      <c r="T51" s="129"/>
      <c r="U51" s="129"/>
      <c r="V51" s="129"/>
      <c r="W51" s="129"/>
      <c r="X51" s="129"/>
      <c r="Y51" s="129"/>
      <c r="Z51" s="129"/>
      <c r="AA51" s="129"/>
      <c r="AB51" s="129"/>
      <c r="AC51" s="129">
        <f>AC53+AC55+AC57+AC59+AC61+AC63+AC65</f>
        <v>520</v>
      </c>
      <c r="AD51" s="129"/>
      <c r="AE51" s="129"/>
      <c r="AF51" s="129"/>
      <c r="AG51" s="129"/>
      <c r="AH51" s="129"/>
      <c r="AI51" s="129"/>
      <c r="AJ51" s="129"/>
      <c r="AK51" s="129"/>
      <c r="AL51" s="129"/>
      <c r="AM51" s="129"/>
      <c r="AN51" s="129"/>
      <c r="AO51" s="129"/>
      <c r="AP51" s="129"/>
    </row>
    <row r="52" spans="1:42" s="32" customFormat="1" ht="17.25" customHeight="1">
      <c r="A52" s="120" t="s">
        <v>28</v>
      </c>
      <c r="B52" s="121"/>
      <c r="C52" s="131">
        <f aca="true" t="shared" si="1" ref="C52:C66">SUM(O52:AC52)</f>
        <v>21911</v>
      </c>
      <c r="D52" s="129"/>
      <c r="E52" s="129"/>
      <c r="F52" s="129"/>
      <c r="G52" s="129"/>
      <c r="H52" s="129"/>
      <c r="I52" s="129"/>
      <c r="J52" s="129"/>
      <c r="K52" s="129"/>
      <c r="L52" s="129"/>
      <c r="M52" s="129"/>
      <c r="N52" s="129"/>
      <c r="O52" s="129">
        <f>O54+O56+O58+O60+O62+O64+O66</f>
        <v>20692</v>
      </c>
      <c r="P52" s="129"/>
      <c r="Q52" s="129"/>
      <c r="R52" s="129"/>
      <c r="S52" s="129"/>
      <c r="T52" s="129"/>
      <c r="U52" s="129"/>
      <c r="V52" s="129"/>
      <c r="W52" s="129"/>
      <c r="X52" s="129"/>
      <c r="Y52" s="129"/>
      <c r="Z52" s="129"/>
      <c r="AA52" s="129"/>
      <c r="AB52" s="129"/>
      <c r="AC52" s="129">
        <f>AC54+AC56+AC58+AC60+AC62+AC64+AC66</f>
        <v>1219</v>
      </c>
      <c r="AD52" s="129"/>
      <c r="AE52" s="129"/>
      <c r="AF52" s="129"/>
      <c r="AG52" s="129"/>
      <c r="AH52" s="129"/>
      <c r="AI52" s="129"/>
      <c r="AJ52" s="129"/>
      <c r="AK52" s="129"/>
      <c r="AL52" s="129"/>
      <c r="AM52" s="129"/>
      <c r="AN52" s="129"/>
      <c r="AO52" s="129"/>
      <c r="AP52" s="129"/>
    </row>
    <row r="53" spans="1:42" s="32" customFormat="1" ht="17.25" customHeight="1">
      <c r="A53" s="34" t="s">
        <v>2</v>
      </c>
      <c r="B53" s="35" t="s">
        <v>29</v>
      </c>
      <c r="C53" s="131">
        <f t="shared" si="1"/>
        <v>1626</v>
      </c>
      <c r="D53" s="129"/>
      <c r="E53" s="129"/>
      <c r="F53" s="129"/>
      <c r="G53" s="129"/>
      <c r="H53" s="129"/>
      <c r="I53" s="129"/>
      <c r="J53" s="129"/>
      <c r="K53" s="129"/>
      <c r="L53" s="129"/>
      <c r="M53" s="129"/>
      <c r="N53" s="129"/>
      <c r="O53" s="128">
        <v>1512</v>
      </c>
      <c r="P53" s="128"/>
      <c r="Q53" s="128"/>
      <c r="R53" s="128"/>
      <c r="S53" s="128"/>
      <c r="T53" s="128"/>
      <c r="U53" s="128"/>
      <c r="V53" s="128"/>
      <c r="W53" s="128"/>
      <c r="X53" s="128"/>
      <c r="Y53" s="128"/>
      <c r="Z53" s="128"/>
      <c r="AA53" s="128"/>
      <c r="AB53" s="128"/>
      <c r="AC53" s="128">
        <v>114</v>
      </c>
      <c r="AD53" s="128"/>
      <c r="AE53" s="128"/>
      <c r="AF53" s="128"/>
      <c r="AG53" s="128"/>
      <c r="AH53" s="128"/>
      <c r="AI53" s="128"/>
      <c r="AJ53" s="128"/>
      <c r="AK53" s="128"/>
      <c r="AL53" s="128"/>
      <c r="AM53" s="128"/>
      <c r="AN53" s="128"/>
      <c r="AO53" s="128"/>
      <c r="AP53" s="128"/>
    </row>
    <row r="54" spans="1:42" s="32" customFormat="1" ht="17.25" customHeight="1">
      <c r="A54" s="36"/>
      <c r="B54" s="35" t="s">
        <v>30</v>
      </c>
      <c r="C54" s="131">
        <f t="shared" si="1"/>
        <v>5672</v>
      </c>
      <c r="D54" s="129"/>
      <c r="E54" s="129"/>
      <c r="F54" s="129"/>
      <c r="G54" s="129"/>
      <c r="H54" s="129"/>
      <c r="I54" s="129"/>
      <c r="J54" s="129"/>
      <c r="K54" s="129"/>
      <c r="L54" s="129"/>
      <c r="M54" s="129"/>
      <c r="N54" s="129"/>
      <c r="O54" s="128">
        <v>5403</v>
      </c>
      <c r="P54" s="128"/>
      <c r="Q54" s="128"/>
      <c r="R54" s="128"/>
      <c r="S54" s="128"/>
      <c r="T54" s="128"/>
      <c r="U54" s="128"/>
      <c r="V54" s="128"/>
      <c r="W54" s="128"/>
      <c r="X54" s="128"/>
      <c r="Y54" s="128"/>
      <c r="Z54" s="128"/>
      <c r="AA54" s="128"/>
      <c r="AB54" s="128"/>
      <c r="AC54" s="128">
        <v>269</v>
      </c>
      <c r="AD54" s="128"/>
      <c r="AE54" s="128"/>
      <c r="AF54" s="128"/>
      <c r="AG54" s="128"/>
      <c r="AH54" s="128"/>
      <c r="AI54" s="128"/>
      <c r="AJ54" s="128"/>
      <c r="AK54" s="128"/>
      <c r="AL54" s="128"/>
      <c r="AM54" s="128"/>
      <c r="AN54" s="128"/>
      <c r="AO54" s="128"/>
      <c r="AP54" s="128"/>
    </row>
    <row r="55" spans="1:42" s="32" customFormat="1" ht="17.25" customHeight="1">
      <c r="A55" s="34" t="s">
        <v>3</v>
      </c>
      <c r="B55" s="35" t="s">
        <v>29</v>
      </c>
      <c r="C55" s="131">
        <f t="shared" si="1"/>
        <v>1043</v>
      </c>
      <c r="D55" s="129"/>
      <c r="E55" s="129"/>
      <c r="F55" s="129"/>
      <c r="G55" s="129"/>
      <c r="H55" s="129"/>
      <c r="I55" s="129"/>
      <c r="J55" s="129"/>
      <c r="K55" s="129"/>
      <c r="L55" s="129"/>
      <c r="M55" s="129"/>
      <c r="N55" s="129"/>
      <c r="O55" s="128">
        <v>962</v>
      </c>
      <c r="P55" s="128"/>
      <c r="Q55" s="128"/>
      <c r="R55" s="128"/>
      <c r="S55" s="128"/>
      <c r="T55" s="128"/>
      <c r="U55" s="128"/>
      <c r="V55" s="128"/>
      <c r="W55" s="128"/>
      <c r="X55" s="128"/>
      <c r="Y55" s="128"/>
      <c r="Z55" s="128"/>
      <c r="AA55" s="128"/>
      <c r="AB55" s="128"/>
      <c r="AC55" s="128">
        <v>81</v>
      </c>
      <c r="AD55" s="128"/>
      <c r="AE55" s="128"/>
      <c r="AF55" s="128"/>
      <c r="AG55" s="128"/>
      <c r="AH55" s="128"/>
      <c r="AI55" s="128"/>
      <c r="AJ55" s="128"/>
      <c r="AK55" s="128"/>
      <c r="AL55" s="128"/>
      <c r="AM55" s="128"/>
      <c r="AN55" s="128"/>
      <c r="AO55" s="128"/>
      <c r="AP55" s="128"/>
    </row>
    <row r="56" spans="1:42" s="32" customFormat="1" ht="17.25" customHeight="1">
      <c r="A56" s="36"/>
      <c r="B56" s="35" t="s">
        <v>30</v>
      </c>
      <c r="C56" s="131">
        <f t="shared" si="1"/>
        <v>1467</v>
      </c>
      <c r="D56" s="129"/>
      <c r="E56" s="129"/>
      <c r="F56" s="129"/>
      <c r="G56" s="129"/>
      <c r="H56" s="129"/>
      <c r="I56" s="129"/>
      <c r="J56" s="129"/>
      <c r="K56" s="129"/>
      <c r="L56" s="129"/>
      <c r="M56" s="129"/>
      <c r="N56" s="129"/>
      <c r="O56" s="128">
        <v>1371</v>
      </c>
      <c r="P56" s="128"/>
      <c r="Q56" s="128"/>
      <c r="R56" s="128"/>
      <c r="S56" s="128"/>
      <c r="T56" s="128"/>
      <c r="U56" s="128"/>
      <c r="V56" s="128"/>
      <c r="W56" s="128"/>
      <c r="X56" s="128"/>
      <c r="Y56" s="128"/>
      <c r="Z56" s="128"/>
      <c r="AA56" s="128"/>
      <c r="AB56" s="128"/>
      <c r="AC56" s="128">
        <v>96</v>
      </c>
      <c r="AD56" s="128"/>
      <c r="AE56" s="128"/>
      <c r="AF56" s="128"/>
      <c r="AG56" s="128"/>
      <c r="AH56" s="128"/>
      <c r="AI56" s="128"/>
      <c r="AJ56" s="128"/>
      <c r="AK56" s="128"/>
      <c r="AL56" s="128"/>
      <c r="AM56" s="128"/>
      <c r="AN56" s="128"/>
      <c r="AO56" s="128"/>
      <c r="AP56" s="128"/>
    </row>
    <row r="57" spans="1:42" s="32" customFormat="1" ht="17.25" customHeight="1">
      <c r="A57" s="34" t="s">
        <v>4</v>
      </c>
      <c r="B57" s="35" t="s">
        <v>29</v>
      </c>
      <c r="C57" s="131">
        <f t="shared" si="1"/>
        <v>681</v>
      </c>
      <c r="D57" s="129"/>
      <c r="E57" s="129"/>
      <c r="F57" s="129"/>
      <c r="G57" s="129"/>
      <c r="H57" s="129"/>
      <c r="I57" s="129"/>
      <c r="J57" s="129"/>
      <c r="K57" s="129"/>
      <c r="L57" s="129"/>
      <c r="M57" s="129"/>
      <c r="N57" s="129"/>
      <c r="O57" s="128">
        <v>644</v>
      </c>
      <c r="P57" s="128"/>
      <c r="Q57" s="128"/>
      <c r="R57" s="128"/>
      <c r="S57" s="128"/>
      <c r="T57" s="128"/>
      <c r="U57" s="128"/>
      <c r="V57" s="128"/>
      <c r="W57" s="128"/>
      <c r="X57" s="128"/>
      <c r="Y57" s="128"/>
      <c r="Z57" s="128"/>
      <c r="AA57" s="128"/>
      <c r="AB57" s="128"/>
      <c r="AC57" s="128">
        <v>37</v>
      </c>
      <c r="AD57" s="128"/>
      <c r="AE57" s="128"/>
      <c r="AF57" s="128"/>
      <c r="AG57" s="128"/>
      <c r="AH57" s="128"/>
      <c r="AI57" s="128"/>
      <c r="AJ57" s="128"/>
      <c r="AK57" s="128"/>
      <c r="AL57" s="128"/>
      <c r="AM57" s="128"/>
      <c r="AN57" s="128"/>
      <c r="AO57" s="128"/>
      <c r="AP57" s="128"/>
    </row>
    <row r="58" spans="1:42" s="32" customFormat="1" ht="17.25" customHeight="1">
      <c r="A58" s="36"/>
      <c r="B58" s="35" t="s">
        <v>30</v>
      </c>
      <c r="C58" s="131">
        <f t="shared" si="1"/>
        <v>2117</v>
      </c>
      <c r="D58" s="129"/>
      <c r="E58" s="129"/>
      <c r="F58" s="129"/>
      <c r="G58" s="129"/>
      <c r="H58" s="129"/>
      <c r="I58" s="129"/>
      <c r="J58" s="129"/>
      <c r="K58" s="129"/>
      <c r="L58" s="129"/>
      <c r="M58" s="129"/>
      <c r="N58" s="129"/>
      <c r="O58" s="128">
        <v>2003</v>
      </c>
      <c r="P58" s="128"/>
      <c r="Q58" s="128"/>
      <c r="R58" s="128"/>
      <c r="S58" s="128"/>
      <c r="T58" s="128"/>
      <c r="U58" s="128"/>
      <c r="V58" s="128"/>
      <c r="W58" s="128"/>
      <c r="X58" s="128"/>
      <c r="Y58" s="128"/>
      <c r="Z58" s="128"/>
      <c r="AA58" s="128"/>
      <c r="AB58" s="128"/>
      <c r="AC58" s="128">
        <v>114</v>
      </c>
      <c r="AD58" s="128"/>
      <c r="AE58" s="128"/>
      <c r="AF58" s="128"/>
      <c r="AG58" s="128"/>
      <c r="AH58" s="128"/>
      <c r="AI58" s="128"/>
      <c r="AJ58" s="128"/>
      <c r="AK58" s="128"/>
      <c r="AL58" s="128"/>
      <c r="AM58" s="128"/>
      <c r="AN58" s="128"/>
      <c r="AO58" s="128"/>
      <c r="AP58" s="128"/>
    </row>
    <row r="59" spans="1:42" s="32" customFormat="1" ht="17.25" customHeight="1">
      <c r="A59" s="34" t="s">
        <v>5</v>
      </c>
      <c r="B59" s="35" t="s">
        <v>29</v>
      </c>
      <c r="C59" s="131">
        <f t="shared" si="1"/>
        <v>1510</v>
      </c>
      <c r="D59" s="129"/>
      <c r="E59" s="129"/>
      <c r="F59" s="129"/>
      <c r="G59" s="129"/>
      <c r="H59" s="129"/>
      <c r="I59" s="129"/>
      <c r="J59" s="129"/>
      <c r="K59" s="129"/>
      <c r="L59" s="129"/>
      <c r="M59" s="129"/>
      <c r="N59" s="129"/>
      <c r="O59" s="128">
        <v>1402</v>
      </c>
      <c r="P59" s="128"/>
      <c r="Q59" s="128"/>
      <c r="R59" s="128"/>
      <c r="S59" s="128"/>
      <c r="T59" s="128"/>
      <c r="U59" s="128"/>
      <c r="V59" s="128"/>
      <c r="W59" s="128"/>
      <c r="X59" s="128"/>
      <c r="Y59" s="128"/>
      <c r="Z59" s="128"/>
      <c r="AA59" s="128"/>
      <c r="AB59" s="128"/>
      <c r="AC59" s="128">
        <v>108</v>
      </c>
      <c r="AD59" s="128"/>
      <c r="AE59" s="128"/>
      <c r="AF59" s="128"/>
      <c r="AG59" s="128"/>
      <c r="AH59" s="128"/>
      <c r="AI59" s="128"/>
      <c r="AJ59" s="128"/>
      <c r="AK59" s="128"/>
      <c r="AL59" s="128"/>
      <c r="AM59" s="128"/>
      <c r="AN59" s="128"/>
      <c r="AO59" s="128"/>
      <c r="AP59" s="128"/>
    </row>
    <row r="60" spans="1:42" s="32" customFormat="1" ht="17.25" customHeight="1">
      <c r="A60" s="36"/>
      <c r="B60" s="35" t="s">
        <v>30</v>
      </c>
      <c r="C60" s="131">
        <f t="shared" si="1"/>
        <v>3568</v>
      </c>
      <c r="D60" s="129"/>
      <c r="E60" s="129"/>
      <c r="F60" s="129"/>
      <c r="G60" s="129"/>
      <c r="H60" s="129"/>
      <c r="I60" s="129"/>
      <c r="J60" s="129"/>
      <c r="K60" s="129"/>
      <c r="L60" s="129"/>
      <c r="M60" s="129"/>
      <c r="N60" s="129"/>
      <c r="O60" s="128">
        <v>3368</v>
      </c>
      <c r="P60" s="128"/>
      <c r="Q60" s="128"/>
      <c r="R60" s="128"/>
      <c r="S60" s="128"/>
      <c r="T60" s="128"/>
      <c r="U60" s="128"/>
      <c r="V60" s="128"/>
      <c r="W60" s="128"/>
      <c r="X60" s="128"/>
      <c r="Y60" s="128"/>
      <c r="Z60" s="128"/>
      <c r="AA60" s="128"/>
      <c r="AB60" s="128"/>
      <c r="AC60" s="128">
        <v>200</v>
      </c>
      <c r="AD60" s="128"/>
      <c r="AE60" s="128"/>
      <c r="AF60" s="128"/>
      <c r="AG60" s="128"/>
      <c r="AH60" s="128"/>
      <c r="AI60" s="128"/>
      <c r="AJ60" s="128"/>
      <c r="AK60" s="128"/>
      <c r="AL60" s="128"/>
      <c r="AM60" s="128"/>
      <c r="AN60" s="128"/>
      <c r="AO60" s="128"/>
      <c r="AP60" s="128"/>
    </row>
    <row r="61" spans="1:42" s="32" customFormat="1" ht="17.25" customHeight="1">
      <c r="A61" s="34" t="s">
        <v>6</v>
      </c>
      <c r="B61" s="35" t="s">
        <v>29</v>
      </c>
      <c r="C61" s="131">
        <f t="shared" si="1"/>
        <v>674</v>
      </c>
      <c r="D61" s="129"/>
      <c r="E61" s="129"/>
      <c r="F61" s="129"/>
      <c r="G61" s="129"/>
      <c r="H61" s="129"/>
      <c r="I61" s="129"/>
      <c r="J61" s="129"/>
      <c r="K61" s="129"/>
      <c r="L61" s="129"/>
      <c r="M61" s="129"/>
      <c r="N61" s="129"/>
      <c r="O61" s="128">
        <v>632</v>
      </c>
      <c r="P61" s="128"/>
      <c r="Q61" s="128"/>
      <c r="R61" s="128"/>
      <c r="S61" s="128"/>
      <c r="T61" s="128"/>
      <c r="U61" s="128"/>
      <c r="V61" s="128"/>
      <c r="W61" s="128"/>
      <c r="X61" s="128"/>
      <c r="Y61" s="128"/>
      <c r="Z61" s="128"/>
      <c r="AA61" s="128"/>
      <c r="AB61" s="128"/>
      <c r="AC61" s="128">
        <v>42</v>
      </c>
      <c r="AD61" s="128"/>
      <c r="AE61" s="128"/>
      <c r="AF61" s="128"/>
      <c r="AG61" s="128"/>
      <c r="AH61" s="128"/>
      <c r="AI61" s="128"/>
      <c r="AJ61" s="128"/>
      <c r="AK61" s="128"/>
      <c r="AL61" s="128"/>
      <c r="AM61" s="128"/>
      <c r="AN61" s="128"/>
      <c r="AO61" s="128"/>
      <c r="AP61" s="128"/>
    </row>
    <row r="62" spans="1:42" s="32" customFormat="1" ht="17.25" customHeight="1">
      <c r="A62" s="36"/>
      <c r="B62" s="35" t="s">
        <v>30</v>
      </c>
      <c r="C62" s="131">
        <f t="shared" si="1"/>
        <v>2917</v>
      </c>
      <c r="D62" s="129"/>
      <c r="E62" s="129"/>
      <c r="F62" s="129"/>
      <c r="G62" s="129"/>
      <c r="H62" s="129"/>
      <c r="I62" s="129"/>
      <c r="J62" s="129"/>
      <c r="K62" s="129"/>
      <c r="L62" s="129"/>
      <c r="M62" s="129"/>
      <c r="N62" s="129"/>
      <c r="O62" s="128">
        <v>2754</v>
      </c>
      <c r="P62" s="128"/>
      <c r="Q62" s="128"/>
      <c r="R62" s="128"/>
      <c r="S62" s="128"/>
      <c r="T62" s="128"/>
      <c r="U62" s="128"/>
      <c r="V62" s="128"/>
      <c r="W62" s="128"/>
      <c r="X62" s="128"/>
      <c r="Y62" s="128"/>
      <c r="Z62" s="128"/>
      <c r="AA62" s="128"/>
      <c r="AB62" s="128"/>
      <c r="AC62" s="128">
        <v>163</v>
      </c>
      <c r="AD62" s="128"/>
      <c r="AE62" s="128"/>
      <c r="AF62" s="128"/>
      <c r="AG62" s="128"/>
      <c r="AH62" s="128"/>
      <c r="AI62" s="128"/>
      <c r="AJ62" s="128"/>
      <c r="AK62" s="128"/>
      <c r="AL62" s="128"/>
      <c r="AM62" s="128"/>
      <c r="AN62" s="128"/>
      <c r="AO62" s="128"/>
      <c r="AP62" s="128"/>
    </row>
    <row r="63" spans="1:56" s="32" customFormat="1" ht="17.25" customHeight="1">
      <c r="A63" s="34" t="s">
        <v>7</v>
      </c>
      <c r="B63" s="35" t="s">
        <v>29</v>
      </c>
      <c r="C63" s="131">
        <f t="shared" si="1"/>
        <v>1103</v>
      </c>
      <c r="D63" s="129"/>
      <c r="E63" s="129"/>
      <c r="F63" s="129"/>
      <c r="G63" s="129"/>
      <c r="H63" s="129"/>
      <c r="I63" s="129"/>
      <c r="J63" s="129"/>
      <c r="K63" s="129"/>
      <c r="L63" s="129"/>
      <c r="M63" s="129"/>
      <c r="N63" s="129"/>
      <c r="O63" s="128">
        <v>1047</v>
      </c>
      <c r="P63" s="128"/>
      <c r="Q63" s="128"/>
      <c r="R63" s="128"/>
      <c r="S63" s="128"/>
      <c r="T63" s="128"/>
      <c r="U63" s="128"/>
      <c r="V63" s="128"/>
      <c r="W63" s="128"/>
      <c r="X63" s="128"/>
      <c r="Y63" s="128"/>
      <c r="Z63" s="128"/>
      <c r="AA63" s="128"/>
      <c r="AB63" s="128"/>
      <c r="AC63" s="128">
        <v>56</v>
      </c>
      <c r="AD63" s="128"/>
      <c r="AE63" s="128"/>
      <c r="AF63" s="128"/>
      <c r="AG63" s="128"/>
      <c r="AH63" s="128"/>
      <c r="AI63" s="128"/>
      <c r="AJ63" s="128"/>
      <c r="AK63" s="128"/>
      <c r="AL63" s="128"/>
      <c r="AM63" s="128"/>
      <c r="AN63" s="128"/>
      <c r="AO63" s="128"/>
      <c r="AP63" s="128"/>
      <c r="BD63" s="39"/>
    </row>
    <row r="64" spans="1:56" s="32" customFormat="1" ht="17.25" customHeight="1">
      <c r="A64" s="36"/>
      <c r="B64" s="35" t="s">
        <v>30</v>
      </c>
      <c r="C64" s="131">
        <f t="shared" si="1"/>
        <v>3725</v>
      </c>
      <c r="D64" s="129"/>
      <c r="E64" s="129"/>
      <c r="F64" s="129"/>
      <c r="G64" s="129"/>
      <c r="H64" s="129"/>
      <c r="I64" s="129"/>
      <c r="J64" s="129"/>
      <c r="K64" s="129"/>
      <c r="L64" s="129"/>
      <c r="M64" s="129"/>
      <c r="N64" s="129"/>
      <c r="O64" s="128">
        <v>3494</v>
      </c>
      <c r="P64" s="128"/>
      <c r="Q64" s="128"/>
      <c r="R64" s="128"/>
      <c r="S64" s="128"/>
      <c r="T64" s="128"/>
      <c r="U64" s="128"/>
      <c r="V64" s="128"/>
      <c r="W64" s="128"/>
      <c r="X64" s="128"/>
      <c r="Y64" s="128"/>
      <c r="Z64" s="128"/>
      <c r="AA64" s="128"/>
      <c r="AB64" s="128"/>
      <c r="AC64" s="128">
        <v>231</v>
      </c>
      <c r="AD64" s="128"/>
      <c r="AE64" s="128"/>
      <c r="AF64" s="128"/>
      <c r="AG64" s="128"/>
      <c r="AH64" s="128"/>
      <c r="AI64" s="128"/>
      <c r="AJ64" s="128"/>
      <c r="AK64" s="128"/>
      <c r="AL64" s="128"/>
      <c r="AM64" s="128"/>
      <c r="AN64" s="128"/>
      <c r="AO64" s="128"/>
      <c r="AP64" s="128"/>
      <c r="BD64" s="39"/>
    </row>
    <row r="65" spans="1:42" s="32" customFormat="1" ht="17.25" customHeight="1">
      <c r="A65" s="34" t="s">
        <v>8</v>
      </c>
      <c r="B65" s="35" t="s">
        <v>29</v>
      </c>
      <c r="C65" s="131">
        <f t="shared" si="1"/>
        <v>1292</v>
      </c>
      <c r="D65" s="129"/>
      <c r="E65" s="129"/>
      <c r="F65" s="129"/>
      <c r="G65" s="129"/>
      <c r="H65" s="129"/>
      <c r="I65" s="129"/>
      <c r="J65" s="129"/>
      <c r="K65" s="129"/>
      <c r="L65" s="129"/>
      <c r="M65" s="129"/>
      <c r="N65" s="129"/>
      <c r="O65" s="128">
        <v>1210</v>
      </c>
      <c r="P65" s="128"/>
      <c r="Q65" s="128"/>
      <c r="R65" s="128"/>
      <c r="S65" s="128"/>
      <c r="T65" s="128"/>
      <c r="U65" s="128"/>
      <c r="V65" s="128"/>
      <c r="W65" s="128"/>
      <c r="X65" s="128"/>
      <c r="Y65" s="128"/>
      <c r="Z65" s="128"/>
      <c r="AA65" s="128"/>
      <c r="AB65" s="128"/>
      <c r="AC65" s="128">
        <v>82</v>
      </c>
      <c r="AD65" s="128"/>
      <c r="AE65" s="128"/>
      <c r="AF65" s="128"/>
      <c r="AG65" s="128"/>
      <c r="AH65" s="128"/>
      <c r="AI65" s="128"/>
      <c r="AJ65" s="128"/>
      <c r="AK65" s="128"/>
      <c r="AL65" s="128"/>
      <c r="AM65" s="128"/>
      <c r="AN65" s="128"/>
      <c r="AO65" s="128"/>
      <c r="AP65" s="128"/>
    </row>
    <row r="66" spans="1:42" s="32" customFormat="1" ht="17.25" customHeight="1" thickBot="1">
      <c r="A66" s="37"/>
      <c r="B66" s="38" t="s">
        <v>30</v>
      </c>
      <c r="C66" s="122">
        <f t="shared" si="1"/>
        <v>2445</v>
      </c>
      <c r="D66" s="123"/>
      <c r="E66" s="123"/>
      <c r="F66" s="123"/>
      <c r="G66" s="123"/>
      <c r="H66" s="123"/>
      <c r="I66" s="123"/>
      <c r="J66" s="123"/>
      <c r="K66" s="123"/>
      <c r="L66" s="123"/>
      <c r="M66" s="123"/>
      <c r="N66" s="123"/>
      <c r="O66" s="125">
        <v>2299</v>
      </c>
      <c r="P66" s="125"/>
      <c r="Q66" s="125"/>
      <c r="R66" s="125"/>
      <c r="S66" s="125"/>
      <c r="T66" s="125"/>
      <c r="U66" s="125"/>
      <c r="V66" s="125"/>
      <c r="W66" s="125"/>
      <c r="X66" s="125"/>
      <c r="Y66" s="125"/>
      <c r="Z66" s="125"/>
      <c r="AA66" s="125"/>
      <c r="AB66" s="125"/>
      <c r="AC66" s="125">
        <v>146</v>
      </c>
      <c r="AD66" s="125"/>
      <c r="AE66" s="125"/>
      <c r="AF66" s="125"/>
      <c r="AG66" s="125"/>
      <c r="AH66" s="125"/>
      <c r="AI66" s="125"/>
      <c r="AJ66" s="125"/>
      <c r="AK66" s="125"/>
      <c r="AL66" s="125"/>
      <c r="AM66" s="125"/>
      <c r="AN66" s="125"/>
      <c r="AO66" s="125"/>
      <c r="AP66" s="125"/>
    </row>
    <row r="67" spans="1:42" ht="17.2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33" t="s">
        <v>31</v>
      </c>
      <c r="AL67" s="33"/>
      <c r="AM67" s="33"/>
      <c r="AN67" s="33"/>
      <c r="AO67" s="33"/>
      <c r="AP67" s="33"/>
    </row>
  </sheetData>
  <mergeCells count="254">
    <mergeCell ref="AC40:AP41"/>
    <mergeCell ref="AA27:AH27"/>
    <mergeCell ref="C30:J30"/>
    <mergeCell ref="AI38:AP38"/>
    <mergeCell ref="AI39:AP39"/>
    <mergeCell ref="AI30:AP30"/>
    <mergeCell ref="AI36:AP36"/>
    <mergeCell ref="AI37:AP37"/>
    <mergeCell ref="AA39:AH39"/>
    <mergeCell ref="AI28:AP28"/>
    <mergeCell ref="AA35:AH35"/>
    <mergeCell ref="C20:J21"/>
    <mergeCell ref="K20:AP20"/>
    <mergeCell ref="AI34:AP34"/>
    <mergeCell ref="AI35:AP35"/>
    <mergeCell ref="AI29:AP29"/>
    <mergeCell ref="AI32:AP32"/>
    <mergeCell ref="AI33:AP33"/>
    <mergeCell ref="AA26:AH26"/>
    <mergeCell ref="AA33:AH33"/>
    <mergeCell ref="AA34:AH34"/>
    <mergeCell ref="AA30:AH30"/>
    <mergeCell ref="AI21:AP21"/>
    <mergeCell ref="AI22:AP22"/>
    <mergeCell ref="AI23:AP23"/>
    <mergeCell ref="AI24:AP24"/>
    <mergeCell ref="AI25:AP25"/>
    <mergeCell ref="AI26:AP26"/>
    <mergeCell ref="AI27:AP27"/>
    <mergeCell ref="AA28:AH28"/>
    <mergeCell ref="AA29:AH29"/>
    <mergeCell ref="S37:Z37"/>
    <mergeCell ref="S38:Z38"/>
    <mergeCell ref="S29:Z29"/>
    <mergeCell ref="S32:Z32"/>
    <mergeCell ref="AA36:AH36"/>
    <mergeCell ref="AA37:AH37"/>
    <mergeCell ref="AA38:AH38"/>
    <mergeCell ref="AA32:AH32"/>
    <mergeCell ref="S30:Z30"/>
    <mergeCell ref="S39:Z39"/>
    <mergeCell ref="S33:Z33"/>
    <mergeCell ref="S34:Z34"/>
    <mergeCell ref="S35:Z35"/>
    <mergeCell ref="S36:Z36"/>
    <mergeCell ref="C36:J36"/>
    <mergeCell ref="C37:J37"/>
    <mergeCell ref="C38:J38"/>
    <mergeCell ref="S21:Z21"/>
    <mergeCell ref="S22:Z22"/>
    <mergeCell ref="S24:Z24"/>
    <mergeCell ref="S25:Z25"/>
    <mergeCell ref="S26:Z26"/>
    <mergeCell ref="S27:Z27"/>
    <mergeCell ref="S28:Z28"/>
    <mergeCell ref="C32:J32"/>
    <mergeCell ref="C33:J33"/>
    <mergeCell ref="C34:J34"/>
    <mergeCell ref="C35:J35"/>
    <mergeCell ref="K39:R39"/>
    <mergeCell ref="K30:R30"/>
    <mergeCell ref="C22:J22"/>
    <mergeCell ref="C23:J23"/>
    <mergeCell ref="C24:J24"/>
    <mergeCell ref="C25:J25"/>
    <mergeCell ref="C26:J26"/>
    <mergeCell ref="C27:J27"/>
    <mergeCell ref="C29:J29"/>
    <mergeCell ref="K35:R35"/>
    <mergeCell ref="K29:R29"/>
    <mergeCell ref="K36:R36"/>
    <mergeCell ref="K37:R37"/>
    <mergeCell ref="K38:R38"/>
    <mergeCell ref="K32:R32"/>
    <mergeCell ref="K33:R33"/>
    <mergeCell ref="K34:R34"/>
    <mergeCell ref="A37:B37"/>
    <mergeCell ref="A38:B38"/>
    <mergeCell ref="A30:B30"/>
    <mergeCell ref="C19:AP19"/>
    <mergeCell ref="K21:R21"/>
    <mergeCell ref="K22:R22"/>
    <mergeCell ref="K23:R23"/>
    <mergeCell ref="K24:R24"/>
    <mergeCell ref="A33:B33"/>
    <mergeCell ref="A34:B34"/>
    <mergeCell ref="AC18:AP18"/>
    <mergeCell ref="A35:B35"/>
    <mergeCell ref="A36:B36"/>
    <mergeCell ref="A26:B26"/>
    <mergeCell ref="A27:B27"/>
    <mergeCell ref="A29:B29"/>
    <mergeCell ref="A32:B32"/>
    <mergeCell ref="K26:R26"/>
    <mergeCell ref="K27:R27"/>
    <mergeCell ref="K28:R28"/>
    <mergeCell ref="AA21:AH21"/>
    <mergeCell ref="AA22:AH22"/>
    <mergeCell ref="AA24:AH24"/>
    <mergeCell ref="AA25:AH25"/>
    <mergeCell ref="A22:B22"/>
    <mergeCell ref="A24:B24"/>
    <mergeCell ref="A25:B25"/>
    <mergeCell ref="K25:R25"/>
    <mergeCell ref="AG16:AP16"/>
    <mergeCell ref="AE17:AP17"/>
    <mergeCell ref="AG5:AP5"/>
    <mergeCell ref="A17:K17"/>
    <mergeCell ref="C16:L16"/>
    <mergeCell ref="M16:V16"/>
    <mergeCell ref="W16:AF16"/>
    <mergeCell ref="AG15:AP15"/>
    <mergeCell ref="W15:AF15"/>
    <mergeCell ref="M15:V15"/>
    <mergeCell ref="C15:L15"/>
    <mergeCell ref="C14:L14"/>
    <mergeCell ref="M14:V14"/>
    <mergeCell ref="W14:AF14"/>
    <mergeCell ref="AG14:AP14"/>
    <mergeCell ref="AG13:AP13"/>
    <mergeCell ref="W13:AF13"/>
    <mergeCell ref="M13:V13"/>
    <mergeCell ref="C13:L13"/>
    <mergeCell ref="C12:L12"/>
    <mergeCell ref="M12:V12"/>
    <mergeCell ref="W12:AF12"/>
    <mergeCell ref="AG12:AP12"/>
    <mergeCell ref="AG11:AP11"/>
    <mergeCell ref="W11:AF11"/>
    <mergeCell ref="W6:AP6"/>
    <mergeCell ref="AG8:AP8"/>
    <mergeCell ref="AG7:AP7"/>
    <mergeCell ref="W10:AF10"/>
    <mergeCell ref="AG10:AP10"/>
    <mergeCell ref="M8:V8"/>
    <mergeCell ref="W8:AF8"/>
    <mergeCell ref="C7:L7"/>
    <mergeCell ref="M7:V7"/>
    <mergeCell ref="W7:AF7"/>
    <mergeCell ref="A16:B16"/>
    <mergeCell ref="A8:B8"/>
    <mergeCell ref="A10:B10"/>
    <mergeCell ref="A11:B11"/>
    <mergeCell ref="A12:B12"/>
    <mergeCell ref="A13:B13"/>
    <mergeCell ref="A14:B14"/>
    <mergeCell ref="H2:L2"/>
    <mergeCell ref="M2:Q2"/>
    <mergeCell ref="R2:V2"/>
    <mergeCell ref="A15:B15"/>
    <mergeCell ref="M11:V11"/>
    <mergeCell ref="C11:L11"/>
    <mergeCell ref="C10:L10"/>
    <mergeCell ref="M10:V10"/>
    <mergeCell ref="C6:V6"/>
    <mergeCell ref="C8:L8"/>
    <mergeCell ref="AF4:AP4"/>
    <mergeCell ref="AH1:AP1"/>
    <mergeCell ref="W3:AA3"/>
    <mergeCell ref="AB3:AF3"/>
    <mergeCell ref="AG3:AK3"/>
    <mergeCell ref="AL3:AP3"/>
    <mergeCell ref="W2:AA2"/>
    <mergeCell ref="AB2:AF2"/>
    <mergeCell ref="AG2:AK2"/>
    <mergeCell ref="AL2:AP2"/>
    <mergeCell ref="A47:B47"/>
    <mergeCell ref="A48:B48"/>
    <mergeCell ref="A1:Q1"/>
    <mergeCell ref="A5:U5"/>
    <mergeCell ref="A43:B44"/>
    <mergeCell ref="C3:G3"/>
    <mergeCell ref="H3:L3"/>
    <mergeCell ref="M3:Q3"/>
    <mergeCell ref="R3:V3"/>
    <mergeCell ref="C2:G2"/>
    <mergeCell ref="A49:B49"/>
    <mergeCell ref="A50:B50"/>
    <mergeCell ref="A51:B51"/>
    <mergeCell ref="A52:B52"/>
    <mergeCell ref="C52:N52"/>
    <mergeCell ref="C53:N53"/>
    <mergeCell ref="C54:N54"/>
    <mergeCell ref="C51:N51"/>
    <mergeCell ref="C55:N55"/>
    <mergeCell ref="C56:N56"/>
    <mergeCell ref="C57:N57"/>
    <mergeCell ref="C58:N58"/>
    <mergeCell ref="C59:N59"/>
    <mergeCell ref="C60:N60"/>
    <mergeCell ref="C61:N61"/>
    <mergeCell ref="C62:N62"/>
    <mergeCell ref="C63:N63"/>
    <mergeCell ref="C64:N64"/>
    <mergeCell ref="C65:N65"/>
    <mergeCell ref="C66:N66"/>
    <mergeCell ref="O49:AB49"/>
    <mergeCell ref="O50:AB50"/>
    <mergeCell ref="O45:AB45"/>
    <mergeCell ref="O46:AB46"/>
    <mergeCell ref="O47:AB47"/>
    <mergeCell ref="O48:AB48"/>
    <mergeCell ref="O52:AB52"/>
    <mergeCell ref="O53:AB53"/>
    <mergeCell ref="AC62:AP62"/>
    <mergeCell ref="AC61:AP61"/>
    <mergeCell ref="AC60:AP60"/>
    <mergeCell ref="AC59:AP59"/>
    <mergeCell ref="AC58:AP58"/>
    <mergeCell ref="AC57:AP57"/>
    <mergeCell ref="AC56:AP56"/>
    <mergeCell ref="AC55:AP55"/>
    <mergeCell ref="AC66:AP66"/>
    <mergeCell ref="AC65:AP65"/>
    <mergeCell ref="AC64:AP64"/>
    <mergeCell ref="AC63:AP63"/>
    <mergeCell ref="O58:AB58"/>
    <mergeCell ref="O57:AB57"/>
    <mergeCell ref="O56:AB56"/>
    <mergeCell ref="O55:AB55"/>
    <mergeCell ref="AC53:AP53"/>
    <mergeCell ref="O54:AB54"/>
    <mergeCell ref="O66:AB66"/>
    <mergeCell ref="O65:AB65"/>
    <mergeCell ref="O64:AB64"/>
    <mergeCell ref="O63:AB63"/>
    <mergeCell ref="O62:AB62"/>
    <mergeCell ref="O61:AB61"/>
    <mergeCell ref="O60:AB60"/>
    <mergeCell ref="O59:AB59"/>
    <mergeCell ref="AC49:AP49"/>
    <mergeCell ref="AC50:AP50"/>
    <mergeCell ref="AC51:AP51"/>
    <mergeCell ref="AC52:AP52"/>
    <mergeCell ref="AC47:AP47"/>
    <mergeCell ref="AC48:AP48"/>
    <mergeCell ref="A42:S42"/>
    <mergeCell ref="AK42:AP42"/>
    <mergeCell ref="AC44:AP44"/>
    <mergeCell ref="O44:AB44"/>
    <mergeCell ref="O43:AP43"/>
    <mergeCell ref="C43:N44"/>
    <mergeCell ref="A45:B45"/>
    <mergeCell ref="A46:B46"/>
    <mergeCell ref="AC54:AP54"/>
    <mergeCell ref="O51:AB51"/>
    <mergeCell ref="AC45:AP45"/>
    <mergeCell ref="C48:N48"/>
    <mergeCell ref="C49:N49"/>
    <mergeCell ref="C50:N50"/>
    <mergeCell ref="C45:N45"/>
    <mergeCell ref="C46:N46"/>
    <mergeCell ref="C47:N47"/>
    <mergeCell ref="AC46:AP46"/>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H54"/>
  <sheetViews>
    <sheetView view="pageBreakPreview" zoomScale="70" zoomScaleSheetLayoutView="70" workbookViewId="0" topLeftCell="A19">
      <selection activeCell="E17" sqref="E17"/>
    </sheetView>
  </sheetViews>
  <sheetFormatPr defaultColWidth="8.83203125" defaultRowHeight="18"/>
  <cols>
    <col min="1" max="1" width="20" style="0" customWidth="1"/>
    <col min="2" max="2" width="9" style="0" customWidth="1"/>
    <col min="3" max="5" width="22" style="0" customWidth="1"/>
    <col min="6" max="7" width="8.66015625" style="0" customWidth="1"/>
  </cols>
  <sheetData>
    <row r="1" spans="1:7" ht="22.5" customHeight="1" thickBot="1">
      <c r="A1" s="133" t="s">
        <v>86</v>
      </c>
      <c r="B1" s="133"/>
      <c r="C1" s="133"/>
      <c r="D1" s="133"/>
      <c r="E1" s="45" t="s">
        <v>82</v>
      </c>
      <c r="F1" s="3"/>
      <c r="G1" s="1"/>
    </row>
    <row r="2" spans="1:7" s="48" customFormat="1" ht="19.5" customHeight="1">
      <c r="A2" s="14"/>
      <c r="B2" s="15"/>
      <c r="C2" s="177" t="s">
        <v>14</v>
      </c>
      <c r="D2" s="138" t="s">
        <v>15</v>
      </c>
      <c r="E2" s="139"/>
      <c r="F2" s="46"/>
      <c r="G2" s="47"/>
    </row>
    <row r="3" spans="1:7" s="48" customFormat="1" ht="19.5" customHeight="1">
      <c r="A3" s="16"/>
      <c r="B3" s="17"/>
      <c r="C3" s="178"/>
      <c r="D3" s="43" t="s">
        <v>16</v>
      </c>
      <c r="E3" s="43" t="s">
        <v>26</v>
      </c>
      <c r="F3" s="46"/>
      <c r="G3" s="47"/>
    </row>
    <row r="4" spans="1:7" s="32" customFormat="1" ht="17.25" customHeight="1">
      <c r="A4" s="179" t="s">
        <v>1</v>
      </c>
      <c r="B4" s="180"/>
      <c r="C4" s="49">
        <f>SUM(C5:C8)</f>
        <v>27937</v>
      </c>
      <c r="D4" s="50">
        <f>SUM(D5:D8)</f>
        <v>25144</v>
      </c>
      <c r="E4" s="50">
        <f>SUM(E5:E8)</f>
        <v>2793</v>
      </c>
      <c r="F4" s="51"/>
      <c r="G4" s="26"/>
    </row>
    <row r="5" spans="1:7" s="32" customFormat="1" ht="17.25" customHeight="1">
      <c r="A5" s="173" t="s">
        <v>20</v>
      </c>
      <c r="B5" s="174"/>
      <c r="C5" s="20">
        <f aca="true" t="shared" si="0" ref="C5:C24">SUM(D5:E5)</f>
        <v>3440</v>
      </c>
      <c r="D5" s="21">
        <v>3203</v>
      </c>
      <c r="E5" s="21">
        <v>237</v>
      </c>
      <c r="F5" s="51"/>
      <c r="G5" s="26"/>
    </row>
    <row r="6" spans="1:7" s="32" customFormat="1" ht="17.25" customHeight="1">
      <c r="A6" s="173" t="s">
        <v>21</v>
      </c>
      <c r="B6" s="174"/>
      <c r="C6" s="20">
        <f t="shared" si="0"/>
        <v>5515</v>
      </c>
      <c r="D6" s="21">
        <v>5122</v>
      </c>
      <c r="E6" s="21">
        <v>393</v>
      </c>
      <c r="F6" s="51"/>
      <c r="G6" s="26"/>
    </row>
    <row r="7" spans="1:7" s="32" customFormat="1" ht="17.25" customHeight="1">
      <c r="A7" s="173" t="s">
        <v>22</v>
      </c>
      <c r="B7" s="174"/>
      <c r="C7" s="20">
        <f t="shared" si="0"/>
        <v>9197</v>
      </c>
      <c r="D7" s="21">
        <v>8339</v>
      </c>
      <c r="E7" s="21">
        <v>858</v>
      </c>
      <c r="F7" s="51"/>
      <c r="G7" s="26"/>
    </row>
    <row r="8" spans="1:7" s="32" customFormat="1" ht="24" customHeight="1">
      <c r="A8" s="173" t="s">
        <v>23</v>
      </c>
      <c r="B8" s="174"/>
      <c r="C8" s="20">
        <f t="shared" si="0"/>
        <v>9785</v>
      </c>
      <c r="D8" s="21">
        <v>8480</v>
      </c>
      <c r="E8" s="21">
        <v>1305</v>
      </c>
      <c r="F8" s="51"/>
      <c r="G8" s="26"/>
    </row>
    <row r="9" spans="1:7" s="32" customFormat="1" ht="24" customHeight="1">
      <c r="A9" s="173" t="s">
        <v>27</v>
      </c>
      <c r="B9" s="174"/>
      <c r="C9" s="20">
        <f t="shared" si="0"/>
        <v>6019</v>
      </c>
      <c r="D9" s="21">
        <f>D11+D13+D15+D17+D19+D21+D23</f>
        <v>5515</v>
      </c>
      <c r="E9" s="21">
        <f>E11+E13+E15+E17+E19+E21+E23</f>
        <v>504</v>
      </c>
      <c r="F9" s="51"/>
      <c r="G9" s="26"/>
    </row>
    <row r="10" spans="1:7" s="32" customFormat="1" ht="24" customHeight="1">
      <c r="A10" s="148" t="s">
        <v>28</v>
      </c>
      <c r="B10" s="124"/>
      <c r="C10" s="20">
        <f t="shared" si="0"/>
        <v>21366</v>
      </c>
      <c r="D10" s="21">
        <f>D12+D14+D16+D18+D20+D22+D24</f>
        <v>19111</v>
      </c>
      <c r="E10" s="21">
        <f>E12+E14+E16+E18+E20+E22+E24</f>
        <v>2255</v>
      </c>
      <c r="F10" s="51"/>
      <c r="G10" s="26"/>
    </row>
    <row r="11" spans="1:7" s="32" customFormat="1" ht="24" customHeight="1">
      <c r="A11" s="52" t="s">
        <v>2</v>
      </c>
      <c r="B11" s="53" t="s">
        <v>29</v>
      </c>
      <c r="C11" s="20">
        <f t="shared" si="0"/>
        <v>1062</v>
      </c>
      <c r="D11" s="21">
        <v>948</v>
      </c>
      <c r="E11" s="21">
        <v>114</v>
      </c>
      <c r="F11" s="51"/>
      <c r="G11" s="26"/>
    </row>
    <row r="12" spans="1:7" s="32" customFormat="1" ht="24" customHeight="1">
      <c r="A12" s="54"/>
      <c r="B12" s="53" t="s">
        <v>30</v>
      </c>
      <c r="C12" s="20">
        <f t="shared" si="0"/>
        <v>5220</v>
      </c>
      <c r="D12" s="21">
        <v>4665</v>
      </c>
      <c r="E12" s="21">
        <v>555</v>
      </c>
      <c r="F12" s="51"/>
      <c r="G12" s="26"/>
    </row>
    <row r="13" spans="1:7" s="32" customFormat="1" ht="24" customHeight="1">
      <c r="A13" s="52" t="s">
        <v>3</v>
      </c>
      <c r="B13" s="53" t="s">
        <v>29</v>
      </c>
      <c r="C13" s="20">
        <f t="shared" si="0"/>
        <v>531</v>
      </c>
      <c r="D13" s="21">
        <v>482</v>
      </c>
      <c r="E13" s="21">
        <v>49</v>
      </c>
      <c r="F13" s="51"/>
      <c r="G13" s="26"/>
    </row>
    <row r="14" spans="1:7" s="32" customFormat="1" ht="24" customHeight="1">
      <c r="A14" s="54"/>
      <c r="B14" s="53" t="s">
        <v>30</v>
      </c>
      <c r="C14" s="20">
        <f t="shared" si="0"/>
        <v>1557</v>
      </c>
      <c r="D14" s="21">
        <v>1385</v>
      </c>
      <c r="E14" s="21">
        <v>172</v>
      </c>
      <c r="F14" s="51"/>
      <c r="G14" s="26"/>
    </row>
    <row r="15" spans="1:7" s="32" customFormat="1" ht="24" customHeight="1">
      <c r="A15" s="52" t="s">
        <v>4</v>
      </c>
      <c r="B15" s="53" t="s">
        <v>29</v>
      </c>
      <c r="C15" s="20">
        <f t="shared" si="0"/>
        <v>562</v>
      </c>
      <c r="D15" s="21">
        <v>523</v>
      </c>
      <c r="E15" s="21">
        <v>39</v>
      </c>
      <c r="F15" s="51"/>
      <c r="G15" s="26"/>
    </row>
    <row r="16" spans="1:7" s="32" customFormat="1" ht="24" customHeight="1">
      <c r="A16" s="54"/>
      <c r="B16" s="53" t="s">
        <v>30</v>
      </c>
      <c r="C16" s="20">
        <f t="shared" si="0"/>
        <v>1891</v>
      </c>
      <c r="D16" s="21">
        <v>1710</v>
      </c>
      <c r="E16" s="21">
        <v>181</v>
      </c>
      <c r="F16" s="51"/>
      <c r="G16" s="26"/>
    </row>
    <row r="17" spans="1:7" s="32" customFormat="1" ht="24" customHeight="1">
      <c r="A17" s="52" t="s">
        <v>5</v>
      </c>
      <c r="B17" s="53" t="s">
        <v>29</v>
      </c>
      <c r="C17" s="20">
        <f t="shared" si="0"/>
        <v>1118</v>
      </c>
      <c r="D17" s="21">
        <v>1024</v>
      </c>
      <c r="E17" s="21">
        <v>94</v>
      </c>
      <c r="F17" s="51"/>
      <c r="G17" s="26"/>
    </row>
    <row r="18" spans="1:7" s="32" customFormat="1" ht="24" customHeight="1">
      <c r="A18" s="54"/>
      <c r="B18" s="53" t="s">
        <v>30</v>
      </c>
      <c r="C18" s="20">
        <f t="shared" si="0"/>
        <v>4145</v>
      </c>
      <c r="D18" s="21">
        <v>3670</v>
      </c>
      <c r="E18" s="21">
        <v>475</v>
      </c>
      <c r="F18" s="51"/>
      <c r="G18" s="26"/>
    </row>
    <row r="19" spans="1:7" s="32" customFormat="1" ht="24" customHeight="1">
      <c r="A19" s="52" t="s">
        <v>6</v>
      </c>
      <c r="B19" s="53" t="s">
        <v>29</v>
      </c>
      <c r="C19" s="20">
        <f t="shared" si="0"/>
        <v>666</v>
      </c>
      <c r="D19" s="21">
        <v>618</v>
      </c>
      <c r="E19" s="21">
        <v>48</v>
      </c>
      <c r="F19" s="51"/>
      <c r="G19" s="26"/>
    </row>
    <row r="20" spans="1:7" s="32" customFormat="1" ht="24" customHeight="1">
      <c r="A20" s="54"/>
      <c r="B20" s="53" t="s">
        <v>30</v>
      </c>
      <c r="C20" s="20">
        <f t="shared" si="0"/>
        <v>2814</v>
      </c>
      <c r="D20" s="21">
        <v>2526</v>
      </c>
      <c r="E20" s="21">
        <v>288</v>
      </c>
      <c r="F20" s="51"/>
      <c r="G20" s="26"/>
    </row>
    <row r="21" spans="1:7" s="32" customFormat="1" ht="24" customHeight="1">
      <c r="A21" s="52" t="s">
        <v>7</v>
      </c>
      <c r="B21" s="53" t="s">
        <v>29</v>
      </c>
      <c r="C21" s="20">
        <f t="shared" si="0"/>
        <v>812</v>
      </c>
      <c r="D21" s="21">
        <v>748</v>
      </c>
      <c r="E21" s="21">
        <v>64</v>
      </c>
      <c r="F21" s="51"/>
      <c r="G21" s="26"/>
    </row>
    <row r="22" spans="1:7" s="32" customFormat="1" ht="24" customHeight="1">
      <c r="A22" s="54"/>
      <c r="B22" s="53" t="s">
        <v>30</v>
      </c>
      <c r="C22" s="20">
        <f t="shared" si="0"/>
        <v>3419</v>
      </c>
      <c r="D22" s="21">
        <v>3053</v>
      </c>
      <c r="E22" s="21">
        <v>366</v>
      </c>
      <c r="F22" s="51"/>
      <c r="G22" s="26"/>
    </row>
    <row r="23" spans="1:7" s="32" customFormat="1" ht="24" customHeight="1">
      <c r="A23" s="52" t="s">
        <v>8</v>
      </c>
      <c r="B23" s="53" t="s">
        <v>29</v>
      </c>
      <c r="C23" s="20">
        <f t="shared" si="0"/>
        <v>1268</v>
      </c>
      <c r="D23" s="21">
        <v>1172</v>
      </c>
      <c r="E23" s="21">
        <v>96</v>
      </c>
      <c r="F23" s="51"/>
      <c r="G23" s="26"/>
    </row>
    <row r="24" spans="1:7" s="32" customFormat="1" ht="24" customHeight="1" thickBot="1">
      <c r="A24" s="55"/>
      <c r="B24" s="56" t="s">
        <v>30</v>
      </c>
      <c r="C24" s="57">
        <f t="shared" si="0"/>
        <v>2320</v>
      </c>
      <c r="D24" s="58">
        <v>2102</v>
      </c>
      <c r="E24" s="58">
        <v>218</v>
      </c>
      <c r="F24" s="51"/>
      <c r="G24" s="26"/>
    </row>
    <row r="25" spans="1:7" ht="17.25">
      <c r="A25" s="84"/>
      <c r="B25" s="84"/>
      <c r="C25" s="82"/>
      <c r="D25" s="83"/>
      <c r="E25" s="83"/>
      <c r="F25" s="3"/>
      <c r="G25" s="1"/>
    </row>
    <row r="26" spans="1:5" ht="47.25" customHeight="1">
      <c r="A26" s="83"/>
      <c r="B26" s="83"/>
      <c r="C26" s="102"/>
      <c r="D26" s="172"/>
      <c r="E26" s="172"/>
    </row>
    <row r="27" spans="1:8" ht="22.5" customHeight="1" thickBot="1">
      <c r="A27" s="133" t="s">
        <v>87</v>
      </c>
      <c r="B27" s="133"/>
      <c r="C27" s="133"/>
      <c r="D27" s="60"/>
      <c r="E27" s="45" t="str">
        <f>+E1</f>
        <v>平成19年度</v>
      </c>
      <c r="F27" s="3"/>
      <c r="G27" s="3"/>
      <c r="H27" s="1"/>
    </row>
    <row r="28" spans="1:8" s="7" customFormat="1" ht="19.5" customHeight="1">
      <c r="A28" s="14"/>
      <c r="B28" s="15"/>
      <c r="C28" s="177" t="s">
        <v>14</v>
      </c>
      <c r="D28" s="138" t="s">
        <v>15</v>
      </c>
      <c r="E28" s="139"/>
      <c r="F28" s="61"/>
      <c r="G28" s="61"/>
      <c r="H28" s="8"/>
    </row>
    <row r="29" spans="1:8" s="7" customFormat="1" ht="19.5" customHeight="1">
      <c r="A29" s="16"/>
      <c r="B29" s="17"/>
      <c r="C29" s="178"/>
      <c r="D29" s="43" t="s">
        <v>16</v>
      </c>
      <c r="E29" s="43" t="s">
        <v>26</v>
      </c>
      <c r="F29" s="61"/>
      <c r="G29" s="61"/>
      <c r="H29" s="8"/>
    </row>
    <row r="30" spans="1:8" s="5" customFormat="1" ht="17.25" customHeight="1">
      <c r="A30" s="175" t="s">
        <v>1</v>
      </c>
      <c r="B30" s="176"/>
      <c r="C30" s="49">
        <f>SUM(C31:C36)</f>
        <v>45026</v>
      </c>
      <c r="D30" s="50">
        <f>SUM(D31:D36)</f>
        <v>44075</v>
      </c>
      <c r="E30" s="50">
        <f>SUM(E31:E36)</f>
        <v>951</v>
      </c>
      <c r="F30" s="6"/>
      <c r="G30" s="6"/>
      <c r="H30" s="62"/>
    </row>
    <row r="31" spans="1:8" ht="17.25" customHeight="1">
      <c r="A31" s="173" t="s">
        <v>88</v>
      </c>
      <c r="B31" s="174"/>
      <c r="C31" s="20">
        <f aca="true" t="shared" si="1" ref="C31:C36">D31+E31</f>
        <v>10012</v>
      </c>
      <c r="D31" s="21">
        <v>9689</v>
      </c>
      <c r="E31" s="21">
        <v>323</v>
      </c>
      <c r="F31" s="3"/>
      <c r="G31" s="3"/>
      <c r="H31" s="1"/>
    </row>
    <row r="32" spans="1:8" ht="17.25" customHeight="1">
      <c r="A32" s="173" t="s">
        <v>53</v>
      </c>
      <c r="B32" s="174"/>
      <c r="C32" s="20">
        <f t="shared" si="1"/>
        <v>12373</v>
      </c>
      <c r="D32" s="21">
        <v>12068</v>
      </c>
      <c r="E32" s="21">
        <v>305</v>
      </c>
      <c r="F32" s="3"/>
      <c r="G32" s="3"/>
      <c r="H32" s="1"/>
    </row>
    <row r="33" spans="1:8" ht="17.25" customHeight="1">
      <c r="A33" s="173" t="s">
        <v>20</v>
      </c>
      <c r="B33" s="174"/>
      <c r="C33" s="20">
        <f t="shared" si="1"/>
        <v>8557</v>
      </c>
      <c r="D33" s="21">
        <v>8383</v>
      </c>
      <c r="E33" s="21">
        <v>174</v>
      </c>
      <c r="F33" s="3"/>
      <c r="G33" s="3"/>
      <c r="H33" s="1"/>
    </row>
    <row r="34" spans="1:8" ht="17.25" customHeight="1">
      <c r="A34" s="173" t="s">
        <v>21</v>
      </c>
      <c r="B34" s="174"/>
      <c r="C34" s="20">
        <f t="shared" si="1"/>
        <v>6728</v>
      </c>
      <c r="D34" s="21">
        <v>6649</v>
      </c>
      <c r="E34" s="21">
        <v>79</v>
      </c>
      <c r="F34" s="3"/>
      <c r="G34" s="3"/>
      <c r="H34" s="1"/>
    </row>
    <row r="35" spans="1:8" ht="17.25" customHeight="1">
      <c r="A35" s="173" t="s">
        <v>22</v>
      </c>
      <c r="B35" s="174"/>
      <c r="C35" s="20">
        <f t="shared" si="1"/>
        <v>5115</v>
      </c>
      <c r="D35" s="63">
        <v>5066</v>
      </c>
      <c r="E35" s="21">
        <v>49</v>
      </c>
      <c r="F35" s="3"/>
      <c r="G35" s="3"/>
      <c r="H35" s="1"/>
    </row>
    <row r="36" spans="1:8" ht="17.25" customHeight="1">
      <c r="A36" s="173" t="s">
        <v>23</v>
      </c>
      <c r="B36" s="174"/>
      <c r="C36" s="20">
        <f t="shared" si="1"/>
        <v>2241</v>
      </c>
      <c r="D36" s="21">
        <v>2220</v>
      </c>
      <c r="E36" s="21">
        <v>21</v>
      </c>
      <c r="F36" s="3"/>
      <c r="G36" s="3"/>
      <c r="H36" s="1"/>
    </row>
    <row r="37" spans="1:8" ht="17.25" customHeight="1">
      <c r="A37" s="173" t="s">
        <v>27</v>
      </c>
      <c r="B37" s="174"/>
      <c r="C37" s="20">
        <f>SUM(D37:E37)</f>
        <v>9625</v>
      </c>
      <c r="D37" s="21">
        <f>D39+D41+D43+D45+D47+D49+D51</f>
        <v>9528</v>
      </c>
      <c r="E37" s="21">
        <f>E39+E41+E43+E45+E47+E49+E51</f>
        <v>97</v>
      </c>
      <c r="F37" s="3"/>
      <c r="G37" s="3"/>
      <c r="H37" s="1"/>
    </row>
    <row r="38" spans="1:8" ht="17.25" customHeight="1">
      <c r="A38" s="120" t="s">
        <v>28</v>
      </c>
      <c r="B38" s="121"/>
      <c r="C38" s="20">
        <f>SUM(D38:E38)</f>
        <v>35401</v>
      </c>
      <c r="D38" s="21">
        <f>D40+D42+D44+D46+D48+D50+D52</f>
        <v>34547</v>
      </c>
      <c r="E38" s="21">
        <f>E40+E42+E44+E46+E48+E50+E52</f>
        <v>854</v>
      </c>
      <c r="F38" s="3"/>
      <c r="G38" s="3"/>
      <c r="H38" s="1"/>
    </row>
    <row r="39" spans="1:8" ht="17.25" customHeight="1">
      <c r="A39" s="64" t="s">
        <v>2</v>
      </c>
      <c r="B39" s="53" t="s">
        <v>29</v>
      </c>
      <c r="C39" s="20">
        <f aca="true" t="shared" si="2" ref="C39:C52">SUM(D39:E39)</f>
        <v>2214</v>
      </c>
      <c r="D39" s="21">
        <v>2186</v>
      </c>
      <c r="E39" s="21">
        <v>28</v>
      </c>
      <c r="F39" s="3"/>
      <c r="G39" s="3"/>
      <c r="H39" s="1"/>
    </row>
    <row r="40" spans="1:8" ht="17.25" customHeight="1">
      <c r="A40" s="65"/>
      <c r="B40" s="53" t="s">
        <v>30</v>
      </c>
      <c r="C40" s="20">
        <f t="shared" si="2"/>
        <v>6017</v>
      </c>
      <c r="D40" s="21">
        <v>5878</v>
      </c>
      <c r="E40" s="21">
        <v>139</v>
      </c>
      <c r="F40" s="3"/>
      <c r="G40" s="3"/>
      <c r="H40" s="1"/>
    </row>
    <row r="41" spans="1:8" ht="17.25" customHeight="1">
      <c r="A41" s="64" t="s">
        <v>3</v>
      </c>
      <c r="B41" s="53" t="s">
        <v>29</v>
      </c>
      <c r="C41" s="20">
        <f t="shared" si="2"/>
        <v>1161</v>
      </c>
      <c r="D41" s="21">
        <v>1157</v>
      </c>
      <c r="E41" s="21">
        <v>4</v>
      </c>
      <c r="F41" s="3"/>
      <c r="G41" s="3"/>
      <c r="H41" s="1"/>
    </row>
    <row r="42" spans="1:8" ht="17.25" customHeight="1">
      <c r="A42" s="65"/>
      <c r="B42" s="53" t="s">
        <v>30</v>
      </c>
      <c r="C42" s="20">
        <f t="shared" si="2"/>
        <v>3566</v>
      </c>
      <c r="D42" s="21">
        <v>3466</v>
      </c>
      <c r="E42" s="21">
        <v>100</v>
      </c>
      <c r="F42" s="3"/>
      <c r="G42" s="3"/>
      <c r="H42" s="1"/>
    </row>
    <row r="43" spans="1:8" ht="17.25" customHeight="1">
      <c r="A43" s="64" t="s">
        <v>4</v>
      </c>
      <c r="B43" s="53" t="s">
        <v>29</v>
      </c>
      <c r="C43" s="20">
        <f t="shared" si="2"/>
        <v>874</v>
      </c>
      <c r="D43" s="21">
        <v>867</v>
      </c>
      <c r="E43" s="21">
        <v>7</v>
      </c>
      <c r="F43" s="3"/>
      <c r="G43" s="3"/>
      <c r="H43" s="1"/>
    </row>
    <row r="44" spans="1:8" ht="17.25" customHeight="1">
      <c r="A44" s="65"/>
      <c r="B44" s="53" t="s">
        <v>30</v>
      </c>
      <c r="C44" s="20">
        <f t="shared" si="2"/>
        <v>5025</v>
      </c>
      <c r="D44" s="21">
        <v>4887</v>
      </c>
      <c r="E44" s="21">
        <v>138</v>
      </c>
      <c r="F44" s="3"/>
      <c r="G44" s="3"/>
      <c r="H44" s="1"/>
    </row>
    <row r="45" spans="1:8" ht="17.25" customHeight="1">
      <c r="A45" s="64" t="s">
        <v>5</v>
      </c>
      <c r="B45" s="53" t="s">
        <v>29</v>
      </c>
      <c r="C45" s="20">
        <f t="shared" si="2"/>
        <v>1815</v>
      </c>
      <c r="D45" s="21">
        <v>1794</v>
      </c>
      <c r="E45" s="21">
        <v>21</v>
      </c>
      <c r="F45" s="3"/>
      <c r="G45" s="3"/>
      <c r="H45" s="1"/>
    </row>
    <row r="46" spans="1:8" ht="17.25" customHeight="1">
      <c r="A46" s="65"/>
      <c r="B46" s="53" t="s">
        <v>30</v>
      </c>
      <c r="C46" s="20">
        <f t="shared" si="2"/>
        <v>5927</v>
      </c>
      <c r="D46" s="21">
        <v>5793</v>
      </c>
      <c r="E46" s="21">
        <v>134</v>
      </c>
      <c r="F46" s="3"/>
      <c r="G46" s="3"/>
      <c r="H46" s="1"/>
    </row>
    <row r="47" spans="1:8" ht="17.25" customHeight="1">
      <c r="A47" s="64" t="s">
        <v>6</v>
      </c>
      <c r="B47" s="53" t="s">
        <v>29</v>
      </c>
      <c r="C47" s="20">
        <f t="shared" si="2"/>
        <v>756</v>
      </c>
      <c r="D47" s="21">
        <v>747</v>
      </c>
      <c r="E47" s="21">
        <v>9</v>
      </c>
      <c r="F47" s="3"/>
      <c r="G47" s="3"/>
      <c r="H47" s="1"/>
    </row>
    <row r="48" spans="1:8" ht="17.25" customHeight="1">
      <c r="A48" s="65"/>
      <c r="B48" s="53" t="s">
        <v>30</v>
      </c>
      <c r="C48" s="20">
        <f t="shared" si="2"/>
        <v>3768</v>
      </c>
      <c r="D48" s="21">
        <v>3663</v>
      </c>
      <c r="E48" s="21">
        <v>105</v>
      </c>
      <c r="F48" s="3"/>
      <c r="G48" s="3"/>
      <c r="H48" s="1"/>
    </row>
    <row r="49" spans="1:8" ht="17.25" customHeight="1">
      <c r="A49" s="64" t="s">
        <v>7</v>
      </c>
      <c r="B49" s="53" t="s">
        <v>29</v>
      </c>
      <c r="C49" s="20">
        <f t="shared" si="2"/>
        <v>1367</v>
      </c>
      <c r="D49" s="21">
        <v>1349</v>
      </c>
      <c r="E49" s="21">
        <v>18</v>
      </c>
      <c r="F49" s="3"/>
      <c r="G49" s="3"/>
      <c r="H49" s="1"/>
    </row>
    <row r="50" spans="1:8" ht="17.25" customHeight="1">
      <c r="A50" s="65"/>
      <c r="B50" s="53" t="s">
        <v>30</v>
      </c>
      <c r="C50" s="20">
        <f t="shared" si="2"/>
        <v>6251</v>
      </c>
      <c r="D50" s="21">
        <v>6120</v>
      </c>
      <c r="E50" s="21">
        <v>131</v>
      </c>
      <c r="F50" s="3"/>
      <c r="G50" s="3"/>
      <c r="H50" s="1"/>
    </row>
    <row r="51" spans="1:8" ht="17.25" customHeight="1">
      <c r="A51" s="64" t="s">
        <v>8</v>
      </c>
      <c r="B51" s="53" t="s">
        <v>29</v>
      </c>
      <c r="C51" s="20">
        <f t="shared" si="2"/>
        <v>1438</v>
      </c>
      <c r="D51" s="21">
        <v>1428</v>
      </c>
      <c r="E51" s="21">
        <v>10</v>
      </c>
      <c r="F51" s="3"/>
      <c r="G51" s="3"/>
      <c r="H51" s="1"/>
    </row>
    <row r="52" spans="1:8" ht="17.25" customHeight="1" thickBot="1">
      <c r="A52" s="66"/>
      <c r="B52" s="56" t="s">
        <v>30</v>
      </c>
      <c r="C52" s="57">
        <f t="shared" si="2"/>
        <v>4847</v>
      </c>
      <c r="D52" s="58">
        <v>4740</v>
      </c>
      <c r="E52" s="58">
        <v>107</v>
      </c>
      <c r="F52" s="3"/>
      <c r="G52" s="3"/>
      <c r="H52" s="1"/>
    </row>
    <row r="53" spans="1:5" ht="17.25" customHeight="1">
      <c r="A53" s="83"/>
      <c r="B53" s="83"/>
      <c r="C53" s="83"/>
      <c r="D53" s="83"/>
      <c r="E53" s="83"/>
    </row>
    <row r="54" spans="1:5" ht="17.25" customHeight="1">
      <c r="A54" s="83"/>
      <c r="B54" s="83"/>
      <c r="C54" s="102"/>
      <c r="D54" s="172" t="s">
        <v>54</v>
      </c>
      <c r="E54" s="172"/>
    </row>
  </sheetData>
  <mergeCells count="24">
    <mergeCell ref="A7:B7"/>
    <mergeCell ref="A8:B8"/>
    <mergeCell ref="A9:B9"/>
    <mergeCell ref="A10:B10"/>
    <mergeCell ref="A1:D1"/>
    <mergeCell ref="A27:C27"/>
    <mergeCell ref="C28:C29"/>
    <mergeCell ref="D28:E28"/>
    <mergeCell ref="D26:E26"/>
    <mergeCell ref="C2:C3"/>
    <mergeCell ref="D2:E2"/>
    <mergeCell ref="A5:B5"/>
    <mergeCell ref="A6:B6"/>
    <mergeCell ref="A4:B4"/>
    <mergeCell ref="A30:B30"/>
    <mergeCell ref="A32:B32"/>
    <mergeCell ref="A33:B33"/>
    <mergeCell ref="A34:B34"/>
    <mergeCell ref="A31:B31"/>
    <mergeCell ref="D54:E54"/>
    <mergeCell ref="A35:B35"/>
    <mergeCell ref="A36:B36"/>
    <mergeCell ref="A37:B37"/>
    <mergeCell ref="A38:B38"/>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R58"/>
  <sheetViews>
    <sheetView showGridLines="0" view="pageBreakPreview" zoomScaleSheetLayoutView="100" workbookViewId="0" topLeftCell="A31">
      <selection activeCell="D15" sqref="D15"/>
    </sheetView>
  </sheetViews>
  <sheetFormatPr defaultColWidth="8.83203125" defaultRowHeight="18"/>
  <cols>
    <col min="1" max="1" width="20" style="0" customWidth="1"/>
    <col min="2" max="2" width="9" style="0" customWidth="1"/>
    <col min="3" max="5" width="22.33203125" style="0" customWidth="1"/>
    <col min="6" max="7" width="8.66015625" style="0" customWidth="1"/>
  </cols>
  <sheetData>
    <row r="1" spans="1:7" ht="22.5" customHeight="1" thickBot="1">
      <c r="A1" s="181" t="s">
        <v>89</v>
      </c>
      <c r="B1" s="181"/>
      <c r="C1" s="181"/>
      <c r="D1" s="181"/>
      <c r="E1" s="45" t="s">
        <v>82</v>
      </c>
      <c r="F1" s="3"/>
      <c r="G1" s="1"/>
    </row>
    <row r="2" spans="1:7" ht="17.25" customHeight="1">
      <c r="A2" s="24"/>
      <c r="B2" s="25"/>
      <c r="C2" s="177" t="s">
        <v>14</v>
      </c>
      <c r="D2" s="138" t="s">
        <v>15</v>
      </c>
      <c r="E2" s="139"/>
      <c r="F2" s="3"/>
      <c r="G2" s="1"/>
    </row>
    <row r="3" spans="1:7" ht="17.25" customHeight="1">
      <c r="A3" s="28"/>
      <c r="B3" s="29"/>
      <c r="C3" s="178"/>
      <c r="D3" s="43" t="s">
        <v>16</v>
      </c>
      <c r="E3" s="43" t="s">
        <v>26</v>
      </c>
      <c r="F3" s="3"/>
      <c r="G3" s="1"/>
    </row>
    <row r="4" spans="1:7" s="5" customFormat="1" ht="17.25" customHeight="1">
      <c r="A4" s="175" t="s">
        <v>1</v>
      </c>
      <c r="B4" s="176"/>
      <c r="C4" s="49">
        <f>SUM(D4:E4)</f>
        <v>15277</v>
      </c>
      <c r="D4" s="50">
        <f>SUM(D6:D10)</f>
        <v>13653</v>
      </c>
      <c r="E4" s="50">
        <f>SUM(E6:E10)</f>
        <v>1624</v>
      </c>
      <c r="F4" s="6"/>
      <c r="G4" s="62"/>
    </row>
    <row r="5" spans="1:7" ht="6.75" customHeight="1">
      <c r="A5" s="26"/>
      <c r="B5" s="68"/>
      <c r="C5" s="20"/>
      <c r="D5" s="21"/>
      <c r="E5" s="21"/>
      <c r="F5" s="3"/>
      <c r="G5" s="1"/>
    </row>
    <row r="6" spans="1:7" ht="17.25" customHeight="1">
      <c r="A6" s="173" t="s">
        <v>53</v>
      </c>
      <c r="B6" s="174"/>
      <c r="C6" s="20">
        <f aca="true" t="shared" si="0" ref="C6:C26">SUM(D6:E6)</f>
        <v>2153</v>
      </c>
      <c r="D6" s="21">
        <v>2019</v>
      </c>
      <c r="E6" s="21">
        <v>134</v>
      </c>
      <c r="F6" s="3"/>
      <c r="G6" s="1"/>
    </row>
    <row r="7" spans="1:7" ht="17.25" customHeight="1">
      <c r="A7" s="173" t="s">
        <v>20</v>
      </c>
      <c r="B7" s="174"/>
      <c r="C7" s="20">
        <f t="shared" si="0"/>
        <v>4546</v>
      </c>
      <c r="D7" s="21">
        <v>3939</v>
      </c>
      <c r="E7" s="21">
        <v>607</v>
      </c>
      <c r="F7" s="3"/>
      <c r="G7" s="1"/>
    </row>
    <row r="8" spans="1:7" ht="17.25" customHeight="1">
      <c r="A8" s="173" t="s">
        <v>21</v>
      </c>
      <c r="B8" s="174"/>
      <c r="C8" s="20">
        <f t="shared" si="0"/>
        <v>3897</v>
      </c>
      <c r="D8" s="21">
        <v>3469</v>
      </c>
      <c r="E8" s="21">
        <v>428</v>
      </c>
      <c r="F8" s="3"/>
      <c r="G8" s="1"/>
    </row>
    <row r="9" spans="1:7" ht="17.25" customHeight="1">
      <c r="A9" s="173" t="s">
        <v>22</v>
      </c>
      <c r="B9" s="174"/>
      <c r="C9" s="20">
        <f t="shared" si="0"/>
        <v>3448</v>
      </c>
      <c r="D9" s="21">
        <v>3107</v>
      </c>
      <c r="E9" s="21">
        <v>341</v>
      </c>
      <c r="F9" s="3"/>
      <c r="G9" s="1"/>
    </row>
    <row r="10" spans="1:7" ht="17.25" customHeight="1">
      <c r="A10" s="173" t="s">
        <v>23</v>
      </c>
      <c r="B10" s="174"/>
      <c r="C10" s="20">
        <f t="shared" si="0"/>
        <v>1233</v>
      </c>
      <c r="D10" s="21">
        <v>1119</v>
      </c>
      <c r="E10" s="21">
        <v>114</v>
      </c>
      <c r="F10" s="3"/>
      <c r="G10" s="1"/>
    </row>
    <row r="11" spans="1:7" ht="17.25" customHeight="1">
      <c r="A11" s="173" t="s">
        <v>27</v>
      </c>
      <c r="B11" s="174"/>
      <c r="C11" s="20">
        <f t="shared" si="0"/>
        <v>6580</v>
      </c>
      <c r="D11" s="21">
        <f>D13+D15+D17+D19+D21+D23+D25</f>
        <v>5932</v>
      </c>
      <c r="E11" s="21">
        <f>E13+E15+E17+E19+E21+E23+E25</f>
        <v>648</v>
      </c>
      <c r="F11" s="3"/>
      <c r="G11" s="1"/>
    </row>
    <row r="12" spans="1:7" ht="17.25" customHeight="1">
      <c r="A12" s="148" t="s">
        <v>28</v>
      </c>
      <c r="B12" s="124"/>
      <c r="C12" s="20">
        <f t="shared" si="0"/>
        <v>8697</v>
      </c>
      <c r="D12" s="21">
        <f>D14+D16+D18+D20+D22+D24+D26</f>
        <v>7721</v>
      </c>
      <c r="E12" s="21">
        <f>E14+E16+E18+E20+E22+E24+E26</f>
        <v>976</v>
      </c>
      <c r="F12" s="3"/>
      <c r="G12" s="1"/>
    </row>
    <row r="13" spans="1:7" ht="17.25" customHeight="1">
      <c r="A13" s="64" t="s">
        <v>2</v>
      </c>
      <c r="B13" s="53" t="s">
        <v>29</v>
      </c>
      <c r="C13" s="20">
        <f t="shared" si="0"/>
        <v>1157</v>
      </c>
      <c r="D13" s="21">
        <v>1069</v>
      </c>
      <c r="E13" s="21">
        <v>88</v>
      </c>
      <c r="F13" s="3"/>
      <c r="G13" s="1"/>
    </row>
    <row r="14" spans="1:7" ht="17.25" customHeight="1">
      <c r="A14" s="65"/>
      <c r="B14" s="53" t="s">
        <v>30</v>
      </c>
      <c r="C14" s="20">
        <f t="shared" si="0"/>
        <v>2228</v>
      </c>
      <c r="D14" s="21">
        <v>1950</v>
      </c>
      <c r="E14" s="21">
        <v>278</v>
      </c>
      <c r="F14" s="3"/>
      <c r="G14" s="1"/>
    </row>
    <row r="15" spans="1:7" ht="17.25" customHeight="1">
      <c r="A15" s="64" t="s">
        <v>3</v>
      </c>
      <c r="B15" s="53" t="s">
        <v>29</v>
      </c>
      <c r="C15" s="20">
        <f t="shared" si="0"/>
        <v>564</v>
      </c>
      <c r="D15" s="21">
        <v>518</v>
      </c>
      <c r="E15" s="21">
        <v>46</v>
      </c>
      <c r="F15" s="3"/>
      <c r="G15" s="1"/>
    </row>
    <row r="16" spans="1:7" ht="17.25" customHeight="1">
      <c r="A16" s="65"/>
      <c r="B16" s="53" t="s">
        <v>30</v>
      </c>
      <c r="C16" s="20">
        <f t="shared" si="0"/>
        <v>835</v>
      </c>
      <c r="D16" s="21">
        <v>712</v>
      </c>
      <c r="E16" s="21">
        <v>123</v>
      </c>
      <c r="F16" s="3"/>
      <c r="G16" s="1"/>
    </row>
    <row r="17" spans="1:7" ht="17.25" customHeight="1">
      <c r="A17" s="64" t="s">
        <v>4</v>
      </c>
      <c r="B17" s="53" t="s">
        <v>29</v>
      </c>
      <c r="C17" s="20">
        <f t="shared" si="0"/>
        <v>598</v>
      </c>
      <c r="D17" s="21">
        <v>536</v>
      </c>
      <c r="E17" s="21">
        <v>62</v>
      </c>
      <c r="F17" s="3"/>
      <c r="G17" s="1"/>
    </row>
    <row r="18" spans="1:7" ht="17.25" customHeight="1">
      <c r="A18" s="65"/>
      <c r="B18" s="53" t="s">
        <v>30</v>
      </c>
      <c r="C18" s="20">
        <f t="shared" si="0"/>
        <v>1119</v>
      </c>
      <c r="D18" s="21">
        <v>1010</v>
      </c>
      <c r="E18" s="21">
        <v>109</v>
      </c>
      <c r="F18" s="3"/>
      <c r="G18" s="1"/>
    </row>
    <row r="19" spans="1:7" ht="17.25" customHeight="1">
      <c r="A19" s="64" t="s">
        <v>5</v>
      </c>
      <c r="B19" s="53" t="s">
        <v>29</v>
      </c>
      <c r="C19" s="20">
        <f t="shared" si="0"/>
        <v>1205</v>
      </c>
      <c r="D19" s="21">
        <v>1077</v>
      </c>
      <c r="E19" s="21">
        <v>128</v>
      </c>
      <c r="F19" s="3"/>
      <c r="G19" s="1"/>
    </row>
    <row r="20" spans="1:7" ht="17.25" customHeight="1">
      <c r="A20" s="65"/>
      <c r="B20" s="53" t="s">
        <v>30</v>
      </c>
      <c r="C20" s="20">
        <f t="shared" si="0"/>
        <v>1321</v>
      </c>
      <c r="D20" s="21">
        <v>1178</v>
      </c>
      <c r="E20" s="21">
        <v>143</v>
      </c>
      <c r="F20" s="3"/>
      <c r="G20" s="1"/>
    </row>
    <row r="21" spans="1:7" ht="17.25" customHeight="1">
      <c r="A21" s="64" t="s">
        <v>6</v>
      </c>
      <c r="B21" s="53" t="s">
        <v>29</v>
      </c>
      <c r="C21" s="20">
        <f t="shared" si="0"/>
        <v>876</v>
      </c>
      <c r="D21" s="21">
        <v>787</v>
      </c>
      <c r="E21" s="21">
        <v>89</v>
      </c>
      <c r="F21" s="3"/>
      <c r="G21" s="1"/>
    </row>
    <row r="22" spans="1:7" ht="17.25" customHeight="1">
      <c r="A22" s="65"/>
      <c r="B22" s="53" t="s">
        <v>30</v>
      </c>
      <c r="C22" s="20">
        <f t="shared" si="0"/>
        <v>869</v>
      </c>
      <c r="D22" s="21">
        <v>804</v>
      </c>
      <c r="E22" s="21">
        <v>65</v>
      </c>
      <c r="F22" s="3"/>
      <c r="G22" s="1"/>
    </row>
    <row r="23" spans="1:7" ht="17.25" customHeight="1">
      <c r="A23" s="64" t="s">
        <v>7</v>
      </c>
      <c r="B23" s="53" t="s">
        <v>29</v>
      </c>
      <c r="C23" s="20">
        <f t="shared" si="0"/>
        <v>1234</v>
      </c>
      <c r="D23" s="21">
        <v>1107</v>
      </c>
      <c r="E23" s="21">
        <v>127</v>
      </c>
      <c r="F23" s="3"/>
      <c r="G23" s="1"/>
    </row>
    <row r="24" spans="1:7" ht="17.25" customHeight="1">
      <c r="A24" s="65"/>
      <c r="B24" s="53" t="s">
        <v>30</v>
      </c>
      <c r="C24" s="20">
        <f t="shared" si="0"/>
        <v>1273</v>
      </c>
      <c r="D24" s="21">
        <v>1136</v>
      </c>
      <c r="E24" s="21">
        <v>137</v>
      </c>
      <c r="F24" s="3"/>
      <c r="G24" s="1"/>
    </row>
    <row r="25" spans="1:7" ht="17.25" customHeight="1">
      <c r="A25" s="64" t="s">
        <v>8</v>
      </c>
      <c r="B25" s="53" t="s">
        <v>29</v>
      </c>
      <c r="C25" s="20">
        <f t="shared" si="0"/>
        <v>946</v>
      </c>
      <c r="D25" s="21">
        <v>838</v>
      </c>
      <c r="E25" s="21">
        <v>108</v>
      </c>
      <c r="F25" s="3"/>
      <c r="G25" s="3"/>
    </row>
    <row r="26" spans="1:7" ht="17.25" customHeight="1" thickBot="1">
      <c r="A26" s="66"/>
      <c r="B26" s="56" t="s">
        <v>30</v>
      </c>
      <c r="C26" s="20">
        <f t="shared" si="0"/>
        <v>1052</v>
      </c>
      <c r="D26" s="21">
        <v>931</v>
      </c>
      <c r="E26" s="21">
        <v>121</v>
      </c>
      <c r="F26" s="3"/>
      <c r="G26" s="3"/>
    </row>
    <row r="27" spans="1:7" ht="25.5" customHeight="1">
      <c r="A27" s="85"/>
      <c r="B27" s="84"/>
      <c r="C27" s="103"/>
      <c r="D27" s="154"/>
      <c r="E27" s="154"/>
      <c r="F27" s="3"/>
      <c r="G27" s="1"/>
    </row>
    <row r="28" spans="1:18" ht="22.5" customHeight="1">
      <c r="A28" s="181" t="s">
        <v>90</v>
      </c>
      <c r="B28" s="181"/>
      <c r="C28" s="181"/>
      <c r="D28" s="181"/>
      <c r="E28" s="181"/>
      <c r="F28" s="181"/>
      <c r="G28" s="181"/>
      <c r="H28" s="181"/>
      <c r="I28" s="181"/>
      <c r="J28" s="181"/>
      <c r="K28" s="3"/>
      <c r="L28" s="3"/>
      <c r="M28" s="3"/>
      <c r="N28" s="3"/>
      <c r="O28" s="3"/>
      <c r="P28" s="3"/>
      <c r="Q28" s="3"/>
      <c r="R28" s="1"/>
    </row>
    <row r="29" spans="1:18" ht="17.25">
      <c r="A29" s="183" t="s">
        <v>55</v>
      </c>
      <c r="B29" s="183"/>
      <c r="C29" s="183"/>
      <c r="D29" s="183"/>
      <c r="E29" s="183"/>
      <c r="F29" s="183"/>
      <c r="G29" s="183"/>
      <c r="H29" s="183"/>
      <c r="I29" s="183"/>
      <c r="J29" s="3"/>
      <c r="K29" s="3"/>
      <c r="L29" s="3"/>
      <c r="M29" s="3"/>
      <c r="N29" s="3"/>
      <c r="O29" s="3"/>
      <c r="P29" s="3"/>
      <c r="Q29" s="3"/>
      <c r="R29" s="1"/>
    </row>
    <row r="30" spans="1:18" ht="17.25">
      <c r="A30" s="183" t="s">
        <v>56</v>
      </c>
      <c r="B30" s="183"/>
      <c r="C30" s="183"/>
      <c r="D30" s="183"/>
      <c r="E30" s="183"/>
      <c r="F30" s="183"/>
      <c r="G30" s="183"/>
      <c r="H30" s="183"/>
      <c r="I30" s="183"/>
      <c r="J30" s="183"/>
      <c r="K30" s="183"/>
      <c r="L30" s="183"/>
      <c r="M30" s="3"/>
      <c r="N30" s="3"/>
      <c r="O30" s="3"/>
      <c r="P30" s="3"/>
      <c r="Q30" s="3"/>
      <c r="R30" s="1"/>
    </row>
    <row r="31" spans="1:5" ht="17.25" customHeight="1" thickBot="1">
      <c r="A31" s="184" t="s">
        <v>57</v>
      </c>
      <c r="B31" s="184"/>
      <c r="C31" s="184"/>
      <c r="D31" s="182" t="str">
        <f>+E1</f>
        <v>平成19年度</v>
      </c>
      <c r="E31" s="182"/>
    </row>
    <row r="32" spans="1:5" s="7" customFormat="1" ht="18.75" customHeight="1">
      <c r="A32" s="14"/>
      <c r="B32" s="14"/>
      <c r="C32" s="177" t="s">
        <v>14</v>
      </c>
      <c r="D32" s="138" t="s">
        <v>15</v>
      </c>
      <c r="E32" s="139"/>
    </row>
    <row r="33" spans="1:5" s="7" customFormat="1" ht="18.75" customHeight="1">
      <c r="A33" s="16"/>
      <c r="B33" s="16"/>
      <c r="C33" s="178"/>
      <c r="D33" s="42" t="s">
        <v>16</v>
      </c>
      <c r="E33" s="42" t="s">
        <v>26</v>
      </c>
    </row>
    <row r="34" spans="1:5" s="5" customFormat="1" ht="18.75" customHeight="1">
      <c r="A34" s="185" t="s">
        <v>1</v>
      </c>
      <c r="B34" s="186"/>
      <c r="C34" s="69">
        <f>SUM(C36:C39)</f>
        <v>4852</v>
      </c>
      <c r="D34" s="70">
        <f>SUM(D36:D39)</f>
        <v>4368</v>
      </c>
      <c r="E34" s="70">
        <f>SUM(E36:E39)</f>
        <v>484</v>
      </c>
    </row>
    <row r="35" spans="1:5" ht="3.75" customHeight="1">
      <c r="A35" s="26"/>
      <c r="B35" s="51"/>
      <c r="C35" s="71"/>
      <c r="D35" s="72"/>
      <c r="E35" s="72"/>
    </row>
    <row r="36" spans="1:5" ht="17.25" customHeight="1">
      <c r="A36" s="187" t="s">
        <v>58</v>
      </c>
      <c r="B36" s="188"/>
      <c r="C36" s="73">
        <f aca="true" t="shared" si="1" ref="C36:C55">SUM(D36:E36)</f>
        <v>349</v>
      </c>
      <c r="D36" s="74">
        <v>337</v>
      </c>
      <c r="E36" s="74">
        <v>12</v>
      </c>
    </row>
    <row r="37" spans="1:5" ht="17.25" customHeight="1">
      <c r="A37" s="187" t="s">
        <v>22</v>
      </c>
      <c r="B37" s="188"/>
      <c r="C37" s="73">
        <f t="shared" si="1"/>
        <v>1582</v>
      </c>
      <c r="D37" s="74">
        <v>1484</v>
      </c>
      <c r="E37" s="74">
        <v>98</v>
      </c>
    </row>
    <row r="38" spans="1:5" ht="17.25" customHeight="1">
      <c r="A38" s="187" t="s">
        <v>59</v>
      </c>
      <c r="B38" s="188"/>
      <c r="C38" s="73">
        <f t="shared" si="1"/>
        <v>2219</v>
      </c>
      <c r="D38" s="74">
        <v>1956</v>
      </c>
      <c r="E38" s="74">
        <v>263</v>
      </c>
    </row>
    <row r="39" spans="1:5" ht="17.25" customHeight="1">
      <c r="A39" s="187" t="s">
        <v>60</v>
      </c>
      <c r="B39" s="188"/>
      <c r="C39" s="73">
        <f t="shared" si="1"/>
        <v>702</v>
      </c>
      <c r="D39" s="74">
        <v>591</v>
      </c>
      <c r="E39" s="74">
        <v>111</v>
      </c>
    </row>
    <row r="40" spans="1:5" ht="17.25" customHeight="1">
      <c r="A40" s="187" t="s">
        <v>27</v>
      </c>
      <c r="B40" s="188"/>
      <c r="C40" s="73">
        <f t="shared" si="1"/>
        <v>0</v>
      </c>
      <c r="D40" s="74">
        <v>0</v>
      </c>
      <c r="E40" s="74">
        <v>0</v>
      </c>
    </row>
    <row r="41" spans="1:5" ht="17.25" customHeight="1">
      <c r="A41" s="187" t="s">
        <v>28</v>
      </c>
      <c r="B41" s="188"/>
      <c r="C41" s="73">
        <f t="shared" si="1"/>
        <v>4852</v>
      </c>
      <c r="D41" s="74">
        <f>D43+D45+D47+D49+D51+D53+D55</f>
        <v>4368</v>
      </c>
      <c r="E41" s="74">
        <f>E43+E45+E47+E49+E51+E53+E55</f>
        <v>484</v>
      </c>
    </row>
    <row r="42" spans="1:5" ht="17.25" customHeight="1">
      <c r="A42" s="75" t="s">
        <v>2</v>
      </c>
      <c r="B42" s="76" t="s">
        <v>29</v>
      </c>
      <c r="C42" s="73">
        <f t="shared" si="1"/>
        <v>0</v>
      </c>
      <c r="D42" s="74">
        <v>0</v>
      </c>
      <c r="E42" s="74">
        <v>0</v>
      </c>
    </row>
    <row r="43" spans="1:5" ht="17.25" customHeight="1">
      <c r="A43" s="26"/>
      <c r="B43" s="76" t="s">
        <v>30</v>
      </c>
      <c r="C43" s="73">
        <f t="shared" si="1"/>
        <v>1169</v>
      </c>
      <c r="D43" s="74">
        <v>1053</v>
      </c>
      <c r="E43" s="74">
        <v>116</v>
      </c>
    </row>
    <row r="44" spans="1:5" ht="17.25" customHeight="1">
      <c r="A44" s="75" t="s">
        <v>3</v>
      </c>
      <c r="B44" s="76" t="s">
        <v>29</v>
      </c>
      <c r="C44" s="73">
        <f t="shared" si="1"/>
        <v>0</v>
      </c>
      <c r="D44" s="74">
        <v>0</v>
      </c>
      <c r="E44" s="74">
        <v>0</v>
      </c>
    </row>
    <row r="45" spans="1:5" ht="17.25" customHeight="1">
      <c r="A45" s="26"/>
      <c r="B45" s="76" t="s">
        <v>30</v>
      </c>
      <c r="C45" s="73">
        <f t="shared" si="1"/>
        <v>317</v>
      </c>
      <c r="D45" s="74">
        <v>287</v>
      </c>
      <c r="E45" s="74">
        <v>30</v>
      </c>
    </row>
    <row r="46" spans="1:5" ht="17.25" customHeight="1">
      <c r="A46" s="75" t="s">
        <v>4</v>
      </c>
      <c r="B46" s="76" t="s">
        <v>29</v>
      </c>
      <c r="C46" s="73">
        <f t="shared" si="1"/>
        <v>0</v>
      </c>
      <c r="D46" s="74">
        <v>0</v>
      </c>
      <c r="E46" s="74">
        <v>0</v>
      </c>
    </row>
    <row r="47" spans="1:5" ht="17.25" customHeight="1">
      <c r="A47" s="26"/>
      <c r="B47" s="76" t="s">
        <v>30</v>
      </c>
      <c r="C47" s="73">
        <f t="shared" si="1"/>
        <v>381</v>
      </c>
      <c r="D47" s="74">
        <v>344</v>
      </c>
      <c r="E47" s="74">
        <v>37</v>
      </c>
    </row>
    <row r="48" spans="1:5" ht="17.25" customHeight="1">
      <c r="A48" s="75" t="s">
        <v>5</v>
      </c>
      <c r="B48" s="76" t="s">
        <v>29</v>
      </c>
      <c r="C48" s="73">
        <f t="shared" si="1"/>
        <v>0</v>
      </c>
      <c r="D48" s="74">
        <v>0</v>
      </c>
      <c r="E48" s="74">
        <v>0</v>
      </c>
    </row>
    <row r="49" spans="1:5" ht="17.25" customHeight="1">
      <c r="A49" s="26"/>
      <c r="B49" s="76" t="s">
        <v>30</v>
      </c>
      <c r="C49" s="73">
        <f t="shared" si="1"/>
        <v>978</v>
      </c>
      <c r="D49" s="74">
        <v>890</v>
      </c>
      <c r="E49" s="74">
        <v>88</v>
      </c>
    </row>
    <row r="50" spans="1:5" ht="17.25" customHeight="1">
      <c r="A50" s="75" t="s">
        <v>6</v>
      </c>
      <c r="B50" s="76" t="s">
        <v>29</v>
      </c>
      <c r="C50" s="73">
        <f t="shared" si="1"/>
        <v>0</v>
      </c>
      <c r="D50" s="74">
        <v>0</v>
      </c>
      <c r="E50" s="74">
        <v>0</v>
      </c>
    </row>
    <row r="51" spans="1:5" ht="17.25" customHeight="1">
      <c r="A51" s="77"/>
      <c r="B51" s="76" t="s">
        <v>30</v>
      </c>
      <c r="C51" s="73">
        <f t="shared" si="1"/>
        <v>516</v>
      </c>
      <c r="D51" s="74">
        <v>460</v>
      </c>
      <c r="E51" s="74">
        <v>56</v>
      </c>
    </row>
    <row r="52" spans="1:5" ht="17.25" customHeight="1">
      <c r="A52" s="75" t="s">
        <v>7</v>
      </c>
      <c r="B52" s="76" t="s">
        <v>29</v>
      </c>
      <c r="C52" s="73">
        <f t="shared" si="1"/>
        <v>0</v>
      </c>
      <c r="D52" s="74">
        <v>0</v>
      </c>
      <c r="E52" s="74">
        <v>0</v>
      </c>
    </row>
    <row r="53" spans="1:5" ht="17.25" customHeight="1">
      <c r="A53" s="77"/>
      <c r="B53" s="76" t="s">
        <v>30</v>
      </c>
      <c r="C53" s="73">
        <f t="shared" si="1"/>
        <v>897</v>
      </c>
      <c r="D53" s="74">
        <v>798</v>
      </c>
      <c r="E53" s="74">
        <v>99</v>
      </c>
    </row>
    <row r="54" spans="1:5" ht="17.25" customHeight="1">
      <c r="A54" s="75" t="s">
        <v>8</v>
      </c>
      <c r="B54" s="76" t="s">
        <v>29</v>
      </c>
      <c r="C54" s="73">
        <f t="shared" si="1"/>
        <v>0</v>
      </c>
      <c r="D54" s="74">
        <v>0</v>
      </c>
      <c r="E54" s="74">
        <v>0</v>
      </c>
    </row>
    <row r="55" spans="1:5" ht="17.25" customHeight="1" thickBot="1">
      <c r="A55" s="78"/>
      <c r="B55" s="79" t="s">
        <v>30</v>
      </c>
      <c r="C55" s="80">
        <f t="shared" si="1"/>
        <v>594</v>
      </c>
      <c r="D55" s="81">
        <v>536</v>
      </c>
      <c r="E55" s="81">
        <v>58</v>
      </c>
    </row>
    <row r="56" spans="1:5" ht="17.25" customHeight="1">
      <c r="A56" s="83"/>
      <c r="B56" s="83"/>
      <c r="C56" s="83"/>
      <c r="D56" s="83"/>
      <c r="E56" s="83"/>
    </row>
    <row r="57" spans="1:5" ht="17.25" customHeight="1">
      <c r="A57" s="83"/>
      <c r="B57" s="83"/>
      <c r="C57" s="83"/>
      <c r="D57" s="172" t="s">
        <v>54</v>
      </c>
      <c r="E57" s="172"/>
    </row>
    <row r="58" ht="17.25">
      <c r="C58" s="59"/>
    </row>
  </sheetData>
  <mergeCells count="27">
    <mergeCell ref="D57:E57"/>
    <mergeCell ref="C32:C33"/>
    <mergeCell ref="A34:B34"/>
    <mergeCell ref="A36:B36"/>
    <mergeCell ref="A37:B37"/>
    <mergeCell ref="A41:B41"/>
    <mergeCell ref="A40:B40"/>
    <mergeCell ref="A39:B39"/>
    <mergeCell ref="A38:B38"/>
    <mergeCell ref="D32:E32"/>
    <mergeCell ref="D31:E31"/>
    <mergeCell ref="A6:B6"/>
    <mergeCell ref="A7:B7"/>
    <mergeCell ref="A28:J28"/>
    <mergeCell ref="A29:I29"/>
    <mergeCell ref="A30:L30"/>
    <mergeCell ref="A31:C31"/>
    <mergeCell ref="A1:D1"/>
    <mergeCell ref="D27:E27"/>
    <mergeCell ref="C2:C3"/>
    <mergeCell ref="D2:E2"/>
    <mergeCell ref="A9:B9"/>
    <mergeCell ref="A11:B11"/>
    <mergeCell ref="A10:B10"/>
    <mergeCell ref="A4:B4"/>
    <mergeCell ref="A12:B12"/>
    <mergeCell ref="A8:B8"/>
  </mergeCells>
  <printOptions horizontalCentered="1"/>
  <pageMargins left="0.5905511811023623" right="0.5905511811023623" top="0.5905511811023623" bottom="0.7874015748031497" header="0.5118110236220472" footer="0.3937007874015748"/>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dimension ref="A1:T49"/>
  <sheetViews>
    <sheetView showGridLines="0" tabSelected="1" view="pageBreakPreview" zoomScaleSheetLayoutView="100" workbookViewId="0" topLeftCell="A31">
      <selection activeCell="K44" sqref="K44"/>
    </sheetView>
  </sheetViews>
  <sheetFormatPr defaultColWidth="8.83203125" defaultRowHeight="18"/>
  <cols>
    <col min="1" max="1" width="5.33203125" style="83" customWidth="1"/>
    <col min="2" max="2" width="5" style="83" customWidth="1"/>
    <col min="3" max="3" width="6.66015625" style="83" customWidth="1"/>
    <col min="4" max="18" width="5.33203125" style="83" customWidth="1"/>
    <col min="19" max="16384" width="8.83203125" style="83" customWidth="1"/>
  </cols>
  <sheetData>
    <row r="1" spans="1:18" ht="22.5" customHeight="1" thickBot="1">
      <c r="A1" s="181" t="s">
        <v>91</v>
      </c>
      <c r="B1" s="181"/>
      <c r="C1" s="181"/>
      <c r="D1" s="181"/>
      <c r="E1" s="181"/>
      <c r="F1" s="181"/>
      <c r="G1" s="181"/>
      <c r="H1" s="82"/>
      <c r="I1" s="82"/>
      <c r="J1" s="82"/>
      <c r="K1" s="82"/>
      <c r="L1" s="82"/>
      <c r="M1" s="82"/>
      <c r="N1" s="82"/>
      <c r="O1" s="172" t="s">
        <v>92</v>
      </c>
      <c r="P1" s="172"/>
      <c r="Q1" s="172"/>
      <c r="R1" s="172"/>
    </row>
    <row r="2" spans="1:18" ht="18.75" customHeight="1">
      <c r="A2" s="211"/>
      <c r="B2" s="211"/>
      <c r="C2" s="212"/>
      <c r="D2" s="194" t="s">
        <v>14</v>
      </c>
      <c r="E2" s="195"/>
      <c r="F2" s="196"/>
      <c r="G2" s="194" t="s">
        <v>61</v>
      </c>
      <c r="H2" s="195"/>
      <c r="I2" s="196"/>
      <c r="J2" s="194" t="s">
        <v>62</v>
      </c>
      <c r="K2" s="195"/>
      <c r="L2" s="196"/>
      <c r="M2" s="140" t="s">
        <v>63</v>
      </c>
      <c r="N2" s="141"/>
      <c r="O2" s="141"/>
      <c r="P2" s="141"/>
      <c r="Q2" s="141"/>
      <c r="R2" s="141"/>
    </row>
    <row r="3" spans="1:18" ht="18.75" customHeight="1">
      <c r="A3" s="213"/>
      <c r="B3" s="213"/>
      <c r="C3" s="214"/>
      <c r="D3" s="197"/>
      <c r="E3" s="198"/>
      <c r="F3" s="199"/>
      <c r="G3" s="197"/>
      <c r="H3" s="198"/>
      <c r="I3" s="199"/>
      <c r="J3" s="197"/>
      <c r="K3" s="198"/>
      <c r="L3" s="199"/>
      <c r="M3" s="135" t="s">
        <v>13</v>
      </c>
      <c r="N3" s="136"/>
      <c r="O3" s="137"/>
      <c r="P3" s="200" t="s">
        <v>93</v>
      </c>
      <c r="Q3" s="201"/>
      <c r="R3" s="201"/>
    </row>
    <row r="4" spans="1:18" ht="18.75" customHeight="1">
      <c r="A4" s="215" t="s">
        <v>64</v>
      </c>
      <c r="B4" s="215"/>
      <c r="C4" s="216"/>
      <c r="D4" s="203">
        <v>29840</v>
      </c>
      <c r="E4" s="189"/>
      <c r="F4" s="189"/>
      <c r="G4" s="189">
        <v>1739</v>
      </c>
      <c r="H4" s="189"/>
      <c r="I4" s="189"/>
      <c r="J4" s="189">
        <v>1613</v>
      </c>
      <c r="K4" s="189"/>
      <c r="L4" s="189"/>
      <c r="M4" s="189">
        <v>90</v>
      </c>
      <c r="N4" s="189"/>
      <c r="O4" s="189"/>
      <c r="P4" s="190">
        <f>M4/D4*100</f>
        <v>0.30160857908847183</v>
      </c>
      <c r="Q4" s="190"/>
      <c r="R4" s="190"/>
    </row>
    <row r="5" spans="1:18" ht="18.75" customHeight="1">
      <c r="A5" s="208" t="s">
        <v>65</v>
      </c>
      <c r="B5" s="208"/>
      <c r="C5" s="209"/>
      <c r="D5" s="204">
        <v>27937</v>
      </c>
      <c r="E5" s="191"/>
      <c r="F5" s="191"/>
      <c r="G5" s="191">
        <v>2793</v>
      </c>
      <c r="H5" s="191"/>
      <c r="I5" s="191"/>
      <c r="J5" s="191">
        <v>2078</v>
      </c>
      <c r="K5" s="191"/>
      <c r="L5" s="191"/>
      <c r="M5" s="191">
        <v>123</v>
      </c>
      <c r="N5" s="191"/>
      <c r="O5" s="191"/>
      <c r="P5" s="192">
        <f>M5/D5*100</f>
        <v>0.4402763360418084</v>
      </c>
      <c r="Q5" s="192"/>
      <c r="R5" s="192"/>
    </row>
    <row r="6" spans="1:18" ht="18.75" customHeight="1">
      <c r="A6" s="208" t="s">
        <v>66</v>
      </c>
      <c r="B6" s="208"/>
      <c r="C6" s="209"/>
      <c r="D6" s="204">
        <v>45026</v>
      </c>
      <c r="E6" s="191"/>
      <c r="F6" s="191"/>
      <c r="G6" s="191">
        <v>951</v>
      </c>
      <c r="H6" s="191"/>
      <c r="I6" s="191"/>
      <c r="J6" s="191">
        <v>837</v>
      </c>
      <c r="K6" s="191"/>
      <c r="L6" s="191"/>
      <c r="M6" s="191">
        <v>54</v>
      </c>
      <c r="N6" s="191"/>
      <c r="O6" s="191"/>
      <c r="P6" s="192">
        <f>M6/D6*100</f>
        <v>0.11993070670279393</v>
      </c>
      <c r="Q6" s="192"/>
      <c r="R6" s="192"/>
    </row>
    <row r="7" spans="1:18" ht="18.75" customHeight="1">
      <c r="A7" s="208" t="s">
        <v>67</v>
      </c>
      <c r="B7" s="208"/>
      <c r="C7" s="209"/>
      <c r="D7" s="204">
        <v>15277</v>
      </c>
      <c r="E7" s="191"/>
      <c r="F7" s="191"/>
      <c r="G7" s="191">
        <v>1624</v>
      </c>
      <c r="H7" s="191"/>
      <c r="I7" s="191"/>
      <c r="J7" s="191">
        <v>1450</v>
      </c>
      <c r="K7" s="191"/>
      <c r="L7" s="191"/>
      <c r="M7" s="191">
        <v>84</v>
      </c>
      <c r="N7" s="191"/>
      <c r="O7" s="191"/>
      <c r="P7" s="192">
        <f>M7/D7*100</f>
        <v>0.5498461739870394</v>
      </c>
      <c r="Q7" s="192"/>
      <c r="R7" s="192"/>
    </row>
    <row r="8" spans="1:18" ht="18.75" customHeight="1" thickBot="1">
      <c r="A8" s="205" t="s">
        <v>68</v>
      </c>
      <c r="B8" s="205"/>
      <c r="C8" s="206"/>
      <c r="D8" s="207">
        <v>4852</v>
      </c>
      <c r="E8" s="193"/>
      <c r="F8" s="193"/>
      <c r="G8" s="193">
        <v>484</v>
      </c>
      <c r="H8" s="193"/>
      <c r="I8" s="193"/>
      <c r="J8" s="193">
        <v>318</v>
      </c>
      <c r="K8" s="193"/>
      <c r="L8" s="193"/>
      <c r="M8" s="193">
        <v>61</v>
      </c>
      <c r="N8" s="193"/>
      <c r="O8" s="193"/>
      <c r="P8" s="202">
        <f>M8/D8*100</f>
        <v>1.2572135201978565</v>
      </c>
      <c r="Q8" s="202"/>
      <c r="R8" s="202"/>
    </row>
    <row r="9" spans="1:18" ht="17.25">
      <c r="A9" s="84"/>
      <c r="B9" s="84"/>
      <c r="C9" s="84"/>
      <c r="D9" s="84"/>
      <c r="E9" s="84"/>
      <c r="F9" s="84"/>
      <c r="G9" s="84"/>
      <c r="H9" s="84"/>
      <c r="I9" s="84"/>
      <c r="J9" s="84"/>
      <c r="K9" s="84"/>
      <c r="L9" s="84"/>
      <c r="M9" s="84"/>
      <c r="N9" s="210" t="s">
        <v>54</v>
      </c>
      <c r="O9" s="210"/>
      <c r="P9" s="210"/>
      <c r="Q9" s="210"/>
      <c r="R9" s="210"/>
    </row>
    <row r="10" spans="1:18" ht="11.25" customHeight="1">
      <c r="A10" s="85"/>
      <c r="B10" s="85"/>
      <c r="C10" s="85"/>
      <c r="D10" s="85"/>
      <c r="E10" s="85"/>
      <c r="F10" s="85"/>
      <c r="G10" s="85"/>
      <c r="H10" s="85"/>
      <c r="I10" s="85"/>
      <c r="J10" s="85"/>
      <c r="K10" s="85"/>
      <c r="L10" s="85"/>
      <c r="M10" s="85"/>
      <c r="N10" s="85"/>
      <c r="O10" s="85"/>
      <c r="P10" s="85"/>
      <c r="Q10" s="85"/>
      <c r="R10" s="85"/>
    </row>
    <row r="11" spans="1:20" ht="19.5" thickBot="1">
      <c r="A11" s="44" t="s">
        <v>94</v>
      </c>
      <c r="B11" s="44"/>
      <c r="C11" s="44"/>
      <c r="D11" s="44"/>
      <c r="E11" s="44"/>
      <c r="F11" s="44"/>
      <c r="G11" s="44"/>
      <c r="H11" s="44"/>
      <c r="I11" s="104"/>
      <c r="J11" s="104"/>
      <c r="K11" s="85"/>
      <c r="L11" s="85"/>
      <c r="M11" s="217"/>
      <c r="N11" s="217"/>
      <c r="O11" s="217"/>
      <c r="P11" s="217"/>
      <c r="Q11" s="85"/>
      <c r="R11" s="85"/>
      <c r="S11" s="85"/>
      <c r="T11" s="85"/>
    </row>
    <row r="12" spans="1:20" ht="37.5" customHeight="1">
      <c r="A12" s="218" t="s">
        <v>1</v>
      </c>
      <c r="B12" s="219"/>
      <c r="C12" s="218" t="s">
        <v>69</v>
      </c>
      <c r="D12" s="219"/>
      <c r="E12" s="218" t="s">
        <v>95</v>
      </c>
      <c r="F12" s="219"/>
      <c r="G12" s="218" t="s">
        <v>96</v>
      </c>
      <c r="H12" s="219"/>
      <c r="I12" s="218" t="s">
        <v>70</v>
      </c>
      <c r="J12" s="219"/>
      <c r="K12" s="218" t="s">
        <v>71</v>
      </c>
      <c r="L12" s="219"/>
      <c r="M12" s="218" t="s">
        <v>72</v>
      </c>
      <c r="N12" s="219"/>
      <c r="O12" s="218" t="s">
        <v>9</v>
      </c>
      <c r="P12" s="218"/>
      <c r="Q12" s="85"/>
      <c r="R12" s="85"/>
      <c r="S12" s="85"/>
      <c r="T12" s="85"/>
    </row>
    <row r="13" spans="1:20" ht="18.75" customHeight="1">
      <c r="A13" s="86" t="s">
        <v>73</v>
      </c>
      <c r="B13" s="87" t="s">
        <v>74</v>
      </c>
      <c r="C13" s="105" t="s">
        <v>73</v>
      </c>
      <c r="D13" s="88" t="s">
        <v>74</v>
      </c>
      <c r="E13" s="88" t="s">
        <v>73</v>
      </c>
      <c r="F13" s="88" t="s">
        <v>74</v>
      </c>
      <c r="G13" s="88" t="s">
        <v>73</v>
      </c>
      <c r="H13" s="88" t="s">
        <v>74</v>
      </c>
      <c r="I13" s="88" t="s">
        <v>73</v>
      </c>
      <c r="J13" s="88" t="s">
        <v>74</v>
      </c>
      <c r="K13" s="88" t="s">
        <v>73</v>
      </c>
      <c r="L13" s="88" t="s">
        <v>74</v>
      </c>
      <c r="M13" s="88" t="s">
        <v>73</v>
      </c>
      <c r="N13" s="88" t="s">
        <v>74</v>
      </c>
      <c r="O13" s="88" t="s">
        <v>73</v>
      </c>
      <c r="P13" s="88" t="s">
        <v>74</v>
      </c>
      <c r="Q13" s="89"/>
      <c r="R13" s="89"/>
      <c r="S13" s="85"/>
      <c r="T13" s="85"/>
    </row>
    <row r="14" spans="1:18" s="89" customFormat="1" ht="18.75" customHeight="1" thickBot="1">
      <c r="A14" s="90">
        <f>+C14+E14+G14+I14+K14+M14+O14</f>
        <v>160</v>
      </c>
      <c r="B14" s="90">
        <f>+D14+F14+H14+J14+L14+N14+P14</f>
        <v>283</v>
      </c>
      <c r="C14" s="90">
        <v>121</v>
      </c>
      <c r="D14" s="90">
        <v>178</v>
      </c>
      <c r="E14" s="91">
        <v>0</v>
      </c>
      <c r="F14" s="91">
        <v>0</v>
      </c>
      <c r="G14" s="90">
        <v>1</v>
      </c>
      <c r="H14" s="90">
        <v>1</v>
      </c>
      <c r="I14" s="90">
        <v>8</v>
      </c>
      <c r="J14" s="90">
        <v>24</v>
      </c>
      <c r="K14" s="90">
        <v>5</v>
      </c>
      <c r="L14" s="90">
        <v>21</v>
      </c>
      <c r="M14" s="90">
        <v>1</v>
      </c>
      <c r="N14" s="90">
        <v>5</v>
      </c>
      <c r="O14" s="90">
        <v>24</v>
      </c>
      <c r="P14" s="90">
        <v>54</v>
      </c>
      <c r="Q14" s="32"/>
      <c r="R14" s="32"/>
    </row>
    <row r="15" spans="1:18" s="32" customFormat="1" ht="18.75" customHeight="1">
      <c r="A15" s="85"/>
      <c r="B15" s="85"/>
      <c r="C15" s="85"/>
      <c r="D15" s="85"/>
      <c r="E15" s="85"/>
      <c r="F15" s="85"/>
      <c r="G15" s="85"/>
      <c r="H15" s="85"/>
      <c r="I15" s="85"/>
      <c r="J15" s="85"/>
      <c r="K15" s="85"/>
      <c r="L15" s="210" t="s">
        <v>54</v>
      </c>
      <c r="M15" s="210"/>
      <c r="N15" s="210"/>
      <c r="O15" s="210"/>
      <c r="P15" s="210"/>
      <c r="Q15" s="106"/>
      <c r="R15" s="85"/>
    </row>
    <row r="16" spans="1:20" ht="19.5" thickBot="1">
      <c r="A16" s="97" t="s">
        <v>97</v>
      </c>
      <c r="B16" s="97"/>
      <c r="C16" s="97"/>
      <c r="D16" s="97"/>
      <c r="E16" s="97"/>
      <c r="F16" s="97"/>
      <c r="G16" s="97"/>
      <c r="H16" s="97"/>
      <c r="I16" s="85"/>
      <c r="J16" s="85"/>
      <c r="K16" s="85"/>
      <c r="L16" s="85"/>
      <c r="M16" s="172" t="str">
        <f>O1</f>
        <v>平成19年度</v>
      </c>
      <c r="N16" s="172"/>
      <c r="O16" s="172"/>
      <c r="P16" s="172"/>
      <c r="Q16" s="85"/>
      <c r="R16" s="85"/>
      <c r="S16" s="85"/>
      <c r="T16" s="85"/>
    </row>
    <row r="17" spans="1:18" ht="37.5" customHeight="1">
      <c r="A17" s="218" t="s">
        <v>1</v>
      </c>
      <c r="B17" s="219"/>
      <c r="C17" s="218" t="s">
        <v>69</v>
      </c>
      <c r="D17" s="219"/>
      <c r="E17" s="218" t="s">
        <v>98</v>
      </c>
      <c r="F17" s="219"/>
      <c r="G17" s="218" t="s">
        <v>99</v>
      </c>
      <c r="H17" s="219"/>
      <c r="I17" s="218" t="s">
        <v>70</v>
      </c>
      <c r="J17" s="219"/>
      <c r="K17" s="218" t="s">
        <v>71</v>
      </c>
      <c r="L17" s="219"/>
      <c r="M17" s="218" t="s">
        <v>72</v>
      </c>
      <c r="N17" s="219"/>
      <c r="O17" s="218" t="s">
        <v>9</v>
      </c>
      <c r="P17" s="218"/>
      <c r="Q17" s="85"/>
      <c r="R17" s="85"/>
    </row>
    <row r="18" spans="1:18" ht="18.75" customHeight="1">
      <c r="A18" s="86" t="s">
        <v>73</v>
      </c>
      <c r="B18" s="87" t="s">
        <v>74</v>
      </c>
      <c r="C18" s="88" t="s">
        <v>73</v>
      </c>
      <c r="D18" s="88" t="s">
        <v>74</v>
      </c>
      <c r="E18" s="88" t="s">
        <v>73</v>
      </c>
      <c r="F18" s="88" t="s">
        <v>74</v>
      </c>
      <c r="G18" s="88" t="s">
        <v>73</v>
      </c>
      <c r="H18" s="88" t="s">
        <v>74</v>
      </c>
      <c r="I18" s="88" t="s">
        <v>73</v>
      </c>
      <c r="J18" s="88" t="s">
        <v>74</v>
      </c>
      <c r="K18" s="88" t="s">
        <v>73</v>
      </c>
      <c r="L18" s="88" t="s">
        <v>74</v>
      </c>
      <c r="M18" s="88" t="s">
        <v>73</v>
      </c>
      <c r="N18" s="88" t="s">
        <v>74</v>
      </c>
      <c r="O18" s="88" t="s">
        <v>73</v>
      </c>
      <c r="P18" s="88" t="s">
        <v>74</v>
      </c>
      <c r="Q18" s="89"/>
      <c r="R18" s="89"/>
    </row>
    <row r="19" spans="1:18" ht="18.75" customHeight="1" thickBot="1">
      <c r="A19" s="90">
        <v>169</v>
      </c>
      <c r="B19" s="90">
        <v>361</v>
      </c>
      <c r="C19" s="90">
        <v>87</v>
      </c>
      <c r="D19" s="90">
        <v>112</v>
      </c>
      <c r="E19" s="91">
        <v>0</v>
      </c>
      <c r="F19" s="91">
        <v>0</v>
      </c>
      <c r="G19" s="90">
        <v>23</v>
      </c>
      <c r="H19" s="90">
        <v>69</v>
      </c>
      <c r="I19" s="90">
        <v>4</v>
      </c>
      <c r="J19" s="90">
        <v>9</v>
      </c>
      <c r="K19" s="90">
        <v>4</v>
      </c>
      <c r="L19" s="90">
        <v>11</v>
      </c>
      <c r="M19" s="90">
        <v>11</v>
      </c>
      <c r="N19" s="90">
        <v>27</v>
      </c>
      <c r="O19" s="90">
        <v>40</v>
      </c>
      <c r="P19" s="90">
        <v>133</v>
      </c>
      <c r="Q19" s="32"/>
      <c r="R19" s="32"/>
    </row>
    <row r="20" spans="1:18" ht="18.75" customHeight="1">
      <c r="A20" s="92"/>
      <c r="B20" s="92"/>
      <c r="C20" s="92"/>
      <c r="D20" s="92"/>
      <c r="E20" s="92"/>
      <c r="F20" s="92"/>
      <c r="G20" s="92"/>
      <c r="H20" s="92"/>
      <c r="I20" s="92"/>
      <c r="J20" s="92"/>
      <c r="K20" s="92"/>
      <c r="L20" s="210" t="s">
        <v>100</v>
      </c>
      <c r="M20" s="210"/>
      <c r="N20" s="210"/>
      <c r="O20" s="210"/>
      <c r="P20" s="210"/>
      <c r="Q20" s="93"/>
      <c r="R20" s="85"/>
    </row>
    <row r="22" spans="1:18" ht="19.5" thickBot="1">
      <c r="A22" s="94" t="s">
        <v>101</v>
      </c>
      <c r="B22" s="94"/>
      <c r="C22" s="94"/>
      <c r="D22" s="94"/>
      <c r="E22" s="94"/>
      <c r="F22" s="107"/>
      <c r="G22" s="108"/>
      <c r="H22" s="95"/>
      <c r="I22" s="220" t="str">
        <f>O1</f>
        <v>平成19年度</v>
      </c>
      <c r="J22" s="220"/>
      <c r="K22" s="109"/>
      <c r="L22" s="109"/>
      <c r="M22" s="109"/>
      <c r="N22" s="107"/>
      <c r="O22" s="108"/>
      <c r="Q22" s="221"/>
      <c r="R22" s="222"/>
    </row>
    <row r="23" spans="1:14" ht="23.25" customHeight="1">
      <c r="A23" s="157" t="s">
        <v>75</v>
      </c>
      <c r="B23" s="157"/>
      <c r="C23" s="158"/>
      <c r="D23" s="156" t="s">
        <v>76</v>
      </c>
      <c r="E23" s="223"/>
      <c r="F23" s="223"/>
      <c r="G23" s="110"/>
      <c r="I23" s="224"/>
      <c r="J23" s="224"/>
      <c r="K23" s="224"/>
      <c r="L23" s="224"/>
      <c r="M23" s="225"/>
      <c r="N23" s="225"/>
    </row>
    <row r="24" spans="1:14" ht="24" customHeight="1" thickBot="1">
      <c r="A24" s="193">
        <v>2148</v>
      </c>
      <c r="B24" s="193"/>
      <c r="C24" s="226"/>
      <c r="D24" s="207">
        <v>40216</v>
      </c>
      <c r="E24" s="227"/>
      <c r="F24" s="227"/>
      <c r="G24" s="110"/>
      <c r="I24" s="191"/>
      <c r="J24" s="191"/>
      <c r="K24" s="191"/>
      <c r="L24" s="191"/>
      <c r="M24" s="228"/>
      <c r="N24" s="228"/>
    </row>
    <row r="25" spans="1:14" ht="17.25" customHeight="1">
      <c r="A25" s="111"/>
      <c r="B25" s="111"/>
      <c r="C25" s="172" t="s">
        <v>102</v>
      </c>
      <c r="D25" s="172"/>
      <c r="E25" s="172"/>
      <c r="F25" s="172"/>
      <c r="G25" s="110"/>
      <c r="I25" s="85"/>
      <c r="J25" s="85"/>
      <c r="K25" s="172"/>
      <c r="L25" s="172"/>
      <c r="M25" s="172"/>
      <c r="N25" s="172"/>
    </row>
    <row r="26" spans="1:2" ht="17.25" customHeight="1">
      <c r="A26" s="85"/>
      <c r="B26" s="85"/>
    </row>
    <row r="27" spans="1:8" ht="19.5" customHeight="1" thickBot="1">
      <c r="A27" s="97" t="s">
        <v>103</v>
      </c>
      <c r="B27" s="97"/>
      <c r="C27" s="97"/>
      <c r="D27" s="97"/>
      <c r="E27" s="97"/>
      <c r="F27" s="97"/>
      <c r="G27" s="182" t="str">
        <f>O1</f>
        <v>平成19年度</v>
      </c>
      <c r="H27" s="182"/>
    </row>
    <row r="28" spans="1:17" ht="21" customHeight="1" thickBot="1">
      <c r="A28" s="133" t="s">
        <v>104</v>
      </c>
      <c r="B28" s="133"/>
      <c r="C28" s="133"/>
      <c r="D28" s="133"/>
      <c r="E28" s="133"/>
      <c r="F28" s="172"/>
      <c r="G28" s="172"/>
      <c r="H28" s="98"/>
      <c r="I28" s="172"/>
      <c r="J28" s="172"/>
      <c r="O28" s="85"/>
      <c r="P28" s="99"/>
      <c r="Q28" s="85"/>
    </row>
    <row r="29" spans="1:18" s="96" customFormat="1" ht="14.25" customHeight="1">
      <c r="A29" s="85"/>
      <c r="B29" s="229"/>
      <c r="C29" s="229"/>
      <c r="D29" s="230"/>
      <c r="E29" s="231"/>
      <c r="F29" s="232"/>
      <c r="G29" s="232"/>
      <c r="H29" s="233"/>
      <c r="I29" s="234"/>
      <c r="J29" s="234"/>
      <c r="K29" s="112"/>
      <c r="L29" s="120"/>
      <c r="M29" s="120"/>
      <c r="N29" s="120"/>
      <c r="O29" s="120"/>
      <c r="P29" s="120"/>
      <c r="Q29" s="120"/>
      <c r="R29" s="83"/>
    </row>
    <row r="30" spans="1:17" ht="17.25">
      <c r="A30" s="100"/>
      <c r="B30" s="235" t="s">
        <v>77</v>
      </c>
      <c r="C30" s="235"/>
      <c r="D30" s="236"/>
      <c r="E30" s="237" t="s">
        <v>78</v>
      </c>
      <c r="F30" s="235"/>
      <c r="G30" s="235"/>
      <c r="H30" s="237" t="s">
        <v>79</v>
      </c>
      <c r="I30" s="235"/>
      <c r="J30" s="235"/>
      <c r="K30" s="113"/>
      <c r="L30" s="238"/>
      <c r="M30" s="238"/>
      <c r="N30" s="238"/>
      <c r="O30" s="238"/>
      <c r="P30" s="238"/>
      <c r="Q30" s="238"/>
    </row>
    <row r="31" spans="1:17" ht="18" thickBot="1">
      <c r="A31" s="98"/>
      <c r="B31" s="241"/>
      <c r="C31" s="241"/>
      <c r="D31" s="242"/>
      <c r="E31" s="243">
        <v>16384</v>
      </c>
      <c r="F31" s="244"/>
      <c r="G31" s="245"/>
      <c r="H31" s="243">
        <v>28758</v>
      </c>
      <c r="I31" s="244"/>
      <c r="J31" s="244"/>
      <c r="K31" s="114"/>
      <c r="L31" s="239"/>
      <c r="M31" s="239"/>
      <c r="N31" s="239"/>
      <c r="O31" s="239"/>
      <c r="P31" s="239"/>
      <c r="Q31" s="239"/>
    </row>
    <row r="32" spans="1:10" ht="17.25">
      <c r="A32" s="85"/>
      <c r="B32" s="85"/>
      <c r="C32" s="172"/>
      <c r="D32" s="172"/>
      <c r="E32" s="154" t="s">
        <v>102</v>
      </c>
      <c r="F32" s="154"/>
      <c r="G32" s="154"/>
      <c r="H32" s="154"/>
      <c r="I32" s="154"/>
      <c r="J32" s="154"/>
    </row>
    <row r="33" spans="1:18" ht="17.25">
      <c r="A33" s="115"/>
      <c r="B33" s="115"/>
      <c r="C33" s="240"/>
      <c r="D33" s="240"/>
      <c r="E33" s="116"/>
      <c r="F33" s="116"/>
      <c r="G33" s="110"/>
      <c r="H33" s="110"/>
      <c r="I33" s="110"/>
      <c r="J33" s="110"/>
      <c r="K33" s="110"/>
      <c r="L33" s="110"/>
      <c r="M33" s="110"/>
      <c r="N33" s="110"/>
      <c r="O33" s="110"/>
      <c r="P33" s="110"/>
      <c r="Q33" s="110"/>
      <c r="R33" s="110"/>
    </row>
    <row r="35" spans="1:8" ht="18.75">
      <c r="A35" s="181" t="s">
        <v>80</v>
      </c>
      <c r="B35" s="181"/>
      <c r="C35" s="181"/>
      <c r="D35" s="181"/>
      <c r="E35" s="181"/>
      <c r="H35" s="95" t="str">
        <f>O1</f>
        <v>平成19年度</v>
      </c>
    </row>
    <row r="37" ht="18"/>
    <row r="38" ht="18"/>
    <row r="39" ht="18"/>
    <row r="40" ht="18"/>
    <row r="41" ht="18"/>
    <row r="42" ht="18"/>
    <row r="43" ht="18"/>
    <row r="44" ht="18"/>
    <row r="45" ht="18"/>
    <row r="46" ht="18"/>
    <row r="47" ht="18"/>
    <row r="48" ht="18"/>
    <row r="49" spans="1:8" ht="18.75">
      <c r="A49" s="67" t="s">
        <v>81</v>
      </c>
      <c r="B49" s="67"/>
      <c r="C49" s="67"/>
      <c r="D49" s="67"/>
      <c r="E49" s="67"/>
      <c r="F49" s="101"/>
      <c r="G49" s="101"/>
      <c r="H49" s="95" t="str">
        <f>O1</f>
        <v>平成19年度</v>
      </c>
    </row>
  </sheetData>
  <mergeCells count="95">
    <mergeCell ref="A35:E35"/>
    <mergeCell ref="O31:Q31"/>
    <mergeCell ref="C32:D32"/>
    <mergeCell ref="E32:J32"/>
    <mergeCell ref="C33:D33"/>
    <mergeCell ref="B31:D31"/>
    <mergeCell ref="E31:G31"/>
    <mergeCell ref="H31:J31"/>
    <mergeCell ref="L31:N31"/>
    <mergeCell ref="L29:N29"/>
    <mergeCell ref="O29:Q29"/>
    <mergeCell ref="B30:D30"/>
    <mergeCell ref="E30:G30"/>
    <mergeCell ref="H30:J30"/>
    <mergeCell ref="L30:N30"/>
    <mergeCell ref="O30:Q30"/>
    <mergeCell ref="A28:E28"/>
    <mergeCell ref="F28:G28"/>
    <mergeCell ref="I28:J28"/>
    <mergeCell ref="B29:D29"/>
    <mergeCell ref="E29:G29"/>
    <mergeCell ref="H29:J29"/>
    <mergeCell ref="A24:C24"/>
    <mergeCell ref="D24:F24"/>
    <mergeCell ref="I24:K24"/>
    <mergeCell ref="L24:N24"/>
    <mergeCell ref="L20:P20"/>
    <mergeCell ref="I22:J22"/>
    <mergeCell ref="Q22:R22"/>
    <mergeCell ref="A23:C23"/>
    <mergeCell ref="D23:F23"/>
    <mergeCell ref="I23:K23"/>
    <mergeCell ref="L23:N23"/>
    <mergeCell ref="M16:P16"/>
    <mergeCell ref="A17:B17"/>
    <mergeCell ref="C17:D17"/>
    <mergeCell ref="E17:F17"/>
    <mergeCell ref="G17:H17"/>
    <mergeCell ref="I17:J17"/>
    <mergeCell ref="K17:L17"/>
    <mergeCell ref="M17:N17"/>
    <mergeCell ref="O17:P17"/>
    <mergeCell ref="D5:F5"/>
    <mergeCell ref="M11:P11"/>
    <mergeCell ref="A12:B12"/>
    <mergeCell ref="C12:D12"/>
    <mergeCell ref="E12:F12"/>
    <mergeCell ref="G12:H12"/>
    <mergeCell ref="I12:J12"/>
    <mergeCell ref="K12:L12"/>
    <mergeCell ref="M12:N12"/>
    <mergeCell ref="O12:P12"/>
    <mergeCell ref="A5:C5"/>
    <mergeCell ref="L15:P15"/>
    <mergeCell ref="N9:R9"/>
    <mergeCell ref="O1:R1"/>
    <mergeCell ref="A2:C3"/>
    <mergeCell ref="A1:G1"/>
    <mergeCell ref="J5:L5"/>
    <mergeCell ref="M5:O5"/>
    <mergeCell ref="P5:R5"/>
    <mergeCell ref="A4:C4"/>
    <mergeCell ref="P8:R8"/>
    <mergeCell ref="D4:F4"/>
    <mergeCell ref="G4:I4"/>
    <mergeCell ref="J8:L8"/>
    <mergeCell ref="G6:I6"/>
    <mergeCell ref="D7:F7"/>
    <mergeCell ref="G7:I7"/>
    <mergeCell ref="D6:F6"/>
    <mergeCell ref="D8:F8"/>
    <mergeCell ref="G8:I8"/>
    <mergeCell ref="D2:F3"/>
    <mergeCell ref="G2:I3"/>
    <mergeCell ref="J2:L3"/>
    <mergeCell ref="M2:R2"/>
    <mergeCell ref="M3:O3"/>
    <mergeCell ref="P3:R3"/>
    <mergeCell ref="P4:R4"/>
    <mergeCell ref="J7:L7"/>
    <mergeCell ref="M7:O7"/>
    <mergeCell ref="P7:R7"/>
    <mergeCell ref="M6:O6"/>
    <mergeCell ref="P6:R6"/>
    <mergeCell ref="J6:L6"/>
    <mergeCell ref="C25:F25"/>
    <mergeCell ref="K25:N25"/>
    <mergeCell ref="G27:H27"/>
    <mergeCell ref="J4:L4"/>
    <mergeCell ref="M4:O4"/>
    <mergeCell ref="M8:O8"/>
    <mergeCell ref="A8:C8"/>
    <mergeCell ref="G5:I5"/>
    <mergeCell ref="A6:C6"/>
    <mergeCell ref="A7:C7"/>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4"/>
  <drawing r:id="rId3"/>
  <legacyDrawing r:id="rId2"/>
  <oleObjects>
    <oleObject progId="Word.Document.8" shapeId="183925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2009-06-12T02:55:20Z</cp:lastPrinted>
  <dcterms:created xsi:type="dcterms:W3CDTF">2004-04-03T10:24:58Z</dcterms:created>
  <dcterms:modified xsi:type="dcterms:W3CDTF">2009-06-16T09:01:26Z</dcterms:modified>
  <cp:category/>
  <cp:version/>
  <cp:contentType/>
  <cp:contentStatus/>
</cp:coreProperties>
</file>