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296" windowWidth="7650" windowHeight="8670" activeTab="3"/>
  </bookViews>
  <sheets>
    <sheet name="68" sheetId="1" r:id="rId1"/>
    <sheet name="69" sheetId="2" r:id="rId2"/>
    <sheet name="70.71" sheetId="3" r:id="rId3"/>
    <sheet name="72.73" sheetId="4" r:id="rId4"/>
  </sheets>
  <externalReferences>
    <externalReference r:id="rId7"/>
  </externalReferences>
  <definedNames>
    <definedName name="_xlnm.Print_Area" localSheetId="0">'68'!$A$1:$J$35</definedName>
    <definedName name="_xlnm.Print_Area" localSheetId="2">'70.71'!$A$1:$AP$13</definedName>
    <definedName name="_xlnm.Print_Area" localSheetId="3">'72.73'!$A$1:$AO$29</definedName>
  </definedNames>
  <calcPr fullCalcOnLoad="1" iterate="1" iterateCount="0" iterateDelta="0.001"/>
</workbook>
</file>

<file path=xl/comments2.xml><?xml version="1.0" encoding="utf-8"?>
<comments xmlns="http://schemas.openxmlformats.org/spreadsheetml/2006/main">
  <authors>
    <author>012345</author>
  </authors>
  <commentList>
    <comment ref="E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3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5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</commentList>
</comments>
</file>

<file path=xl/sharedStrings.xml><?xml version="1.0" encoding="utf-8"?>
<sst xmlns="http://schemas.openxmlformats.org/spreadsheetml/2006/main" count="284" uniqueCount="183">
  <si>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</si>
  <si>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</si>
  <si>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</si>
  <si>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</si>
  <si>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</si>
  <si>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</si>
  <si>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</si>
  <si>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</si>
  <si>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</si>
  <si>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</si>
  <si>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</si>
  <si>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</si>
  <si>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</si>
  <si>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</si>
  <si>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</si>
  <si>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福岡市</t>
  </si>
  <si>
    <t>日赤</t>
  </si>
  <si>
    <t>済生会</t>
  </si>
  <si>
    <t>医療法人</t>
  </si>
  <si>
    <t>その他の法人</t>
  </si>
  <si>
    <t>会社</t>
  </si>
  <si>
    <t>個人</t>
  </si>
  <si>
    <t>医育機関(再掲)</t>
  </si>
  <si>
    <t>総数</t>
  </si>
  <si>
    <t>資料：地域医療課</t>
  </si>
  <si>
    <t>２．病床数、病床の種類・区別</t>
  </si>
  <si>
    <t>２〕病院</t>
  </si>
  <si>
    <t>１ ．開設者別病院数、区別</t>
  </si>
  <si>
    <t>独立行政法人
国立病院機構</t>
  </si>
  <si>
    <t>国立大学法人</t>
  </si>
  <si>
    <t>３．病院の患者数、年次別</t>
  </si>
  <si>
    <t>新入院患者数</t>
  </si>
  <si>
    <t>昭和32年</t>
  </si>
  <si>
    <t>…</t>
  </si>
  <si>
    <t>35年</t>
  </si>
  <si>
    <t>40年</t>
  </si>
  <si>
    <t>45年</t>
  </si>
  <si>
    <t>50年</t>
  </si>
  <si>
    <t>55年</t>
  </si>
  <si>
    <t>60年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</si>
  <si>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</si>
  <si>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</si>
  <si>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</si>
  <si>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</si>
  <si>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</si>
  <si>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</si>
  <si>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</si>
  <si>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</si>
  <si>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</si>
  <si>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</si>
  <si>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</si>
  <si>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</si>
  <si>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</si>
  <si>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</si>
  <si>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</si>
  <si>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精神病床</t>
  </si>
  <si>
    <t>・</t>
  </si>
  <si>
    <t>結核病床</t>
  </si>
  <si>
    <t>感染症病床</t>
  </si>
  <si>
    <t>(1)</t>
  </si>
  <si>
    <t>療養病床
及び一般病床</t>
  </si>
  <si>
    <t>注）1．病院数の（　　）内の数値は各病床を有している病院数、（　　）外の数値はその病床のみを有する病院数。</t>
  </si>
  <si>
    <t>在院患者延数</t>
  </si>
  <si>
    <t>10月1日現在病床数×365日(閏年については366日)</t>
  </si>
  <si>
    <t>　　3.病院数、許可病床数については、医療施設調査に基づき各年10月1日現在（平成9年以前は、年末現在）で示したものである。</t>
  </si>
  <si>
    <t>資料：地域医療課</t>
  </si>
  <si>
    <t>４．公的病院数・病床数・患者数・医療従事者数、開設者別</t>
  </si>
  <si>
    <t>開設者</t>
  </si>
  <si>
    <t>病院数</t>
  </si>
  <si>
    <t>病床数</t>
  </si>
  <si>
    <t>患者数</t>
  </si>
  <si>
    <t>医師</t>
  </si>
  <si>
    <t>歯科医師</t>
  </si>
  <si>
    <t>薬剤師</t>
  </si>
  <si>
    <t>看護師</t>
  </si>
  <si>
    <t>新入院
患者数</t>
  </si>
  <si>
    <t>常勤</t>
  </si>
  <si>
    <t>非常勤</t>
  </si>
  <si>
    <t>市立</t>
  </si>
  <si>
    <t>病院数</t>
  </si>
  <si>
    <t>許可病床数</t>
  </si>
  <si>
    <t>在院患者延数</t>
  </si>
  <si>
    <t>　　2．病床利用率＝</t>
  </si>
  <si>
    <t>×１００</t>
  </si>
  <si>
    <t>病床
利用率(％)</t>
  </si>
  <si>
    <t>５．診療科目別病院数（重複計上）、区別</t>
  </si>
  <si>
    <t>内科</t>
  </si>
  <si>
    <t>呼吸器科</t>
  </si>
  <si>
    <t xml:space="preserve">消化器科(胃腸科） 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</si>
  <si>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</si>
  <si>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</si>
  <si>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</si>
  <si>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</si>
  <si>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</si>
  <si>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</si>
  <si>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</si>
  <si>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</si>
  <si>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</si>
  <si>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</si>
  <si>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</si>
  <si>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</si>
  <si>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</si>
  <si>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</si>
  <si>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</si>
  <si>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</si>
  <si>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</si>
  <si>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</si>
  <si>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</si>
  <si>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</si>
  <si>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</si>
  <si>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</si>
  <si>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</si>
  <si>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泌尿器科</t>
  </si>
  <si>
    <t>皮膚泌尿器科</t>
  </si>
  <si>
    <t>性病科</t>
  </si>
  <si>
    <t>肛門科</t>
  </si>
  <si>
    <t>放射線科</t>
  </si>
  <si>
    <t>麻酔科</t>
  </si>
  <si>
    <t>歯科</t>
  </si>
  <si>
    <t>矯正歯科</t>
  </si>
  <si>
    <t>小児歯科</t>
  </si>
  <si>
    <t>歯科口腔外科</t>
  </si>
  <si>
    <t>リハビリテーション科</t>
  </si>
  <si>
    <t>６．病院の従事者数、業務の種類・区別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</si>
  <si>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</si>
  <si>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</si>
  <si>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</si>
  <si>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</si>
  <si>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</si>
  <si>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</si>
  <si>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</si>
  <si>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</si>
  <si>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</si>
  <si>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</si>
  <si>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</si>
  <si>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</si>
  <si>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</si>
  <si>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</si>
  <si>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</si>
  <si>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</si>
  <si>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柔道整復士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</si>
  <si>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</si>
  <si>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</si>
  <si>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</si>
  <si>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</si>
  <si>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</si>
  <si>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</si>
  <si>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事務職員</t>
  </si>
  <si>
    <t>その他の職員</t>
  </si>
  <si>
    <t>臨床検査技師</t>
  </si>
  <si>
    <t>衛生検査技師</t>
  </si>
  <si>
    <t>従事者数</t>
  </si>
  <si>
    <t>１病院当たり従事者数</t>
  </si>
  <si>
    <t>床当たり従事者数</t>
  </si>
  <si>
    <t>「病院報告（従事者票）」</t>
  </si>
  <si>
    <t>平成19年10月1日現在</t>
  </si>
  <si>
    <t>総数</t>
  </si>
  <si>
    <t>厚生省</t>
  </si>
  <si>
    <t>健康保険組合及び
その他の連合会</t>
  </si>
  <si>
    <t>共済組合及び
その他の連合会</t>
  </si>
  <si>
    <t>昭和32年～平成19年</t>
  </si>
  <si>
    <t>退院患者数</t>
  </si>
  <si>
    <t>外来患者数</t>
  </si>
  <si>
    <t>病床利用率</t>
  </si>
  <si>
    <t xml:space="preserve">γ86.8 </t>
  </si>
  <si>
    <t>16年</t>
  </si>
  <si>
    <t>17年</t>
  </si>
  <si>
    <t>γ6,420,095</t>
  </si>
  <si>
    <t>18年</t>
  </si>
  <si>
    <t>19年</t>
  </si>
  <si>
    <t>(23)</t>
  </si>
  <si>
    <t>(1)</t>
  </si>
  <si>
    <t>(104)</t>
  </si>
  <si>
    <t>平成19年</t>
  </si>
  <si>
    <t>在院患者延数</t>
  </si>
  <si>
    <t>退院
患者数</t>
  </si>
  <si>
    <t>外来患者数</t>
  </si>
  <si>
    <t>国</t>
  </si>
  <si>
    <t>平成19年末現在</t>
  </si>
  <si>
    <t>平成19年10月1日現在</t>
  </si>
  <si>
    <t>サージ・指圧師
あん摩・マッ</t>
  </si>
  <si>
    <t>業従事者
医療社会事</t>
  </si>
  <si>
    <t>(常勤換算)
非常勤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</si>
</sst>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_);[Red]\(0.0\)"/>
    <numFmt numFmtId="179" formatCode="0.0_ "/>
    <numFmt numFmtId="180" formatCode="0.0"/>
    <numFmt numFmtId="181" formatCode="#,##0.0_ "/>
    <numFmt numFmtId="182" formatCode="0_);[Red]\(0\)"/>
    <numFmt numFmtId="183" formatCode="#,##0.0_);[Red]\(#,##0.0\)"/>
    <numFmt numFmtId="184" formatCode="0_ "/>
    <numFmt numFmtId="185" formatCode="_ * #,##0.0_ ;_ * \-#,##0.0_ ;_ * &quot;-&quot;?_ ;_ @_ 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distributed" vertical="center" wrapText="1" indent="1"/>
      <protection/>
    </xf>
    <xf numFmtId="0" fontId="0" fillId="0" borderId="6" xfId="0" applyFont="1" applyBorder="1" applyAlignment="1" applyProtection="1">
      <alignment horizontal="distributed" vertical="center" wrapText="1" indent="1"/>
      <protection/>
    </xf>
    <xf numFmtId="0" fontId="0" fillId="0" borderId="6" xfId="0" applyBorder="1" applyAlignment="1" applyProtection="1">
      <alignment horizontal="distributed" vertical="center" wrapText="1" indent="1"/>
      <protection/>
    </xf>
    <xf numFmtId="0" fontId="0" fillId="0" borderId="3" xfId="0" applyBorder="1" applyAlignment="1">
      <alignment/>
    </xf>
    <xf numFmtId="41" fontId="4" fillId="0" borderId="0" xfId="0" applyNumberFormat="1" applyFont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37" fontId="4" fillId="0" borderId="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 quotePrefix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1" fontId="4" fillId="0" borderId="7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37" fontId="4" fillId="0" borderId="10" xfId="0" applyNumberFormat="1" applyFont="1" applyBorder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0" fontId="4" fillId="0" borderId="12" xfId="0" applyFont="1" applyBorder="1" applyAlignment="1" applyProtection="1">
      <alignment horizontal="distributed" vertical="center"/>
      <protection/>
    </xf>
    <xf numFmtId="37" fontId="4" fillId="0" borderId="8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37" fontId="4" fillId="0" borderId="7" xfId="0" applyNumberFormat="1" applyFont="1" applyBorder="1" applyAlignment="1" applyProtection="1">
      <alignment/>
      <protection/>
    </xf>
    <xf numFmtId="177" fontId="4" fillId="0" borderId="3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horizontal="center" vertical="center" textRotation="255"/>
      <protection/>
    </xf>
    <xf numFmtId="0" fontId="4" fillId="0" borderId="4" xfId="0" applyFont="1" applyBorder="1" applyAlignment="1" applyProtection="1">
      <alignment horizontal="center" vertical="center" textRotation="255" wrapText="1"/>
      <protection/>
    </xf>
    <xf numFmtId="0" fontId="0" fillId="0" borderId="4" xfId="0" applyBorder="1" applyAlignment="1">
      <alignment/>
    </xf>
    <xf numFmtId="41" fontId="4" fillId="0" borderId="11" xfId="0" applyNumberFormat="1" applyFont="1" applyBorder="1" applyAlignment="1" applyProtection="1">
      <alignment/>
      <protection/>
    </xf>
    <xf numFmtId="41" fontId="4" fillId="0" borderId="9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41" fontId="4" fillId="0" borderId="12" xfId="0" applyNumberFormat="1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distributed" vertical="center"/>
      <protection/>
    </xf>
    <xf numFmtId="41" fontId="4" fillId="0" borderId="12" xfId="0" applyNumberFormat="1" applyFont="1" applyFill="1" applyBorder="1" applyAlignment="1" applyProtection="1">
      <alignment horizontal="left"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 horizontal="left"/>
      <protection/>
    </xf>
    <xf numFmtId="41" fontId="4" fillId="0" borderId="3" xfId="0" applyNumberFormat="1" applyFont="1" applyFill="1" applyBorder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/>
    </xf>
    <xf numFmtId="180" fontId="0" fillId="0" borderId="0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4" xfId="0" applyFont="1" applyBorder="1" applyAlignment="1" applyProtection="1">
      <alignment horizontal="center" vertical="center" textRotation="255"/>
      <protection/>
    </xf>
    <xf numFmtId="37" fontId="5" fillId="0" borderId="11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/>
      <protection/>
    </xf>
    <xf numFmtId="41" fontId="5" fillId="0" borderId="3" xfId="0" applyNumberFormat="1" applyFont="1" applyBorder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/>
    </xf>
    <xf numFmtId="180" fontId="0" fillId="0" borderId="15" xfId="0" applyNumberForma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 shrinkToFit="1"/>
      <protection/>
    </xf>
    <xf numFmtId="37" fontId="4" fillId="0" borderId="0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37" fontId="4" fillId="0" borderId="0" xfId="0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 horizontal="right"/>
      <protection/>
    </xf>
    <xf numFmtId="177" fontId="5" fillId="0" borderId="8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0" fillId="0" borderId="19" xfId="0" applyBorder="1" applyAlignment="1">
      <alignment horizontal="center" vertical="center" textRotation="255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distributed" vertical="center" indent="2"/>
      <protection/>
    </xf>
    <xf numFmtId="0" fontId="0" fillId="0" borderId="12" xfId="0" applyBorder="1" applyAlignment="1" applyProtection="1">
      <alignment horizontal="distributed" vertical="center" indent="2"/>
      <protection/>
    </xf>
    <xf numFmtId="0" fontId="0" fillId="0" borderId="3" xfId="0" applyBorder="1" applyAlignment="1" applyProtection="1">
      <alignment horizontal="distributed" vertical="center" indent="2"/>
      <protection/>
    </xf>
    <xf numFmtId="0" fontId="0" fillId="0" borderId="13" xfId="0" applyBorder="1" applyAlignment="1" applyProtection="1">
      <alignment horizontal="distributed" vertical="center" indent="2"/>
      <protection/>
    </xf>
    <xf numFmtId="0" fontId="0" fillId="0" borderId="20" xfId="0" applyBorder="1" applyAlignment="1" applyProtection="1">
      <alignment horizontal="distributed" vertical="center" wrapText="1" indent="1"/>
      <protection/>
    </xf>
    <xf numFmtId="0" fontId="0" fillId="0" borderId="21" xfId="0" applyBorder="1" applyAlignment="1" applyProtection="1">
      <alignment horizontal="distributed" vertical="center" wrapText="1" indent="1"/>
      <protection/>
    </xf>
    <xf numFmtId="0" fontId="7" fillId="0" borderId="0" xfId="0" applyFont="1" applyAlignment="1">
      <alignment horizontal="left"/>
    </xf>
    <xf numFmtId="0" fontId="0" fillId="0" borderId="22" xfId="0" applyBorder="1" applyAlignment="1" applyProtection="1">
      <alignment horizontal="distributed" vertical="center" wrapText="1" indent="1"/>
      <protection/>
    </xf>
    <xf numFmtId="0" fontId="0" fillId="0" borderId="23" xfId="0" applyBorder="1" applyAlignment="1" applyProtection="1">
      <alignment horizontal="distributed" vertical="center" wrapText="1" indent="1"/>
      <protection/>
    </xf>
    <xf numFmtId="0" fontId="6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distributed" vertical="center" wrapText="1" indent="1"/>
      <protection/>
    </xf>
    <xf numFmtId="0" fontId="5" fillId="0" borderId="21" xfId="0" applyFont="1" applyBorder="1" applyAlignment="1" applyProtection="1">
      <alignment horizontal="distributed" vertical="center" wrapText="1" indent="1"/>
      <protection/>
    </xf>
    <xf numFmtId="0" fontId="4" fillId="0" borderId="20" xfId="0" applyFont="1" applyBorder="1" applyAlignment="1" applyProtection="1">
      <alignment horizontal="distributed" vertical="center" wrapText="1" indent="1"/>
      <protection/>
    </xf>
    <xf numFmtId="0" fontId="4" fillId="0" borderId="21" xfId="0" applyFont="1" applyBorder="1" applyAlignment="1" applyProtection="1">
      <alignment horizontal="distributed" vertical="center" wrapText="1" indent="1"/>
      <protection/>
    </xf>
    <xf numFmtId="0" fontId="0" fillId="0" borderId="20" xfId="0" applyFont="1" applyBorder="1" applyAlignment="1" applyProtection="1">
      <alignment horizontal="distributed" vertical="center" wrapText="1" indent="1"/>
      <protection/>
    </xf>
    <xf numFmtId="0" fontId="0" fillId="0" borderId="21" xfId="0" applyFont="1" applyBorder="1" applyAlignment="1" applyProtection="1">
      <alignment horizontal="distributed" vertical="center" wrapText="1" indent="1"/>
      <protection/>
    </xf>
    <xf numFmtId="0" fontId="0" fillId="0" borderId="9" xfId="0" applyBorder="1" applyAlignment="1" applyProtection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1" fontId="4" fillId="0" borderId="11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178" fontId="4" fillId="0" borderId="3" xfId="0" applyNumberFormat="1" applyFont="1" applyBorder="1" applyAlignment="1" applyProtection="1">
      <alignment horizontal="right"/>
      <protection/>
    </xf>
    <xf numFmtId="0" fontId="0" fillId="0" borderId="3" xfId="0" applyBorder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>
      <alignment horizontal="right"/>
    </xf>
    <xf numFmtId="38" fontId="9" fillId="0" borderId="0" xfId="16" applyFont="1" applyBorder="1" applyAlignment="1">
      <alignment horizontal="right"/>
    </xf>
    <xf numFmtId="0" fontId="5" fillId="0" borderId="0" xfId="0" applyFont="1" applyBorder="1" applyAlignment="1" applyProtection="1">
      <alignment horizontal="distributed"/>
      <protection/>
    </xf>
    <xf numFmtId="0" fontId="10" fillId="0" borderId="3" xfId="0" applyFont="1" applyBorder="1" applyAlignment="1" applyProtection="1">
      <alignment horizontal="distributed" wrapText="1"/>
      <protection/>
    </xf>
    <xf numFmtId="0" fontId="10" fillId="0" borderId="13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37" fontId="4" fillId="0" borderId="0" xfId="16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 horizontal="center" vertical="center" textRotation="255"/>
      <protection/>
    </xf>
    <xf numFmtId="0" fontId="0" fillId="0" borderId="2" xfId="0" applyBorder="1" applyAlignment="1" applyProtection="1">
      <alignment horizontal="center" vertical="center" textRotation="255"/>
      <protection/>
    </xf>
    <xf numFmtId="41" fontId="4" fillId="0" borderId="10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41" fontId="4" fillId="0" borderId="8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15" xfId="0" applyFont="1" applyBorder="1" applyAlignment="1">
      <alignment horizontal="right"/>
    </xf>
    <xf numFmtId="0" fontId="0" fillId="0" borderId="3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 vertical="distributed" textRotation="255"/>
      <protection/>
    </xf>
    <xf numFmtId="0" fontId="0" fillId="0" borderId="6" xfId="0" applyBorder="1" applyAlignment="1">
      <alignment horizontal="center" vertical="distributed" textRotation="255"/>
    </xf>
    <xf numFmtId="0" fontId="5" fillId="0" borderId="25" xfId="0" applyFont="1" applyBorder="1" applyAlignment="1" applyProtection="1">
      <alignment horizontal="center" vertical="distributed" textRotation="255"/>
      <protection/>
    </xf>
    <xf numFmtId="0" fontId="5" fillId="0" borderId="6" xfId="0" applyFont="1" applyBorder="1" applyAlignment="1">
      <alignment horizontal="center" vertical="distributed" textRotation="255"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4" fillId="0" borderId="28" xfId="0" applyNumberFormat="1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center" vertical="center" textRotation="255"/>
      <protection/>
    </xf>
    <xf numFmtId="0" fontId="0" fillId="0" borderId="6" xfId="0" applyBorder="1" applyAlignment="1">
      <alignment horizontal="center" vertical="center" textRotation="255"/>
    </xf>
    <xf numFmtId="0" fontId="4" fillId="0" borderId="25" xfId="0" applyFont="1" applyBorder="1" applyAlignment="1" applyProtection="1">
      <alignment horizontal="center" vertical="distributed" textRotation="255" wrapText="1"/>
      <protection/>
    </xf>
    <xf numFmtId="0" fontId="0" fillId="0" borderId="6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77" fontId="0" fillId="0" borderId="8" xfId="0" applyNumberFormat="1" applyBorder="1" applyAlignment="1" applyProtection="1">
      <alignment horizontal="distributed" vertical="center"/>
      <protection/>
    </xf>
    <xf numFmtId="177" fontId="0" fillId="0" borderId="12" xfId="0" applyNumberFormat="1" applyBorder="1" applyAlignment="1" applyProtection="1">
      <alignment horizontal="distributed" vertical="center"/>
      <protection/>
    </xf>
    <xf numFmtId="177" fontId="0" fillId="0" borderId="4" xfId="0" applyNumberFormat="1" applyBorder="1" applyAlignment="1" applyProtection="1">
      <alignment horizontal="distributed" vertical="center"/>
      <protection/>
    </xf>
    <xf numFmtId="177" fontId="0" fillId="0" borderId="19" xfId="0" applyNumberFormat="1" applyBorder="1" applyAlignment="1" applyProtection="1">
      <alignment horizontal="distributed" vertical="center"/>
      <protection/>
    </xf>
    <xf numFmtId="0" fontId="5" fillId="0" borderId="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4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177" fontId="5" fillId="0" borderId="10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4" fillId="0" borderId="9" xfId="0" applyFont="1" applyBorder="1" applyAlignment="1">
      <alignment horizontal="center"/>
    </xf>
    <xf numFmtId="0" fontId="0" fillId="0" borderId="12" xfId="0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7" fontId="5" fillId="0" borderId="3" xfId="0" applyNumberFormat="1" applyFont="1" applyBorder="1" applyAlignment="1" applyProtection="1">
      <alignment/>
      <protection/>
    </xf>
    <xf numFmtId="177" fontId="0" fillId="0" borderId="7" xfId="0" applyNumberFormat="1" applyBorder="1" applyAlignment="1" applyProtection="1">
      <alignment horizontal="distributed" vertical="center"/>
      <protection/>
    </xf>
    <xf numFmtId="177" fontId="0" fillId="0" borderId="13" xfId="0" applyNumberForma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\&#32113;&#35336;\&#32113;&#35336;&#24180;&#22577;\16n&#20445;&#20581;&#32113;&#35336;&#24180;&#22577;\&#22238;&#31572;\&#21508;&#21306;&#21307;&#34220;&#21209;&#20418;\&#35386;&#30274;&#31185;&#30446;(&#20581;&#24247;&#35506;&#20381;&#38972;&#20998;&#65289;&#24066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"/>
      <sheetName val="診療科別病院数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Normal="70" workbookViewId="0" topLeftCell="A10">
      <selection activeCell="G25" sqref="G25"/>
    </sheetView>
  </sheetViews>
  <sheetFormatPr defaultColWidth="8.66015625" defaultRowHeight="18"/>
  <cols>
    <col min="1" max="1" width="3" style="0" bestFit="1" customWidth="1"/>
    <col min="2" max="2" width="21.91015625" style="0" customWidth="1"/>
    <col min="3" max="10" width="9.16015625" style="0" customWidth="1"/>
  </cols>
  <sheetData>
    <row r="1" spans="1:10" ht="30" customHeight="1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0" customHeight="1" thickBot="1">
      <c r="A2" s="106" t="s">
        <v>27</v>
      </c>
      <c r="B2" s="106"/>
      <c r="C2" s="106"/>
      <c r="D2" s="106"/>
      <c r="E2" s="106"/>
      <c r="F2" s="106"/>
      <c r="G2" s="3"/>
      <c r="H2" s="10"/>
      <c r="I2" s="104" t="s">
        <v>155</v>
      </c>
      <c r="J2" s="104"/>
    </row>
    <row r="3" spans="1:10" ht="33.75" customHeight="1">
      <c r="A3" s="1"/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0" ht="33.75" customHeight="1">
      <c r="A4" s="121" t="s">
        <v>156</v>
      </c>
      <c r="B4" s="122"/>
      <c r="C4" s="11">
        <v>115</v>
      </c>
      <c r="D4" s="11">
        <v>20</v>
      </c>
      <c r="E4" s="11">
        <v>18</v>
      </c>
      <c r="F4" s="11">
        <v>19</v>
      </c>
      <c r="G4" s="11">
        <v>17</v>
      </c>
      <c r="H4" s="11">
        <v>8</v>
      </c>
      <c r="I4" s="11">
        <v>12</v>
      </c>
      <c r="J4" s="11">
        <v>21</v>
      </c>
    </row>
    <row r="5" spans="1:10" ht="33.75" customHeight="1">
      <c r="A5" s="123" t="s">
        <v>14</v>
      </c>
      <c r="B5" s="8" t="s">
        <v>156</v>
      </c>
      <c r="C5" s="11">
        <v>5</v>
      </c>
      <c r="D5" s="11">
        <v>1</v>
      </c>
      <c r="E5" s="11">
        <v>0</v>
      </c>
      <c r="F5" s="11">
        <v>2</v>
      </c>
      <c r="G5" s="11">
        <v>2</v>
      </c>
      <c r="H5" s="11">
        <v>0</v>
      </c>
      <c r="I5" s="11">
        <v>0</v>
      </c>
      <c r="J5" s="11">
        <v>0</v>
      </c>
    </row>
    <row r="6" spans="1:10" ht="33.75" customHeight="1">
      <c r="A6" s="124"/>
      <c r="B6" s="8" t="s">
        <v>157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33.75" customHeight="1">
      <c r="A7" s="124"/>
      <c r="B7" s="7" t="s">
        <v>28</v>
      </c>
      <c r="C7" s="11">
        <v>3</v>
      </c>
      <c r="D7" s="11">
        <v>0</v>
      </c>
      <c r="E7" s="11">
        <v>0</v>
      </c>
      <c r="F7" s="11">
        <v>1</v>
      </c>
      <c r="G7" s="11">
        <v>2</v>
      </c>
      <c r="H7" s="11">
        <v>0</v>
      </c>
      <c r="I7" s="11">
        <v>0</v>
      </c>
      <c r="J7" s="11">
        <v>0</v>
      </c>
    </row>
    <row r="8" spans="1:10" ht="33.75" customHeight="1">
      <c r="A8" s="124"/>
      <c r="B8" s="8" t="s">
        <v>29</v>
      </c>
      <c r="C8" s="11">
        <v>1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ht="33.75" customHeight="1">
      <c r="A9" s="103"/>
      <c r="B9" s="9" t="s">
        <v>13</v>
      </c>
      <c r="C9" s="11">
        <v>1</v>
      </c>
      <c r="D9" s="11">
        <v>0</v>
      </c>
      <c r="E9" s="11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</row>
    <row r="10" spans="1:10" ht="33.75" customHeight="1">
      <c r="A10" s="111" t="s">
        <v>15</v>
      </c>
      <c r="B10" s="112"/>
      <c r="C10" s="11">
        <v>2</v>
      </c>
      <c r="D10" s="11">
        <v>0</v>
      </c>
      <c r="E10" s="11">
        <v>1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</row>
    <row r="11" spans="1:10" ht="33.75" customHeight="1">
      <c r="A11" s="111" t="s">
        <v>16</v>
      </c>
      <c r="B11" s="112"/>
      <c r="C11" s="11">
        <v>2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1</v>
      </c>
    </row>
    <row r="12" spans="1:10" ht="33.75" customHeight="1">
      <c r="A12" s="111" t="s">
        <v>17</v>
      </c>
      <c r="B12" s="112"/>
      <c r="C12" s="11">
        <v>1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</row>
    <row r="13" spans="1:10" ht="33.75" customHeight="1">
      <c r="A13" s="117" t="s">
        <v>158</v>
      </c>
      <c r="B13" s="118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33.75" customHeight="1">
      <c r="A14" s="119" t="s">
        <v>159</v>
      </c>
      <c r="B14" s="120"/>
      <c r="C14" s="11">
        <v>3</v>
      </c>
      <c r="D14" s="11">
        <v>1</v>
      </c>
      <c r="E14" s="11">
        <v>0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</row>
    <row r="15" spans="1:10" ht="33.75" customHeight="1">
      <c r="A15" s="111" t="s">
        <v>18</v>
      </c>
      <c r="B15" s="112"/>
      <c r="C15" s="11">
        <v>82</v>
      </c>
      <c r="D15" s="11">
        <v>13</v>
      </c>
      <c r="E15" s="11">
        <v>16</v>
      </c>
      <c r="F15" s="11">
        <v>7</v>
      </c>
      <c r="G15" s="11">
        <v>12</v>
      </c>
      <c r="H15" s="11">
        <v>7</v>
      </c>
      <c r="I15" s="11">
        <v>9</v>
      </c>
      <c r="J15" s="11">
        <v>18</v>
      </c>
    </row>
    <row r="16" spans="1:10" ht="33.75" customHeight="1">
      <c r="A16" s="111" t="s">
        <v>19</v>
      </c>
      <c r="B16" s="112"/>
      <c r="C16" s="11">
        <v>5</v>
      </c>
      <c r="D16" s="11">
        <v>1</v>
      </c>
      <c r="E16" s="11">
        <v>1</v>
      </c>
      <c r="F16" s="11">
        <v>0</v>
      </c>
      <c r="G16" s="11">
        <v>0</v>
      </c>
      <c r="H16" s="11">
        <v>1</v>
      </c>
      <c r="I16" s="11">
        <v>2</v>
      </c>
      <c r="J16" s="11">
        <v>0</v>
      </c>
    </row>
    <row r="17" spans="1:10" ht="33.75" customHeight="1">
      <c r="A17" s="111" t="s">
        <v>20</v>
      </c>
      <c r="B17" s="112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33.75" customHeight="1">
      <c r="A18" s="111" t="s">
        <v>21</v>
      </c>
      <c r="B18" s="112"/>
      <c r="C18" s="11">
        <v>15</v>
      </c>
      <c r="D18" s="11">
        <v>4</v>
      </c>
      <c r="E18" s="11">
        <v>0</v>
      </c>
      <c r="F18" s="11">
        <v>7</v>
      </c>
      <c r="G18" s="11">
        <v>1</v>
      </c>
      <c r="H18" s="11">
        <v>0</v>
      </c>
      <c r="I18" s="11">
        <v>1</v>
      </c>
      <c r="J18" s="11">
        <v>2</v>
      </c>
    </row>
    <row r="19" spans="1:10" ht="33.75" customHeight="1" thickBot="1">
      <c r="A19" s="114" t="s">
        <v>22</v>
      </c>
      <c r="B19" s="115"/>
      <c r="C19" s="12">
        <v>3</v>
      </c>
      <c r="D19" s="12">
        <v>1</v>
      </c>
      <c r="E19" s="12">
        <v>0</v>
      </c>
      <c r="F19" s="12">
        <v>0</v>
      </c>
      <c r="G19" s="12">
        <v>0</v>
      </c>
      <c r="H19" s="12">
        <v>1</v>
      </c>
      <c r="I19" s="12">
        <v>1</v>
      </c>
      <c r="J19" s="12">
        <v>0</v>
      </c>
    </row>
    <row r="20" ht="35.25" customHeight="1"/>
    <row r="21" spans="1:8" ht="30" customHeight="1" thickBot="1">
      <c r="A21" s="116" t="s">
        <v>25</v>
      </c>
      <c r="B21" s="116"/>
      <c r="C21" s="116"/>
      <c r="D21" s="116"/>
      <c r="G21" s="104" t="str">
        <f>+I2</f>
        <v>平成19年10月1日現在</v>
      </c>
      <c r="H21" s="104"/>
    </row>
    <row r="22" spans="1:8" ht="33.75" customHeight="1">
      <c r="A22" s="1"/>
      <c r="B22" s="2"/>
      <c r="C22" s="5" t="s">
        <v>23</v>
      </c>
      <c r="D22" s="6" t="s">
        <v>8</v>
      </c>
      <c r="E22" s="6" t="s">
        <v>9</v>
      </c>
      <c r="F22" s="6" t="s">
        <v>10</v>
      </c>
      <c r="G22" s="6" t="s">
        <v>11</v>
      </c>
      <c r="H22" s="6" t="s">
        <v>12</v>
      </c>
    </row>
    <row r="23" spans="1:8" ht="33.75" customHeight="1">
      <c r="A23" s="107" t="s">
        <v>0</v>
      </c>
      <c r="B23" s="108"/>
      <c r="C23" s="11">
        <v>22070</v>
      </c>
      <c r="D23" s="11">
        <v>4070</v>
      </c>
      <c r="E23" s="11">
        <v>58</v>
      </c>
      <c r="F23" s="11">
        <v>24</v>
      </c>
      <c r="G23" s="11">
        <v>5450</v>
      </c>
      <c r="H23" s="11">
        <v>12468</v>
      </c>
    </row>
    <row r="24" spans="1:8" ht="33.75" customHeight="1">
      <c r="A24" s="107" t="s">
        <v>1</v>
      </c>
      <c r="B24" s="108"/>
      <c r="C24" s="11">
        <v>5145</v>
      </c>
      <c r="D24" s="11">
        <v>1324</v>
      </c>
      <c r="E24" s="11">
        <v>0</v>
      </c>
      <c r="F24" s="11">
        <v>0</v>
      </c>
      <c r="G24" s="11">
        <v>1229</v>
      </c>
      <c r="H24" s="11">
        <v>2592</v>
      </c>
    </row>
    <row r="25" spans="1:8" ht="33.75" customHeight="1">
      <c r="A25" s="107" t="s">
        <v>2</v>
      </c>
      <c r="B25" s="108"/>
      <c r="C25" s="11">
        <v>2982</v>
      </c>
      <c r="D25" s="11">
        <v>0</v>
      </c>
      <c r="E25" s="11">
        <v>0</v>
      </c>
      <c r="F25" s="11">
        <v>0</v>
      </c>
      <c r="G25" s="11">
        <v>1441</v>
      </c>
      <c r="H25" s="11">
        <v>1541</v>
      </c>
    </row>
    <row r="26" spans="1:8" ht="33.75" customHeight="1">
      <c r="A26" s="107" t="s">
        <v>3</v>
      </c>
      <c r="B26" s="108"/>
      <c r="C26" s="11">
        <v>3140</v>
      </c>
      <c r="D26" s="11">
        <v>108</v>
      </c>
      <c r="E26" s="11">
        <v>0</v>
      </c>
      <c r="F26" s="11">
        <v>24</v>
      </c>
      <c r="G26" s="11">
        <v>255</v>
      </c>
      <c r="H26" s="11">
        <v>2753</v>
      </c>
    </row>
    <row r="27" spans="1:8" ht="33.75" customHeight="1">
      <c r="A27" s="107" t="s">
        <v>4</v>
      </c>
      <c r="B27" s="108"/>
      <c r="C27" s="11">
        <v>4032</v>
      </c>
      <c r="D27" s="11">
        <v>1241</v>
      </c>
      <c r="E27" s="11">
        <v>0</v>
      </c>
      <c r="F27" s="11">
        <v>0</v>
      </c>
      <c r="G27" s="11">
        <v>438</v>
      </c>
      <c r="H27" s="11">
        <v>2353</v>
      </c>
    </row>
    <row r="28" spans="1:8" ht="33.75" customHeight="1">
      <c r="A28" s="107" t="s">
        <v>5</v>
      </c>
      <c r="B28" s="108"/>
      <c r="C28" s="11">
        <v>1670</v>
      </c>
      <c r="D28" s="11">
        <v>208</v>
      </c>
      <c r="E28" s="11">
        <v>0</v>
      </c>
      <c r="F28" s="11">
        <v>0</v>
      </c>
      <c r="G28" s="11">
        <v>210</v>
      </c>
      <c r="H28" s="11">
        <v>1252</v>
      </c>
    </row>
    <row r="29" spans="1:8" ht="33.75" customHeight="1">
      <c r="A29" s="107" t="s">
        <v>6</v>
      </c>
      <c r="B29" s="108"/>
      <c r="C29" s="11">
        <v>1454</v>
      </c>
      <c r="D29" s="11">
        <v>238</v>
      </c>
      <c r="E29" s="11">
        <v>0</v>
      </c>
      <c r="F29" s="11">
        <v>0</v>
      </c>
      <c r="G29" s="11">
        <v>425</v>
      </c>
      <c r="H29" s="11">
        <v>791</v>
      </c>
    </row>
    <row r="30" spans="1:8" ht="33.75" customHeight="1" thickBot="1">
      <c r="A30" s="109" t="s">
        <v>7</v>
      </c>
      <c r="B30" s="110"/>
      <c r="C30" s="13">
        <v>3647</v>
      </c>
      <c r="D30" s="12">
        <v>951</v>
      </c>
      <c r="E30" s="12">
        <v>58</v>
      </c>
      <c r="F30" s="12">
        <v>0</v>
      </c>
      <c r="G30" s="12">
        <v>1452</v>
      </c>
      <c r="H30" s="12">
        <v>1186</v>
      </c>
    </row>
    <row r="35" spans="9:10" ht="38.25" customHeight="1">
      <c r="I35" s="105" t="s">
        <v>24</v>
      </c>
      <c r="J35" s="105"/>
    </row>
  </sheetData>
  <mergeCells count="26">
    <mergeCell ref="I2:J2"/>
    <mergeCell ref="A13:B13"/>
    <mergeCell ref="A14:B14"/>
    <mergeCell ref="A4:B4"/>
    <mergeCell ref="A5:A9"/>
    <mergeCell ref="A10:B10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  <mergeCell ref="A12:B1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Normal="85" zoomScaleSheetLayoutView="100" workbookViewId="0" topLeftCell="A28">
      <selection activeCell="T41" sqref="T41:V41"/>
    </sheetView>
  </sheetViews>
  <sheetFormatPr defaultColWidth="8.66015625" defaultRowHeight="18"/>
  <cols>
    <col min="1" max="1" width="6" style="0" customWidth="1"/>
    <col min="2" max="2" width="5.41015625" style="0" customWidth="1"/>
    <col min="3" max="3" width="4.08203125" style="0" customWidth="1"/>
    <col min="4" max="4" width="4.91015625" style="0" customWidth="1"/>
    <col min="5" max="6" width="4.08203125" style="0" customWidth="1"/>
    <col min="7" max="7" width="2.58203125" style="0" customWidth="1"/>
    <col min="8" max="8" width="5.08203125" style="0" customWidth="1"/>
    <col min="9" max="9" width="4.08203125" style="0" customWidth="1"/>
    <col min="10" max="11" width="4.58203125" style="0" customWidth="1"/>
    <col min="12" max="12" width="3.58203125" style="0" customWidth="1"/>
    <col min="13" max="13" width="4.08203125" style="0" customWidth="1"/>
    <col min="14" max="14" width="3.08203125" style="0" customWidth="1"/>
    <col min="15" max="15" width="6.41015625" style="0" customWidth="1"/>
    <col min="16" max="19" width="5.08203125" style="0" customWidth="1"/>
    <col min="20" max="20" width="4.83203125" style="0" customWidth="1"/>
    <col min="21" max="22" width="4.58203125" style="0" customWidth="1"/>
  </cols>
  <sheetData>
    <row r="1" spans="1:14" ht="24.75" customHeight="1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9:22" ht="18.75" thickBot="1">
      <c r="S2" s="151" t="s">
        <v>160</v>
      </c>
      <c r="T2" s="151"/>
      <c r="U2" s="151"/>
      <c r="V2" s="151"/>
    </row>
    <row r="3" spans="1:22" ht="33" customHeight="1">
      <c r="A3" s="144"/>
      <c r="B3" s="145"/>
      <c r="C3" s="183" t="s">
        <v>79</v>
      </c>
      <c r="D3" s="184"/>
      <c r="E3" s="185" t="s">
        <v>80</v>
      </c>
      <c r="F3" s="184"/>
      <c r="G3" s="178" t="s">
        <v>81</v>
      </c>
      <c r="H3" s="179"/>
      <c r="I3" s="179"/>
      <c r="J3" s="180"/>
      <c r="K3" s="178" t="s">
        <v>31</v>
      </c>
      <c r="L3" s="179"/>
      <c r="M3" s="179"/>
      <c r="N3" s="178" t="s">
        <v>161</v>
      </c>
      <c r="O3" s="179"/>
      <c r="P3" s="179"/>
      <c r="Q3" s="97" t="s">
        <v>162</v>
      </c>
      <c r="R3" s="98"/>
      <c r="S3" s="98"/>
      <c r="T3" s="97" t="s">
        <v>163</v>
      </c>
      <c r="U3" s="98"/>
      <c r="V3" s="98"/>
    </row>
    <row r="4" spans="1:22" ht="20.25" customHeight="1">
      <c r="A4" s="189" t="s">
        <v>32</v>
      </c>
      <c r="B4" s="190"/>
      <c r="C4" s="186">
        <v>59</v>
      </c>
      <c r="D4" s="181"/>
      <c r="E4" s="181">
        <v>6902</v>
      </c>
      <c r="F4" s="181"/>
      <c r="G4" s="181">
        <v>2057418</v>
      </c>
      <c r="H4" s="181"/>
      <c r="I4" s="181"/>
      <c r="J4" s="181"/>
      <c r="K4" s="181">
        <v>29787</v>
      </c>
      <c r="L4" s="181"/>
      <c r="M4" s="181"/>
      <c r="N4" s="181">
        <v>28905</v>
      </c>
      <c r="O4" s="181"/>
      <c r="P4" s="181"/>
      <c r="Q4" s="181" t="s">
        <v>33</v>
      </c>
      <c r="R4" s="181"/>
      <c r="S4" s="181"/>
      <c r="T4" s="125" t="s">
        <v>33</v>
      </c>
      <c r="U4" s="125"/>
      <c r="V4" s="125"/>
    </row>
    <row r="5" spans="1:22" ht="6" customHeight="1">
      <c r="A5" s="14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</row>
    <row r="6" spans="1:22" ht="20.25" customHeight="1">
      <c r="A6" s="187" t="s">
        <v>34</v>
      </c>
      <c r="B6" s="187"/>
      <c r="C6" s="156">
        <v>57</v>
      </c>
      <c r="D6" s="95"/>
      <c r="E6" s="95">
        <v>7638</v>
      </c>
      <c r="F6" s="95"/>
      <c r="G6" s="95">
        <v>2516007</v>
      </c>
      <c r="H6" s="95"/>
      <c r="I6" s="95"/>
      <c r="J6" s="95"/>
      <c r="K6" s="95">
        <v>36991</v>
      </c>
      <c r="L6" s="95"/>
      <c r="M6" s="95"/>
      <c r="N6" s="95">
        <v>36861</v>
      </c>
      <c r="O6" s="95"/>
      <c r="P6" s="95"/>
      <c r="Q6" s="95">
        <v>2115060</v>
      </c>
      <c r="R6" s="95"/>
      <c r="S6" s="95"/>
      <c r="T6" s="126" t="s">
        <v>33</v>
      </c>
      <c r="U6" s="127"/>
      <c r="V6" s="127"/>
    </row>
    <row r="7" spans="1:22" ht="6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8"/>
      <c r="V7" s="18"/>
    </row>
    <row r="8" spans="1:22" ht="20.25" customHeight="1">
      <c r="A8" s="187" t="s">
        <v>35</v>
      </c>
      <c r="B8" s="187"/>
      <c r="C8" s="156">
        <v>72</v>
      </c>
      <c r="D8" s="95"/>
      <c r="E8" s="95">
        <v>9601</v>
      </c>
      <c r="F8" s="95"/>
      <c r="G8" s="95">
        <v>3000938</v>
      </c>
      <c r="H8" s="95"/>
      <c r="I8" s="95"/>
      <c r="J8" s="95"/>
      <c r="K8" s="95">
        <v>45992</v>
      </c>
      <c r="L8" s="95"/>
      <c r="M8" s="95"/>
      <c r="N8" s="95">
        <v>45509</v>
      </c>
      <c r="O8" s="95"/>
      <c r="P8" s="95"/>
      <c r="Q8" s="95">
        <v>2427978</v>
      </c>
      <c r="R8" s="95"/>
      <c r="S8" s="95"/>
      <c r="T8" s="126" t="s">
        <v>33</v>
      </c>
      <c r="U8" s="127"/>
      <c r="V8" s="127"/>
    </row>
    <row r="9" spans="1:22" ht="6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8"/>
      <c r="V9" s="18"/>
    </row>
    <row r="10" spans="1:22" ht="20.25" customHeight="1">
      <c r="A10" s="187" t="s">
        <v>36</v>
      </c>
      <c r="B10" s="187"/>
      <c r="C10" s="156">
        <v>107</v>
      </c>
      <c r="D10" s="95"/>
      <c r="E10" s="95">
        <v>13014</v>
      </c>
      <c r="F10" s="95"/>
      <c r="G10" s="95">
        <v>3855455</v>
      </c>
      <c r="H10" s="95"/>
      <c r="I10" s="95"/>
      <c r="J10" s="95"/>
      <c r="K10" s="95">
        <v>65909</v>
      </c>
      <c r="L10" s="95"/>
      <c r="M10" s="95"/>
      <c r="N10" s="95">
        <v>65410</v>
      </c>
      <c r="O10" s="95"/>
      <c r="P10" s="95"/>
      <c r="Q10" s="95">
        <v>3458500</v>
      </c>
      <c r="R10" s="95"/>
      <c r="S10" s="95"/>
      <c r="T10" s="126" t="s">
        <v>33</v>
      </c>
      <c r="U10" s="127"/>
      <c r="V10" s="127"/>
    </row>
    <row r="11" spans="1:22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8"/>
      <c r="V11" s="18"/>
    </row>
    <row r="12" spans="1:22" ht="20.25" customHeight="1">
      <c r="A12" s="187" t="s">
        <v>37</v>
      </c>
      <c r="B12" s="187"/>
      <c r="C12" s="156">
        <v>107</v>
      </c>
      <c r="D12" s="95"/>
      <c r="E12" s="95">
        <v>14461</v>
      </c>
      <c r="F12" s="95"/>
      <c r="G12" s="95">
        <v>4418963</v>
      </c>
      <c r="H12" s="95"/>
      <c r="I12" s="95"/>
      <c r="J12" s="95"/>
      <c r="K12" s="95">
        <v>80204</v>
      </c>
      <c r="L12" s="95"/>
      <c r="M12" s="95"/>
      <c r="N12" s="95">
        <v>79988</v>
      </c>
      <c r="O12" s="95"/>
      <c r="P12" s="95"/>
      <c r="Q12" s="95">
        <v>3929728</v>
      </c>
      <c r="R12" s="95"/>
      <c r="S12" s="95"/>
      <c r="T12" s="126" t="s">
        <v>33</v>
      </c>
      <c r="U12" s="127"/>
      <c r="V12" s="127"/>
    </row>
    <row r="13" spans="1:22" ht="6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8"/>
      <c r="V13" s="18"/>
    </row>
    <row r="14" spans="1:22" ht="20.25" customHeight="1">
      <c r="A14" s="187" t="s">
        <v>38</v>
      </c>
      <c r="B14" s="187"/>
      <c r="C14" s="156">
        <v>110</v>
      </c>
      <c r="D14" s="95"/>
      <c r="E14" s="95">
        <v>15543</v>
      </c>
      <c r="F14" s="95"/>
      <c r="G14" s="95">
        <v>5170346</v>
      </c>
      <c r="H14" s="95"/>
      <c r="I14" s="95"/>
      <c r="J14" s="95"/>
      <c r="K14" s="95">
        <v>95571</v>
      </c>
      <c r="L14" s="95"/>
      <c r="M14" s="95"/>
      <c r="N14" s="95">
        <v>95007</v>
      </c>
      <c r="O14" s="95"/>
      <c r="P14" s="95"/>
      <c r="Q14" s="95">
        <v>4129462</v>
      </c>
      <c r="R14" s="95"/>
      <c r="S14" s="95"/>
      <c r="T14" s="126" t="s">
        <v>33</v>
      </c>
      <c r="U14" s="127"/>
      <c r="V14" s="127"/>
    </row>
    <row r="15" spans="1:22" ht="6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8"/>
      <c r="V15" s="18"/>
    </row>
    <row r="16" spans="1:22" ht="20.25" customHeight="1">
      <c r="A16" s="187" t="s">
        <v>39</v>
      </c>
      <c r="B16" s="187"/>
      <c r="C16" s="156">
        <v>113</v>
      </c>
      <c r="D16" s="95"/>
      <c r="E16" s="95">
        <v>19122</v>
      </c>
      <c r="F16" s="95"/>
      <c r="G16" s="95">
        <v>6099458</v>
      </c>
      <c r="H16" s="95"/>
      <c r="I16" s="95"/>
      <c r="J16" s="95"/>
      <c r="K16" s="95">
        <v>114982</v>
      </c>
      <c r="L16" s="95"/>
      <c r="M16" s="95"/>
      <c r="N16" s="95">
        <v>114493</v>
      </c>
      <c r="O16" s="95"/>
      <c r="P16" s="95"/>
      <c r="Q16" s="95">
        <v>4656221</v>
      </c>
      <c r="R16" s="95"/>
      <c r="S16" s="95"/>
      <c r="T16" s="126" t="s">
        <v>33</v>
      </c>
      <c r="U16" s="127"/>
      <c r="V16" s="127"/>
    </row>
    <row r="17" spans="1:22" ht="6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8"/>
      <c r="V17" s="18"/>
    </row>
    <row r="18" spans="1:22" ht="20.25" customHeight="1">
      <c r="A18" s="187" t="s">
        <v>40</v>
      </c>
      <c r="B18" s="187"/>
      <c r="C18" s="156">
        <v>132</v>
      </c>
      <c r="D18" s="95"/>
      <c r="E18" s="95">
        <v>23239</v>
      </c>
      <c r="F18" s="95"/>
      <c r="G18" s="95">
        <v>7215924</v>
      </c>
      <c r="H18" s="95"/>
      <c r="I18" s="95"/>
      <c r="J18" s="95"/>
      <c r="K18" s="95">
        <v>131624</v>
      </c>
      <c r="L18" s="95"/>
      <c r="M18" s="95"/>
      <c r="N18" s="95">
        <v>131236</v>
      </c>
      <c r="O18" s="95"/>
      <c r="P18" s="95"/>
      <c r="Q18" s="95">
        <v>5827387</v>
      </c>
      <c r="R18" s="95"/>
      <c r="S18" s="95"/>
      <c r="T18" s="126">
        <v>85.1</v>
      </c>
      <c r="U18" s="127"/>
      <c r="V18" s="127"/>
    </row>
    <row r="19" spans="1:22" ht="20.25" customHeight="1">
      <c r="A19" s="187" t="s">
        <v>41</v>
      </c>
      <c r="B19" s="187"/>
      <c r="C19" s="156">
        <v>133</v>
      </c>
      <c r="D19" s="95"/>
      <c r="E19" s="95">
        <v>23551</v>
      </c>
      <c r="F19" s="95"/>
      <c r="G19" s="95">
        <v>7352931</v>
      </c>
      <c r="H19" s="95"/>
      <c r="I19" s="95"/>
      <c r="J19" s="95"/>
      <c r="K19" s="95">
        <v>134327</v>
      </c>
      <c r="L19" s="95"/>
      <c r="M19" s="95"/>
      <c r="N19" s="95">
        <v>134212</v>
      </c>
      <c r="O19" s="95"/>
      <c r="P19" s="95"/>
      <c r="Q19" s="95">
        <v>5914895</v>
      </c>
      <c r="R19" s="95"/>
      <c r="S19" s="95"/>
      <c r="T19" s="126">
        <v>86.3</v>
      </c>
      <c r="U19" s="127"/>
      <c r="V19" s="127"/>
    </row>
    <row r="20" spans="1:22" ht="20.25" customHeight="1">
      <c r="A20" s="187" t="s">
        <v>42</v>
      </c>
      <c r="B20" s="187"/>
      <c r="C20" s="156">
        <v>132</v>
      </c>
      <c r="D20" s="95"/>
      <c r="E20" s="95">
        <v>23559</v>
      </c>
      <c r="F20" s="95"/>
      <c r="G20" s="95">
        <v>7421683</v>
      </c>
      <c r="H20" s="95"/>
      <c r="I20" s="95"/>
      <c r="J20" s="95"/>
      <c r="K20" s="95">
        <v>139369</v>
      </c>
      <c r="L20" s="95"/>
      <c r="M20" s="95"/>
      <c r="N20" s="95">
        <v>139341</v>
      </c>
      <c r="O20" s="95"/>
      <c r="P20" s="95"/>
      <c r="Q20" s="95">
        <v>6290803</v>
      </c>
      <c r="R20" s="95"/>
      <c r="S20" s="95"/>
      <c r="T20" s="126">
        <v>86.3</v>
      </c>
      <c r="U20" s="127"/>
      <c r="V20" s="127"/>
    </row>
    <row r="21" spans="1:22" ht="20.25" customHeight="1">
      <c r="A21" s="187" t="s">
        <v>43</v>
      </c>
      <c r="B21" s="187"/>
      <c r="C21" s="156">
        <v>129</v>
      </c>
      <c r="D21" s="95"/>
      <c r="E21" s="95">
        <v>23330</v>
      </c>
      <c r="F21" s="95"/>
      <c r="G21" s="95">
        <v>7390959</v>
      </c>
      <c r="H21" s="95"/>
      <c r="I21" s="95"/>
      <c r="J21" s="95"/>
      <c r="K21" s="95">
        <v>144499</v>
      </c>
      <c r="L21" s="95"/>
      <c r="M21" s="95"/>
      <c r="N21" s="95">
        <v>144673</v>
      </c>
      <c r="O21" s="95"/>
      <c r="P21" s="95"/>
      <c r="Q21" s="95">
        <v>6244501</v>
      </c>
      <c r="R21" s="95"/>
      <c r="S21" s="95"/>
      <c r="T21" s="126">
        <v>86.5</v>
      </c>
      <c r="U21" s="127"/>
      <c r="V21" s="127"/>
    </row>
    <row r="22" spans="1:22" ht="20.25" customHeight="1">
      <c r="A22" s="187" t="s">
        <v>44</v>
      </c>
      <c r="B22" s="187"/>
      <c r="C22" s="156">
        <v>128</v>
      </c>
      <c r="D22" s="95"/>
      <c r="E22" s="95">
        <v>23272</v>
      </c>
      <c r="F22" s="95"/>
      <c r="G22" s="95">
        <v>7499836</v>
      </c>
      <c r="H22" s="95"/>
      <c r="I22" s="95"/>
      <c r="J22" s="95"/>
      <c r="K22" s="95">
        <v>149291</v>
      </c>
      <c r="L22" s="95"/>
      <c r="M22" s="95"/>
      <c r="N22" s="95">
        <v>149380</v>
      </c>
      <c r="O22" s="95"/>
      <c r="P22" s="95"/>
      <c r="Q22" s="95">
        <v>6323428</v>
      </c>
      <c r="R22" s="95"/>
      <c r="S22" s="95"/>
      <c r="T22" s="126">
        <v>88.3</v>
      </c>
      <c r="U22" s="127"/>
      <c r="V22" s="127"/>
    </row>
    <row r="23" spans="1:22" ht="20.25" customHeight="1">
      <c r="A23" s="187" t="s">
        <v>45</v>
      </c>
      <c r="B23" s="187"/>
      <c r="C23" s="156">
        <v>128</v>
      </c>
      <c r="D23" s="95"/>
      <c r="E23" s="95">
        <v>23384</v>
      </c>
      <c r="F23" s="95"/>
      <c r="G23" s="95">
        <v>7341339</v>
      </c>
      <c r="H23" s="95"/>
      <c r="I23" s="95"/>
      <c r="J23" s="95"/>
      <c r="K23" s="95">
        <v>149877</v>
      </c>
      <c r="L23" s="95"/>
      <c r="M23" s="95"/>
      <c r="N23" s="95">
        <v>149789</v>
      </c>
      <c r="O23" s="95"/>
      <c r="P23" s="95"/>
      <c r="Q23" s="95">
        <v>6455623</v>
      </c>
      <c r="R23" s="95"/>
      <c r="S23" s="95"/>
      <c r="T23" s="126">
        <v>86.2</v>
      </c>
      <c r="U23" s="127"/>
      <c r="V23" s="127"/>
    </row>
    <row r="24" spans="1:22" ht="20.25" customHeight="1">
      <c r="A24" s="187" t="s">
        <v>46</v>
      </c>
      <c r="B24" s="187"/>
      <c r="C24" s="156">
        <v>126</v>
      </c>
      <c r="D24" s="95"/>
      <c r="E24" s="95">
        <v>23309</v>
      </c>
      <c r="F24" s="95"/>
      <c r="G24" s="95">
        <v>7397821</v>
      </c>
      <c r="H24" s="95"/>
      <c r="I24" s="95"/>
      <c r="J24" s="95"/>
      <c r="K24" s="95">
        <v>157924</v>
      </c>
      <c r="L24" s="95"/>
      <c r="M24" s="95"/>
      <c r="N24" s="95">
        <v>157722</v>
      </c>
      <c r="O24" s="95"/>
      <c r="P24" s="95"/>
      <c r="Q24" s="95">
        <v>6608656</v>
      </c>
      <c r="R24" s="95"/>
      <c r="S24" s="95"/>
      <c r="T24" s="126">
        <v>86.9</v>
      </c>
      <c r="U24" s="127"/>
      <c r="V24" s="127"/>
    </row>
    <row r="25" spans="1:22" ht="20.25" customHeight="1">
      <c r="A25" s="187" t="s">
        <v>47</v>
      </c>
      <c r="B25" s="187"/>
      <c r="C25" s="156">
        <v>126</v>
      </c>
      <c r="D25" s="95"/>
      <c r="E25" s="95">
        <v>23231</v>
      </c>
      <c r="F25" s="95"/>
      <c r="G25" s="95">
        <v>7496779</v>
      </c>
      <c r="H25" s="95"/>
      <c r="I25" s="95"/>
      <c r="J25" s="95"/>
      <c r="K25" s="95">
        <v>160439</v>
      </c>
      <c r="L25" s="95"/>
      <c r="M25" s="95"/>
      <c r="N25" s="95">
        <v>160322</v>
      </c>
      <c r="O25" s="95"/>
      <c r="P25" s="95"/>
      <c r="Q25" s="95">
        <v>6732360</v>
      </c>
      <c r="R25" s="95"/>
      <c r="S25" s="95"/>
      <c r="T25" s="126">
        <v>88.1</v>
      </c>
      <c r="U25" s="127"/>
      <c r="V25" s="127"/>
    </row>
    <row r="26" spans="1:22" ht="20.25" customHeight="1">
      <c r="A26" s="187" t="s">
        <v>48</v>
      </c>
      <c r="B26" s="187"/>
      <c r="C26" s="156">
        <v>126</v>
      </c>
      <c r="D26" s="95"/>
      <c r="E26" s="95">
        <v>23202</v>
      </c>
      <c r="F26" s="95"/>
      <c r="G26" s="95">
        <v>7404431</v>
      </c>
      <c r="H26" s="95"/>
      <c r="I26" s="95"/>
      <c r="J26" s="95"/>
      <c r="K26" s="95">
        <v>162509</v>
      </c>
      <c r="L26" s="95"/>
      <c r="M26" s="95"/>
      <c r="N26" s="95">
        <v>162860</v>
      </c>
      <c r="O26" s="95"/>
      <c r="P26" s="95"/>
      <c r="Q26" s="95">
        <v>6629504</v>
      </c>
      <c r="R26" s="95"/>
      <c r="S26" s="95"/>
      <c r="T26" s="126">
        <v>87.4</v>
      </c>
      <c r="U26" s="127"/>
      <c r="V26" s="127"/>
    </row>
    <row r="27" spans="1:22" ht="20.25" customHeight="1">
      <c r="A27" s="187" t="s">
        <v>49</v>
      </c>
      <c r="B27" s="187"/>
      <c r="C27" s="156">
        <v>126</v>
      </c>
      <c r="D27" s="95"/>
      <c r="E27" s="95">
        <v>23077</v>
      </c>
      <c r="F27" s="95"/>
      <c r="G27" s="95">
        <v>7374345</v>
      </c>
      <c r="H27" s="95"/>
      <c r="I27" s="95"/>
      <c r="J27" s="95"/>
      <c r="K27" s="95">
        <v>169159</v>
      </c>
      <c r="L27" s="95"/>
      <c r="M27" s="95"/>
      <c r="N27" s="95">
        <v>169714</v>
      </c>
      <c r="O27" s="95"/>
      <c r="P27" s="95"/>
      <c r="Q27" s="95">
        <v>6777172</v>
      </c>
      <c r="R27" s="95"/>
      <c r="S27" s="95"/>
      <c r="T27" s="126">
        <v>86.9</v>
      </c>
      <c r="U27" s="127"/>
      <c r="V27" s="127"/>
    </row>
    <row r="28" spans="1:22" ht="20.25" customHeight="1">
      <c r="A28" s="187" t="s">
        <v>50</v>
      </c>
      <c r="B28" s="187"/>
      <c r="C28" s="156">
        <v>124</v>
      </c>
      <c r="D28" s="95"/>
      <c r="E28" s="95">
        <v>22748</v>
      </c>
      <c r="F28" s="95"/>
      <c r="G28" s="95">
        <v>7285016</v>
      </c>
      <c r="H28" s="95"/>
      <c r="I28" s="95"/>
      <c r="J28" s="95"/>
      <c r="K28" s="95">
        <v>174860</v>
      </c>
      <c r="L28" s="95"/>
      <c r="M28" s="95"/>
      <c r="N28" s="95">
        <v>174547</v>
      </c>
      <c r="O28" s="95"/>
      <c r="P28" s="95"/>
      <c r="Q28" s="95">
        <v>6812837</v>
      </c>
      <c r="R28" s="95"/>
      <c r="S28" s="95"/>
      <c r="T28" s="126">
        <v>87.7</v>
      </c>
      <c r="U28" s="127"/>
      <c r="V28" s="127"/>
    </row>
    <row r="29" spans="1:22" ht="20.25" customHeight="1">
      <c r="A29" s="187" t="s">
        <v>51</v>
      </c>
      <c r="B29" s="187"/>
      <c r="C29" s="156">
        <v>124</v>
      </c>
      <c r="D29" s="95"/>
      <c r="E29" s="95">
        <v>22732</v>
      </c>
      <c r="F29" s="95"/>
      <c r="G29" s="95">
        <v>7328492</v>
      </c>
      <c r="H29" s="95"/>
      <c r="I29" s="95"/>
      <c r="J29" s="95"/>
      <c r="K29" s="95">
        <v>179243</v>
      </c>
      <c r="L29" s="95"/>
      <c r="M29" s="95"/>
      <c r="N29" s="95">
        <v>179204</v>
      </c>
      <c r="O29" s="95"/>
      <c r="P29" s="95"/>
      <c r="Q29" s="95">
        <v>6934679</v>
      </c>
      <c r="R29" s="95"/>
      <c r="S29" s="95"/>
      <c r="T29" s="126">
        <v>88.1</v>
      </c>
      <c r="U29" s="127"/>
      <c r="V29" s="127"/>
    </row>
    <row r="30" spans="1:22" ht="20.25" customHeight="1">
      <c r="A30" s="187" t="s">
        <v>52</v>
      </c>
      <c r="B30" s="187"/>
      <c r="C30" s="156">
        <v>121</v>
      </c>
      <c r="D30" s="95"/>
      <c r="E30" s="95">
        <v>22468</v>
      </c>
      <c r="F30" s="95"/>
      <c r="G30" s="95">
        <v>7257401</v>
      </c>
      <c r="H30" s="95"/>
      <c r="I30" s="95"/>
      <c r="J30" s="95"/>
      <c r="K30" s="95">
        <v>182444</v>
      </c>
      <c r="L30" s="95"/>
      <c r="M30" s="95"/>
      <c r="N30" s="95">
        <v>182516</v>
      </c>
      <c r="O30" s="95"/>
      <c r="P30" s="95"/>
      <c r="Q30" s="95">
        <v>6934261</v>
      </c>
      <c r="R30" s="95"/>
      <c r="S30" s="95"/>
      <c r="T30" s="126">
        <v>88.3</v>
      </c>
      <c r="U30" s="127"/>
      <c r="V30" s="127"/>
    </row>
    <row r="31" spans="1:22" ht="20.25" customHeight="1">
      <c r="A31" s="187" t="s">
        <v>53</v>
      </c>
      <c r="B31" s="187"/>
      <c r="C31" s="156">
        <v>121</v>
      </c>
      <c r="D31" s="95"/>
      <c r="E31" s="95">
        <v>22447</v>
      </c>
      <c r="F31" s="95"/>
      <c r="G31" s="95">
        <v>7133835</v>
      </c>
      <c r="H31" s="95"/>
      <c r="I31" s="95"/>
      <c r="J31" s="95"/>
      <c r="K31" s="95">
        <v>190278</v>
      </c>
      <c r="L31" s="95"/>
      <c r="M31" s="95"/>
      <c r="N31" s="95">
        <v>190675</v>
      </c>
      <c r="O31" s="95"/>
      <c r="P31" s="95"/>
      <c r="Q31" s="95">
        <v>6768141</v>
      </c>
      <c r="R31" s="95"/>
      <c r="S31" s="95"/>
      <c r="T31" s="126">
        <v>87.1</v>
      </c>
      <c r="U31" s="127"/>
      <c r="V31" s="127"/>
    </row>
    <row r="32" spans="1:22" ht="20.25" customHeight="1">
      <c r="A32" s="187" t="s">
        <v>54</v>
      </c>
      <c r="B32" s="187"/>
      <c r="C32" s="156">
        <v>121</v>
      </c>
      <c r="D32" s="95"/>
      <c r="E32" s="95">
        <v>22290</v>
      </c>
      <c r="F32" s="95"/>
      <c r="G32" s="95">
        <v>7060898</v>
      </c>
      <c r="H32" s="95"/>
      <c r="I32" s="95"/>
      <c r="J32" s="95"/>
      <c r="K32" s="95">
        <v>199941</v>
      </c>
      <c r="L32" s="95"/>
      <c r="M32" s="95"/>
      <c r="N32" s="95">
        <v>200047</v>
      </c>
      <c r="O32" s="95"/>
      <c r="P32" s="95"/>
      <c r="Q32" s="95">
        <v>6474196</v>
      </c>
      <c r="R32" s="95"/>
      <c r="S32" s="95"/>
      <c r="T32" s="126" t="s">
        <v>164</v>
      </c>
      <c r="U32" s="127"/>
      <c r="V32" s="127"/>
    </row>
    <row r="33" spans="1:22" ht="20.25" customHeight="1">
      <c r="A33" s="187" t="s">
        <v>165</v>
      </c>
      <c r="B33" s="187"/>
      <c r="C33" s="156">
        <v>121</v>
      </c>
      <c r="D33" s="95"/>
      <c r="E33" s="99">
        <v>22240</v>
      </c>
      <c r="F33" s="99"/>
      <c r="G33" s="99">
        <v>7098093</v>
      </c>
      <c r="H33" s="99"/>
      <c r="I33" s="99"/>
      <c r="J33" s="99"/>
      <c r="K33" s="99">
        <v>203644</v>
      </c>
      <c r="L33" s="99"/>
      <c r="M33" s="99"/>
      <c r="N33" s="99">
        <v>203659</v>
      </c>
      <c r="O33" s="99"/>
      <c r="P33" s="99"/>
      <c r="Q33" s="99">
        <v>6517980</v>
      </c>
      <c r="R33" s="99"/>
      <c r="S33" s="99"/>
      <c r="T33" s="96">
        <v>87.2</v>
      </c>
      <c r="U33" s="96"/>
      <c r="V33" s="96"/>
    </row>
    <row r="34" spans="1:22" ht="20.25" customHeight="1">
      <c r="A34" s="187" t="s">
        <v>166</v>
      </c>
      <c r="B34" s="187"/>
      <c r="C34" s="156">
        <v>119</v>
      </c>
      <c r="D34" s="95"/>
      <c r="E34" s="99">
        <v>22204</v>
      </c>
      <c r="F34" s="99"/>
      <c r="G34" s="99">
        <v>7113488</v>
      </c>
      <c r="H34" s="99"/>
      <c r="I34" s="99"/>
      <c r="J34" s="99"/>
      <c r="K34" s="99">
        <v>211329</v>
      </c>
      <c r="L34" s="99"/>
      <c r="M34" s="99"/>
      <c r="N34" s="99">
        <v>211371</v>
      </c>
      <c r="O34" s="99"/>
      <c r="P34" s="99"/>
      <c r="Q34" s="100" t="s">
        <v>167</v>
      </c>
      <c r="R34" s="100"/>
      <c r="S34" s="100"/>
      <c r="T34" s="96">
        <v>87.5</v>
      </c>
      <c r="U34" s="96"/>
      <c r="V34" s="96"/>
    </row>
    <row r="35" spans="1:22" ht="20.25" customHeight="1">
      <c r="A35" s="187" t="s">
        <v>168</v>
      </c>
      <c r="B35" s="187"/>
      <c r="C35" s="156">
        <v>118</v>
      </c>
      <c r="D35" s="95"/>
      <c r="E35" s="99">
        <v>22157</v>
      </c>
      <c r="F35" s="99"/>
      <c r="G35" s="99">
        <v>6980934</v>
      </c>
      <c r="H35" s="99"/>
      <c r="I35" s="99"/>
      <c r="J35" s="99"/>
      <c r="K35" s="194">
        <v>214380</v>
      </c>
      <c r="L35" s="194"/>
      <c r="M35" s="194"/>
      <c r="N35" s="194">
        <v>214887</v>
      </c>
      <c r="O35" s="194"/>
      <c r="P35" s="194"/>
      <c r="Q35" s="191">
        <v>6333275</v>
      </c>
      <c r="R35" s="191"/>
      <c r="S35" s="191"/>
      <c r="T35" s="96">
        <v>86.08381172511814</v>
      </c>
      <c r="U35" s="192"/>
      <c r="V35" s="192"/>
    </row>
    <row r="36" spans="1:22" s="20" customFormat="1" ht="20.25" customHeight="1">
      <c r="A36" s="188" t="s">
        <v>169</v>
      </c>
      <c r="B36" s="188"/>
      <c r="C36" s="193">
        <v>115</v>
      </c>
      <c r="D36" s="182"/>
      <c r="E36" s="163">
        <v>22070</v>
      </c>
      <c r="F36" s="163"/>
      <c r="G36" s="182">
        <f>+SUM(G38:H41)</f>
        <v>6892945</v>
      </c>
      <c r="H36" s="182"/>
      <c r="I36" s="182"/>
      <c r="J36" s="182"/>
      <c r="K36" s="164">
        <f>+SUM(K38:L41)</f>
        <v>213834</v>
      </c>
      <c r="L36" s="164"/>
      <c r="M36" s="164"/>
      <c r="N36" s="164">
        <f>+SUM(N38:O41)</f>
        <v>213870</v>
      </c>
      <c r="O36" s="164"/>
      <c r="P36" s="164"/>
      <c r="Q36" s="182">
        <v>6242804</v>
      </c>
      <c r="R36" s="182"/>
      <c r="S36" s="182"/>
      <c r="T36" s="152">
        <f>+G36/(E36*365)*100</f>
        <v>85.56765211562215</v>
      </c>
      <c r="U36" s="153"/>
      <c r="V36" s="153"/>
    </row>
    <row r="37" spans="1:22" ht="3.75" customHeight="1">
      <c r="A37" s="187"/>
      <c r="B37" s="187"/>
      <c r="C37" s="21"/>
      <c r="D37" s="22"/>
      <c r="E37" s="22"/>
      <c r="F37" s="22"/>
      <c r="G37" s="95"/>
      <c r="H37" s="95"/>
      <c r="I37" s="95"/>
      <c r="J37" s="95"/>
      <c r="K37" s="22"/>
      <c r="L37" s="22"/>
      <c r="M37" s="19"/>
      <c r="N37" s="22"/>
      <c r="O37" s="22"/>
      <c r="P37" s="19"/>
      <c r="Q37" s="95"/>
      <c r="R37" s="95"/>
      <c r="S37" s="95"/>
      <c r="T37" s="126"/>
      <c r="U37" s="127"/>
      <c r="V37" s="127"/>
    </row>
    <row r="38" spans="1:22" ht="25.5" customHeight="1">
      <c r="A38" s="171" t="s">
        <v>55</v>
      </c>
      <c r="B38" s="171"/>
      <c r="C38" s="23">
        <v>13</v>
      </c>
      <c r="D38" s="24" t="s">
        <v>170</v>
      </c>
      <c r="E38" s="95">
        <v>4070</v>
      </c>
      <c r="F38" s="95"/>
      <c r="G38" s="95">
        <v>1384863</v>
      </c>
      <c r="H38" s="95"/>
      <c r="I38" s="95"/>
      <c r="J38" s="95"/>
      <c r="K38" s="95">
        <v>4689</v>
      </c>
      <c r="L38" s="95"/>
      <c r="M38" s="95"/>
      <c r="N38" s="95">
        <v>4660</v>
      </c>
      <c r="O38" s="95"/>
      <c r="P38" s="95"/>
      <c r="Q38" s="95" t="s">
        <v>56</v>
      </c>
      <c r="R38" s="95"/>
      <c r="S38" s="95"/>
      <c r="T38" s="126">
        <f>+G38/(E38*365)*100</f>
        <v>93.22224092087106</v>
      </c>
      <c r="U38" s="127"/>
      <c r="V38" s="127"/>
    </row>
    <row r="39" spans="1:22" ht="25.5" customHeight="1">
      <c r="A39" s="171" t="s">
        <v>57</v>
      </c>
      <c r="B39" s="171"/>
      <c r="C39" s="23">
        <v>0</v>
      </c>
      <c r="D39" s="25" t="s">
        <v>171</v>
      </c>
      <c r="E39" s="95">
        <v>58</v>
      </c>
      <c r="F39" s="95"/>
      <c r="G39" s="95">
        <v>11428</v>
      </c>
      <c r="H39" s="95"/>
      <c r="I39" s="95"/>
      <c r="J39" s="95"/>
      <c r="K39" s="95">
        <v>152</v>
      </c>
      <c r="L39" s="95"/>
      <c r="M39" s="95"/>
      <c r="N39" s="95">
        <v>143</v>
      </c>
      <c r="O39" s="95"/>
      <c r="P39" s="95"/>
      <c r="Q39" s="95" t="s">
        <v>56</v>
      </c>
      <c r="R39" s="95"/>
      <c r="S39" s="95"/>
      <c r="T39" s="126">
        <f>+G39/(E39*365)*100</f>
        <v>53.98205007085498</v>
      </c>
      <c r="U39" s="127"/>
      <c r="V39" s="127"/>
    </row>
    <row r="40" spans="1:22" ht="25.5" customHeight="1">
      <c r="A40" s="165" t="s">
        <v>58</v>
      </c>
      <c r="B40" s="165"/>
      <c r="C40" s="23">
        <v>0</v>
      </c>
      <c r="D40" s="16" t="s">
        <v>59</v>
      </c>
      <c r="E40" s="95">
        <v>24</v>
      </c>
      <c r="F40" s="95"/>
      <c r="G40" s="131">
        <v>0</v>
      </c>
      <c r="H40" s="131"/>
      <c r="I40" s="131"/>
      <c r="J40" s="131"/>
      <c r="K40" s="131">
        <v>0</v>
      </c>
      <c r="L40" s="131"/>
      <c r="M40" s="131"/>
      <c r="N40" s="131">
        <v>0</v>
      </c>
      <c r="O40" s="131"/>
      <c r="P40" s="131"/>
      <c r="Q40" s="95" t="s">
        <v>56</v>
      </c>
      <c r="R40" s="95"/>
      <c r="S40" s="95"/>
      <c r="T40" s="131">
        <f>+G40/(E40*365)*100</f>
        <v>0</v>
      </c>
      <c r="U40" s="132"/>
      <c r="V40" s="132"/>
    </row>
    <row r="41" spans="1:22" ht="25.5" customHeight="1" thickBot="1">
      <c r="A41" s="166" t="s">
        <v>60</v>
      </c>
      <c r="B41" s="167"/>
      <c r="C41" s="26">
        <v>90</v>
      </c>
      <c r="D41" s="27" t="s">
        <v>172</v>
      </c>
      <c r="E41" s="159">
        <v>17918</v>
      </c>
      <c r="F41" s="161"/>
      <c r="G41" s="159">
        <v>5496654</v>
      </c>
      <c r="H41" s="159"/>
      <c r="I41" s="159"/>
      <c r="J41" s="159"/>
      <c r="K41" s="159">
        <v>208993</v>
      </c>
      <c r="L41" s="159"/>
      <c r="M41" s="159"/>
      <c r="N41" s="159">
        <v>209067</v>
      </c>
      <c r="O41" s="159"/>
      <c r="P41" s="159"/>
      <c r="Q41" s="159" t="s">
        <v>56</v>
      </c>
      <c r="R41" s="159"/>
      <c r="S41" s="159"/>
      <c r="T41" s="160">
        <f>+G41/(E41*365)*100</f>
        <v>84.04579767494843</v>
      </c>
      <c r="U41" s="161"/>
      <c r="V41" s="161"/>
    </row>
    <row r="42" ht="3.75" customHeight="1"/>
    <row r="43" spans="1:22" ht="18">
      <c r="A43" s="158" t="s">
        <v>61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14" ht="18">
      <c r="A44" s="162" t="s">
        <v>82</v>
      </c>
      <c r="B44" s="162"/>
      <c r="C44" s="162"/>
      <c r="D44" s="157" t="s">
        <v>62</v>
      </c>
      <c r="E44" s="157"/>
      <c r="F44" s="157"/>
      <c r="G44" s="157"/>
      <c r="H44" s="157"/>
      <c r="I44" s="157"/>
      <c r="J44" s="157"/>
      <c r="K44" s="157"/>
      <c r="L44" s="157"/>
      <c r="M44" s="130" t="s">
        <v>83</v>
      </c>
      <c r="N44" s="146"/>
    </row>
    <row r="45" spans="1:16" ht="18">
      <c r="A45" s="162"/>
      <c r="B45" s="162"/>
      <c r="C45" s="162"/>
      <c r="D45" s="170" t="s">
        <v>63</v>
      </c>
      <c r="E45" s="170"/>
      <c r="F45" s="170"/>
      <c r="G45" s="170"/>
      <c r="H45" s="170"/>
      <c r="I45" s="170"/>
      <c r="J45" s="170"/>
      <c r="K45" s="170"/>
      <c r="L45" s="170"/>
      <c r="M45" s="146"/>
      <c r="N45" s="146"/>
      <c r="O45" s="28"/>
      <c r="P45" s="28"/>
    </row>
    <row r="46" spans="1:21" ht="18">
      <c r="A46" s="130" t="s">
        <v>64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22" ht="18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S47" s="150" t="s">
        <v>65</v>
      </c>
      <c r="T47" s="150"/>
      <c r="U47" s="150"/>
      <c r="V47" s="150"/>
    </row>
    <row r="48" spans="1:22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S48" s="30"/>
      <c r="T48" s="30"/>
      <c r="U48" s="30"/>
      <c r="V48" s="30"/>
    </row>
    <row r="49" spans="1:16" ht="34.5" customHeight="1">
      <c r="A49" s="141" t="s">
        <v>66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  <row r="50" spans="1:22" ht="18.75" thickBot="1">
      <c r="A50" s="29"/>
      <c r="S50" s="151" t="s">
        <v>173</v>
      </c>
      <c r="T50" s="151"/>
      <c r="U50" s="151"/>
      <c r="V50" s="151"/>
    </row>
    <row r="51" spans="1:22" ht="21" customHeight="1">
      <c r="A51" s="142" t="s">
        <v>67</v>
      </c>
      <c r="B51" s="168" t="s">
        <v>68</v>
      </c>
      <c r="C51" s="147" t="s">
        <v>69</v>
      </c>
      <c r="D51" s="148"/>
      <c r="E51" s="147" t="s">
        <v>70</v>
      </c>
      <c r="F51" s="148"/>
      <c r="G51" s="148"/>
      <c r="H51" s="148"/>
      <c r="I51" s="148"/>
      <c r="J51" s="148"/>
      <c r="K51" s="148"/>
      <c r="L51" s="148"/>
      <c r="M51" s="148"/>
      <c r="N51" s="149"/>
      <c r="O51" s="176" t="s">
        <v>84</v>
      </c>
      <c r="P51" s="147" t="s">
        <v>71</v>
      </c>
      <c r="Q51" s="149"/>
      <c r="R51" s="147" t="s">
        <v>72</v>
      </c>
      <c r="S51" s="149"/>
      <c r="T51" s="174" t="s">
        <v>73</v>
      </c>
      <c r="U51" s="97" t="s">
        <v>74</v>
      </c>
      <c r="V51" s="98"/>
    </row>
    <row r="52" spans="1:22" ht="57" customHeight="1">
      <c r="A52" s="143"/>
      <c r="B52" s="169"/>
      <c r="C52" s="154"/>
      <c r="D52" s="155"/>
      <c r="E52" s="134" t="s">
        <v>174</v>
      </c>
      <c r="F52" s="135"/>
      <c r="G52" s="136"/>
      <c r="H52" s="134" t="s">
        <v>75</v>
      </c>
      <c r="I52" s="136"/>
      <c r="J52" s="134" t="s">
        <v>175</v>
      </c>
      <c r="K52" s="136"/>
      <c r="L52" s="134" t="s">
        <v>176</v>
      </c>
      <c r="M52" s="135"/>
      <c r="N52" s="136"/>
      <c r="O52" s="177"/>
      <c r="P52" s="31" t="s">
        <v>76</v>
      </c>
      <c r="Q52" s="31" t="s">
        <v>77</v>
      </c>
      <c r="R52" s="31" t="s">
        <v>76</v>
      </c>
      <c r="S52" s="31" t="s">
        <v>77</v>
      </c>
      <c r="T52" s="175"/>
      <c r="U52" s="172"/>
      <c r="V52" s="173"/>
    </row>
    <row r="53" spans="1:22" ht="23.25" customHeight="1">
      <c r="A53" s="32" t="s">
        <v>0</v>
      </c>
      <c r="B53" s="33">
        <f>SUM(B55:B58)</f>
        <v>10</v>
      </c>
      <c r="C53" s="128">
        <f>SUM(C55:C58)</f>
        <v>4439</v>
      </c>
      <c r="D53" s="128"/>
      <c r="E53" s="137">
        <f>SUM(E55:E58)</f>
        <v>1291499</v>
      </c>
      <c r="F53" s="137"/>
      <c r="G53" s="137"/>
      <c r="H53" s="128">
        <f>SUM(H55:H58)</f>
        <v>74628</v>
      </c>
      <c r="I53" s="128"/>
      <c r="J53" s="128">
        <f>SUM(J55:J58)</f>
        <v>74587</v>
      </c>
      <c r="K53" s="128"/>
      <c r="L53" s="137">
        <f>SUM(L55:L58)</f>
        <v>1575418</v>
      </c>
      <c r="M53" s="137"/>
      <c r="N53" s="137"/>
      <c r="O53" s="34">
        <f>+E53/(C53*365)*100</f>
        <v>79.71059753677707</v>
      </c>
      <c r="P53" s="35">
        <f>SUM(P55:P58)</f>
        <v>1121</v>
      </c>
      <c r="Q53" s="34">
        <f>+SUM(Q55:Q58)</f>
        <v>120.10000000000001</v>
      </c>
      <c r="R53" s="35">
        <f>SUM(R55:R58)</f>
        <v>177</v>
      </c>
      <c r="S53" s="34">
        <f>SUM(S55:S58)</f>
        <v>5.3</v>
      </c>
      <c r="T53" s="34">
        <f>SUM(T55:T58)</f>
        <v>150.1</v>
      </c>
      <c r="U53" s="125">
        <f>SUM(U55:U58)</f>
        <v>3304.1</v>
      </c>
      <c r="V53" s="125"/>
    </row>
    <row r="54" spans="1:22" ht="5.25" customHeight="1">
      <c r="A54" s="36"/>
      <c r="B54" s="21"/>
      <c r="C54" s="37"/>
      <c r="D54" s="38"/>
      <c r="E54" s="131"/>
      <c r="F54" s="133"/>
      <c r="G54" s="133"/>
      <c r="H54" s="37"/>
      <c r="I54" s="38"/>
      <c r="J54" s="37"/>
      <c r="K54" s="38"/>
      <c r="L54" s="131"/>
      <c r="M54" s="133"/>
      <c r="N54" s="133"/>
      <c r="O54" s="39"/>
      <c r="P54" s="22"/>
      <c r="Q54" s="39"/>
      <c r="R54" s="22"/>
      <c r="S54" s="39"/>
      <c r="T54" s="39"/>
      <c r="U54" s="40"/>
      <c r="V54" s="41"/>
    </row>
    <row r="55" spans="1:22" ht="23.25" customHeight="1">
      <c r="A55" s="42" t="s">
        <v>177</v>
      </c>
      <c r="B55" s="43">
        <v>5</v>
      </c>
      <c r="C55" s="129">
        <v>2946</v>
      </c>
      <c r="D55" s="129"/>
      <c r="E55" s="131">
        <v>852839</v>
      </c>
      <c r="F55" s="131"/>
      <c r="G55" s="131"/>
      <c r="H55" s="129">
        <v>45517</v>
      </c>
      <c r="I55" s="129"/>
      <c r="J55" s="129">
        <v>45506</v>
      </c>
      <c r="K55" s="129"/>
      <c r="L55" s="131">
        <v>964410</v>
      </c>
      <c r="M55" s="133"/>
      <c r="N55" s="133"/>
      <c r="O55" s="39">
        <f>+E55/(C55*365)*100</f>
        <v>79.31246454444847</v>
      </c>
      <c r="P55" s="22">
        <v>750</v>
      </c>
      <c r="Q55" s="39">
        <v>117.2</v>
      </c>
      <c r="R55" s="22">
        <v>174</v>
      </c>
      <c r="S55" s="39">
        <v>5.3</v>
      </c>
      <c r="T55" s="39">
        <v>91.6</v>
      </c>
      <c r="U55" s="126">
        <v>2062.3</v>
      </c>
      <c r="V55" s="126"/>
    </row>
    <row r="56" spans="1:22" ht="23.25" customHeight="1">
      <c r="A56" s="42" t="s">
        <v>78</v>
      </c>
      <c r="B56" s="43">
        <v>2</v>
      </c>
      <c r="C56" s="129">
        <v>414</v>
      </c>
      <c r="D56" s="129"/>
      <c r="E56" s="131">
        <v>112998</v>
      </c>
      <c r="F56" s="133"/>
      <c r="G56" s="133"/>
      <c r="H56" s="129">
        <v>8933</v>
      </c>
      <c r="I56" s="129"/>
      <c r="J56" s="129">
        <v>8921</v>
      </c>
      <c r="K56" s="129"/>
      <c r="L56" s="131">
        <v>136501</v>
      </c>
      <c r="M56" s="133"/>
      <c r="N56" s="133"/>
      <c r="O56" s="39">
        <f>+E56/(C56*365)*100</f>
        <v>74.77863807822116</v>
      </c>
      <c r="P56" s="22">
        <v>119</v>
      </c>
      <c r="Q56" s="39">
        <v>0.2</v>
      </c>
      <c r="R56" s="44">
        <v>0</v>
      </c>
      <c r="S56" s="44">
        <v>0</v>
      </c>
      <c r="T56" s="39">
        <v>15.5</v>
      </c>
      <c r="U56" s="126">
        <v>353.7</v>
      </c>
      <c r="V56" s="126"/>
    </row>
    <row r="57" spans="1:22" ht="23.25" customHeight="1">
      <c r="A57" s="42" t="s">
        <v>16</v>
      </c>
      <c r="B57" s="43">
        <v>2</v>
      </c>
      <c r="C57" s="129">
        <v>689</v>
      </c>
      <c r="D57" s="129"/>
      <c r="E57" s="131">
        <v>205007</v>
      </c>
      <c r="F57" s="133"/>
      <c r="G57" s="133"/>
      <c r="H57" s="129">
        <v>11399</v>
      </c>
      <c r="I57" s="129"/>
      <c r="J57" s="129">
        <v>11370</v>
      </c>
      <c r="K57" s="129"/>
      <c r="L57" s="131">
        <v>286065</v>
      </c>
      <c r="M57" s="133"/>
      <c r="N57" s="133"/>
      <c r="O57" s="39">
        <f>+E57/(C57*365)*100</f>
        <v>81.51857963695647</v>
      </c>
      <c r="P57" s="22">
        <v>132</v>
      </c>
      <c r="Q57" s="39">
        <v>1.9</v>
      </c>
      <c r="R57" s="22">
        <v>2</v>
      </c>
      <c r="S57" s="44">
        <v>0</v>
      </c>
      <c r="T57" s="39">
        <v>25</v>
      </c>
      <c r="U57" s="126">
        <v>510.1</v>
      </c>
      <c r="V57" s="126"/>
    </row>
    <row r="58" spans="1:22" ht="23.25" customHeight="1" thickBot="1">
      <c r="A58" s="45" t="s">
        <v>17</v>
      </c>
      <c r="B58" s="46">
        <v>1</v>
      </c>
      <c r="C58" s="138">
        <v>390</v>
      </c>
      <c r="D58" s="138"/>
      <c r="E58" s="139">
        <v>120655</v>
      </c>
      <c r="F58" s="140"/>
      <c r="G58" s="140"/>
      <c r="H58" s="138">
        <v>8779</v>
      </c>
      <c r="I58" s="138"/>
      <c r="J58" s="138">
        <v>8790</v>
      </c>
      <c r="K58" s="138"/>
      <c r="L58" s="139">
        <v>188442</v>
      </c>
      <c r="M58" s="140"/>
      <c r="N58" s="140"/>
      <c r="O58" s="47">
        <f>+E58/(C58*365)*100</f>
        <v>84.75939585528627</v>
      </c>
      <c r="P58" s="48">
        <v>120</v>
      </c>
      <c r="Q58" s="47">
        <v>0.8</v>
      </c>
      <c r="R58" s="48">
        <v>1</v>
      </c>
      <c r="S58" s="49">
        <v>0</v>
      </c>
      <c r="T58" s="47">
        <v>18</v>
      </c>
      <c r="U58" s="160">
        <v>378</v>
      </c>
      <c r="V58" s="160"/>
    </row>
    <row r="59" spans="19:22" ht="18">
      <c r="S59" s="150" t="s">
        <v>65</v>
      </c>
      <c r="T59" s="150"/>
      <c r="U59" s="150"/>
      <c r="V59" s="150"/>
    </row>
  </sheetData>
  <mergeCells count="305">
    <mergeCell ref="E35:F35"/>
    <mergeCell ref="G35:J35"/>
    <mergeCell ref="K35:M35"/>
    <mergeCell ref="N35:P35"/>
    <mergeCell ref="C33:D33"/>
    <mergeCell ref="A34:B34"/>
    <mergeCell ref="C34:D34"/>
    <mergeCell ref="A35:B35"/>
    <mergeCell ref="C35:D35"/>
    <mergeCell ref="S59:V59"/>
    <mergeCell ref="A4:B4"/>
    <mergeCell ref="A6:B6"/>
    <mergeCell ref="A8:B8"/>
    <mergeCell ref="A10:B10"/>
    <mergeCell ref="A12:B12"/>
    <mergeCell ref="A14:B14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6:B36"/>
    <mergeCell ref="A37:B37"/>
    <mergeCell ref="A38:B38"/>
    <mergeCell ref="A33:B33"/>
    <mergeCell ref="N30:P30"/>
    <mergeCell ref="N31:P31"/>
    <mergeCell ref="N36:P36"/>
    <mergeCell ref="C16:D16"/>
    <mergeCell ref="E16:F16"/>
    <mergeCell ref="N16:P16"/>
    <mergeCell ref="N23:P23"/>
    <mergeCell ref="K22:M22"/>
    <mergeCell ref="C19:D19"/>
    <mergeCell ref="K19:M19"/>
    <mergeCell ref="C4:D4"/>
    <mergeCell ref="E4:F4"/>
    <mergeCell ref="K4:M4"/>
    <mergeCell ref="C6:D6"/>
    <mergeCell ref="K6:M6"/>
    <mergeCell ref="G6:J6"/>
    <mergeCell ref="C20:D20"/>
    <mergeCell ref="E18:F18"/>
    <mergeCell ref="N3:P3"/>
    <mergeCell ref="N4:P4"/>
    <mergeCell ref="N6:P6"/>
    <mergeCell ref="C3:D3"/>
    <mergeCell ref="E3:F3"/>
    <mergeCell ref="K3:M3"/>
    <mergeCell ref="E6:F6"/>
    <mergeCell ref="N8:P8"/>
    <mergeCell ref="K8:M8"/>
    <mergeCell ref="K10:M10"/>
    <mergeCell ref="K12:M12"/>
    <mergeCell ref="N22:P22"/>
    <mergeCell ref="K20:M20"/>
    <mergeCell ref="K21:M21"/>
    <mergeCell ref="E20:F20"/>
    <mergeCell ref="E22:F22"/>
    <mergeCell ref="N12:P12"/>
    <mergeCell ref="K14:M14"/>
    <mergeCell ref="K16:M16"/>
    <mergeCell ref="G16:J16"/>
    <mergeCell ref="G12:J12"/>
    <mergeCell ref="G14:J14"/>
    <mergeCell ref="K18:M18"/>
    <mergeCell ref="G22:J22"/>
    <mergeCell ref="C14:D14"/>
    <mergeCell ref="N28:P28"/>
    <mergeCell ref="N14:P14"/>
    <mergeCell ref="N25:P25"/>
    <mergeCell ref="N18:P18"/>
    <mergeCell ref="N19:P19"/>
    <mergeCell ref="N20:P20"/>
    <mergeCell ref="N21:P21"/>
    <mergeCell ref="E14:F14"/>
    <mergeCell ref="C22:D22"/>
    <mergeCell ref="E8:F8"/>
    <mergeCell ref="E10:F10"/>
    <mergeCell ref="N29:P29"/>
    <mergeCell ref="C10:D10"/>
    <mergeCell ref="N10:P10"/>
    <mergeCell ref="N26:P26"/>
    <mergeCell ref="N27:P27"/>
    <mergeCell ref="C12:D12"/>
    <mergeCell ref="E12:F12"/>
    <mergeCell ref="N24:P24"/>
    <mergeCell ref="G8:J8"/>
    <mergeCell ref="G10:J10"/>
    <mergeCell ref="C21:D21"/>
    <mergeCell ref="E21:F21"/>
    <mergeCell ref="G19:J19"/>
    <mergeCell ref="G18:J18"/>
    <mergeCell ref="G21:J21"/>
    <mergeCell ref="E19:F19"/>
    <mergeCell ref="C18:D18"/>
    <mergeCell ref="C8:D8"/>
    <mergeCell ref="C23:D23"/>
    <mergeCell ref="E23:F23"/>
    <mergeCell ref="K23:M23"/>
    <mergeCell ref="K31:M31"/>
    <mergeCell ref="C24:D24"/>
    <mergeCell ref="K24:M24"/>
    <mergeCell ref="C25:D25"/>
    <mergeCell ref="K25:M25"/>
    <mergeCell ref="K30:M30"/>
    <mergeCell ref="K26:M26"/>
    <mergeCell ref="K27:M27"/>
    <mergeCell ref="K28:M28"/>
    <mergeCell ref="K29:M29"/>
    <mergeCell ref="C28:D28"/>
    <mergeCell ref="C27:D27"/>
    <mergeCell ref="E27:F27"/>
    <mergeCell ref="E29:F29"/>
    <mergeCell ref="E28:F28"/>
    <mergeCell ref="C26:D26"/>
    <mergeCell ref="C30:D30"/>
    <mergeCell ref="G32:J32"/>
    <mergeCell ref="G36:J36"/>
    <mergeCell ref="G26:J26"/>
    <mergeCell ref="G27:J27"/>
    <mergeCell ref="G28:J28"/>
    <mergeCell ref="G29:J29"/>
    <mergeCell ref="G30:J30"/>
    <mergeCell ref="C29:D29"/>
    <mergeCell ref="S2:V2"/>
    <mergeCell ref="G3:J3"/>
    <mergeCell ref="G4:J4"/>
    <mergeCell ref="G20:J20"/>
    <mergeCell ref="Q3:S3"/>
    <mergeCell ref="Q4:S4"/>
    <mergeCell ref="Q6:S6"/>
    <mergeCell ref="Q8:S8"/>
    <mergeCell ref="T10:V10"/>
    <mergeCell ref="T12:V12"/>
    <mergeCell ref="G23:J23"/>
    <mergeCell ref="E39:F39"/>
    <mergeCell ref="G38:J38"/>
    <mergeCell ref="G39:J39"/>
    <mergeCell ref="E38:F38"/>
    <mergeCell ref="E24:F24"/>
    <mergeCell ref="E26:F26"/>
    <mergeCell ref="G24:J24"/>
    <mergeCell ref="G25:J25"/>
    <mergeCell ref="E25:F25"/>
    <mergeCell ref="L58:N58"/>
    <mergeCell ref="U51:V52"/>
    <mergeCell ref="U53:V53"/>
    <mergeCell ref="U55:V55"/>
    <mergeCell ref="U56:V56"/>
    <mergeCell ref="U57:V57"/>
    <mergeCell ref="U58:V58"/>
    <mergeCell ref="L56:N56"/>
    <mergeCell ref="T51:T52"/>
    <mergeCell ref="O51:O52"/>
    <mergeCell ref="B51:B52"/>
    <mergeCell ref="P51:Q51"/>
    <mergeCell ref="R51:S51"/>
    <mergeCell ref="K38:M38"/>
    <mergeCell ref="K40:M40"/>
    <mergeCell ref="K41:M41"/>
    <mergeCell ref="D45:L45"/>
    <mergeCell ref="A39:B39"/>
    <mergeCell ref="G41:J41"/>
    <mergeCell ref="E41:F41"/>
    <mergeCell ref="E36:F36"/>
    <mergeCell ref="A49:P49"/>
    <mergeCell ref="K39:M39"/>
    <mergeCell ref="K36:M36"/>
    <mergeCell ref="A40:B40"/>
    <mergeCell ref="A41:B41"/>
    <mergeCell ref="N38:P38"/>
    <mergeCell ref="N39:P39"/>
    <mergeCell ref="G40:J40"/>
    <mergeCell ref="C36:D36"/>
    <mergeCell ref="N32:P32"/>
    <mergeCell ref="E40:F40"/>
    <mergeCell ref="D44:L44"/>
    <mergeCell ref="A43:V43"/>
    <mergeCell ref="Q41:S41"/>
    <mergeCell ref="T41:V41"/>
    <mergeCell ref="N40:P40"/>
    <mergeCell ref="N41:P41"/>
    <mergeCell ref="A44:C45"/>
    <mergeCell ref="G37:J37"/>
    <mergeCell ref="C31:D31"/>
    <mergeCell ref="E31:F31"/>
    <mergeCell ref="G31:J31"/>
    <mergeCell ref="C32:D32"/>
    <mergeCell ref="E32:F32"/>
    <mergeCell ref="S50:V50"/>
    <mergeCell ref="T18:V18"/>
    <mergeCell ref="T19:V19"/>
    <mergeCell ref="T20:V20"/>
    <mergeCell ref="T24:V24"/>
    <mergeCell ref="T25:V25"/>
    <mergeCell ref="T26:V26"/>
    <mergeCell ref="T27:V27"/>
    <mergeCell ref="T36:V36"/>
    <mergeCell ref="Q30:S30"/>
    <mergeCell ref="T21:V21"/>
    <mergeCell ref="T22:V22"/>
    <mergeCell ref="T23:V23"/>
    <mergeCell ref="S47:V47"/>
    <mergeCell ref="Q31:S31"/>
    <mergeCell ref="Q32:S32"/>
    <mergeCell ref="Q35:S35"/>
    <mergeCell ref="T35:V35"/>
    <mergeCell ref="Q36:S36"/>
    <mergeCell ref="A3:B3"/>
    <mergeCell ref="M44:N45"/>
    <mergeCell ref="E57:G57"/>
    <mergeCell ref="L53:N53"/>
    <mergeCell ref="L54:N54"/>
    <mergeCell ref="H52:I52"/>
    <mergeCell ref="H53:I53"/>
    <mergeCell ref="H55:I55"/>
    <mergeCell ref="E51:N51"/>
    <mergeCell ref="C51:D52"/>
    <mergeCell ref="A1:N1"/>
    <mergeCell ref="A51:A52"/>
    <mergeCell ref="E56:G56"/>
    <mergeCell ref="H56:I56"/>
    <mergeCell ref="J52:K52"/>
    <mergeCell ref="J53:K53"/>
    <mergeCell ref="J55:K55"/>
    <mergeCell ref="J56:K56"/>
    <mergeCell ref="L52:N52"/>
    <mergeCell ref="E30:F30"/>
    <mergeCell ref="H58:I58"/>
    <mergeCell ref="J57:K57"/>
    <mergeCell ref="J58:K58"/>
    <mergeCell ref="C56:D56"/>
    <mergeCell ref="C57:D57"/>
    <mergeCell ref="C58:D58"/>
    <mergeCell ref="E58:G58"/>
    <mergeCell ref="L57:N57"/>
    <mergeCell ref="E52:G52"/>
    <mergeCell ref="E53:G53"/>
    <mergeCell ref="E55:G55"/>
    <mergeCell ref="E54:G54"/>
    <mergeCell ref="H57:I57"/>
    <mergeCell ref="L55:N55"/>
    <mergeCell ref="C53:D53"/>
    <mergeCell ref="C55:D55"/>
    <mergeCell ref="K32:M32"/>
    <mergeCell ref="A46:U46"/>
    <mergeCell ref="T37:V37"/>
    <mergeCell ref="T38:V38"/>
    <mergeCell ref="T39:V39"/>
    <mergeCell ref="T40:V40"/>
    <mergeCell ref="Q40:S40"/>
    <mergeCell ref="N34:P34"/>
    <mergeCell ref="Q10:S10"/>
    <mergeCell ref="Q12:S12"/>
    <mergeCell ref="Q14:S14"/>
    <mergeCell ref="Q16:S16"/>
    <mergeCell ref="Q29:S29"/>
    <mergeCell ref="Q22:S22"/>
    <mergeCell ref="Q23:S23"/>
    <mergeCell ref="Q24:S24"/>
    <mergeCell ref="Q25:S25"/>
    <mergeCell ref="T14:V14"/>
    <mergeCell ref="Q26:S26"/>
    <mergeCell ref="Q27:S27"/>
    <mergeCell ref="Q28:S28"/>
    <mergeCell ref="Q18:S18"/>
    <mergeCell ref="Q19:S19"/>
    <mergeCell ref="Q20:S20"/>
    <mergeCell ref="Q21:S21"/>
    <mergeCell ref="T16:V16"/>
    <mergeCell ref="T28:V28"/>
    <mergeCell ref="T29:V29"/>
    <mergeCell ref="T30:V30"/>
    <mergeCell ref="T31:V31"/>
    <mergeCell ref="T32:V32"/>
    <mergeCell ref="T3:V3"/>
    <mergeCell ref="T4:V4"/>
    <mergeCell ref="T6:V6"/>
    <mergeCell ref="T8:V8"/>
    <mergeCell ref="Q37:S37"/>
    <mergeCell ref="Q38:S38"/>
    <mergeCell ref="Q39:S39"/>
    <mergeCell ref="T33:V33"/>
    <mergeCell ref="T34:V34"/>
    <mergeCell ref="E34:F34"/>
    <mergeCell ref="G34:J34"/>
    <mergeCell ref="K34:M34"/>
    <mergeCell ref="Q33:S33"/>
    <mergeCell ref="E33:F33"/>
    <mergeCell ref="G33:J33"/>
    <mergeCell ref="K33:M33"/>
    <mergeCell ref="N33:P33"/>
    <mergeCell ref="Q34:S3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T15"/>
  <sheetViews>
    <sheetView showGridLines="0" zoomScale="85" zoomScaleNormal="85" workbookViewId="0" topLeftCell="T1">
      <selection activeCell="AJ6" sqref="AJ6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2.08203125" style="0" customWidth="1"/>
    <col min="5" max="41" width="4.91015625" style="0" customWidth="1"/>
    <col min="42" max="42" width="4" style="0" customWidth="1"/>
    <col min="43" max="45" width="8.66015625" style="0" customWidth="1"/>
  </cols>
  <sheetData>
    <row r="1" spans="1:46" ht="22.5" customHeight="1" thickBot="1">
      <c r="A1" s="106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51" t="s">
        <v>178</v>
      </c>
      <c r="AO1" s="151"/>
      <c r="AP1" s="151"/>
      <c r="AQ1" s="29"/>
      <c r="AR1" s="29"/>
      <c r="AS1" s="29"/>
      <c r="AT1" s="29"/>
    </row>
    <row r="2" spans="1:46" ht="158.25" customHeight="1">
      <c r="A2" s="1"/>
      <c r="B2" s="2"/>
      <c r="C2" s="195" t="s">
        <v>0</v>
      </c>
      <c r="D2" s="196"/>
      <c r="E2" s="50" t="s">
        <v>86</v>
      </c>
      <c r="F2" s="50" t="s">
        <v>87</v>
      </c>
      <c r="G2" s="50" t="s">
        <v>88</v>
      </c>
      <c r="H2" s="50" t="s">
        <v>89</v>
      </c>
      <c r="I2" s="50" t="s">
        <v>90</v>
      </c>
      <c r="J2" s="50" t="s">
        <v>91</v>
      </c>
      <c r="K2" s="50" t="s">
        <v>92</v>
      </c>
      <c r="L2" s="50" t="s">
        <v>93</v>
      </c>
      <c r="M2" s="50" t="s">
        <v>94</v>
      </c>
      <c r="N2" s="50" t="s">
        <v>95</v>
      </c>
      <c r="O2" s="50" t="s">
        <v>96</v>
      </c>
      <c r="P2" s="50" t="s">
        <v>97</v>
      </c>
      <c r="Q2" s="50" t="s">
        <v>98</v>
      </c>
      <c r="R2" s="50" t="s">
        <v>99</v>
      </c>
      <c r="S2" s="50" t="s">
        <v>100</v>
      </c>
      <c r="T2" s="50" t="s">
        <v>101</v>
      </c>
      <c r="U2" s="51" t="s">
        <v>102</v>
      </c>
      <c r="V2" s="50" t="s">
        <v>103</v>
      </c>
      <c r="W2" s="50" t="s">
        <v>104</v>
      </c>
      <c r="X2" s="50" t="s">
        <v>105</v>
      </c>
      <c r="Y2" s="50" t="s">
        <v>106</v>
      </c>
      <c r="Z2" s="50" t="s">
        <v>107</v>
      </c>
      <c r="AA2" s="50" t="s">
        <v>108</v>
      </c>
      <c r="AB2" s="50" t="s">
        <v>109</v>
      </c>
      <c r="AC2" s="50" t="s">
        <v>110</v>
      </c>
      <c r="AD2" s="50" t="s">
        <v>111</v>
      </c>
      <c r="AE2" s="50" t="s">
        <v>112</v>
      </c>
      <c r="AF2" s="50" t="s">
        <v>113</v>
      </c>
      <c r="AG2" s="50" t="s">
        <v>114</v>
      </c>
      <c r="AH2" s="50" t="s">
        <v>115</v>
      </c>
      <c r="AI2" s="52" t="s">
        <v>122</v>
      </c>
      <c r="AJ2" s="50" t="s">
        <v>116</v>
      </c>
      <c r="AK2" s="50" t="s">
        <v>117</v>
      </c>
      <c r="AL2" s="50" t="s">
        <v>118</v>
      </c>
      <c r="AM2" s="50" t="s">
        <v>119</v>
      </c>
      <c r="AN2" s="50" t="s">
        <v>120</v>
      </c>
      <c r="AO2" s="50" t="s">
        <v>121</v>
      </c>
      <c r="AP2" s="53"/>
      <c r="AQ2" s="29"/>
      <c r="AR2" s="29"/>
      <c r="AS2" s="29"/>
      <c r="AT2" s="29"/>
    </row>
    <row r="3" spans="1:46" ht="24.75" customHeight="1">
      <c r="A3" s="205" t="s">
        <v>0</v>
      </c>
      <c r="B3" s="206"/>
      <c r="C3" s="197">
        <f>SUM(C4:C10)</f>
        <v>914</v>
      </c>
      <c r="D3" s="198"/>
      <c r="E3" s="54">
        <f>SUM(E4:E10)</f>
        <v>97</v>
      </c>
      <c r="F3" s="54">
        <v>36</v>
      </c>
      <c r="G3" s="54">
        <v>61</v>
      </c>
      <c r="H3" s="54">
        <v>54</v>
      </c>
      <c r="I3" s="54">
        <v>17</v>
      </c>
      <c r="J3" s="54">
        <v>39</v>
      </c>
      <c r="K3" s="54">
        <v>22</v>
      </c>
      <c r="L3" s="54">
        <v>24</v>
      </c>
      <c r="M3" s="54">
        <v>18</v>
      </c>
      <c r="N3" s="54">
        <v>11</v>
      </c>
      <c r="O3" s="54">
        <v>28</v>
      </c>
      <c r="P3" s="54">
        <v>55</v>
      </c>
      <c r="Q3" s="54">
        <v>61</v>
      </c>
      <c r="R3" s="54">
        <v>18</v>
      </c>
      <c r="S3" s="54">
        <v>1</v>
      </c>
      <c r="T3" s="54">
        <v>26</v>
      </c>
      <c r="U3" s="54">
        <v>11</v>
      </c>
      <c r="V3" s="54">
        <v>9</v>
      </c>
      <c r="W3" s="54">
        <v>4</v>
      </c>
      <c r="X3" s="54">
        <v>7</v>
      </c>
      <c r="Y3" s="54">
        <v>5</v>
      </c>
      <c r="Z3" s="54">
        <v>12</v>
      </c>
      <c r="AA3" s="54">
        <v>25</v>
      </c>
      <c r="AB3" s="54">
        <v>22</v>
      </c>
      <c r="AC3" s="54">
        <v>5</v>
      </c>
      <c r="AD3" s="54">
        <v>25</v>
      </c>
      <c r="AE3" s="54">
        <v>25</v>
      </c>
      <c r="AF3" s="54">
        <v>1</v>
      </c>
      <c r="AG3" s="54">
        <v>2</v>
      </c>
      <c r="AH3" s="54">
        <v>14</v>
      </c>
      <c r="AI3" s="54">
        <v>70</v>
      </c>
      <c r="AJ3" s="54">
        <v>38</v>
      </c>
      <c r="AK3" s="54">
        <v>35</v>
      </c>
      <c r="AL3" s="54">
        <v>18</v>
      </c>
      <c r="AM3" s="54">
        <v>4</v>
      </c>
      <c r="AN3" s="54">
        <v>3</v>
      </c>
      <c r="AO3" s="55">
        <v>11</v>
      </c>
      <c r="AP3" s="56" t="s">
        <v>0</v>
      </c>
      <c r="AQ3" s="29"/>
      <c r="AR3" s="29"/>
      <c r="AS3" s="29"/>
      <c r="AT3" s="29"/>
    </row>
    <row r="4" spans="1:46" ht="24.75" customHeight="1">
      <c r="A4" s="200" t="s">
        <v>1</v>
      </c>
      <c r="B4" s="201"/>
      <c r="C4" s="199">
        <f aca="true" t="shared" si="0" ref="C4:C10">SUM(E4:AO4)</f>
        <v>166</v>
      </c>
      <c r="D4" s="129"/>
      <c r="E4" s="57">
        <v>17</v>
      </c>
      <c r="F4" s="57">
        <v>5</v>
      </c>
      <c r="G4" s="57">
        <v>5</v>
      </c>
      <c r="H4" s="57">
        <v>7</v>
      </c>
      <c r="I4" s="57">
        <v>2</v>
      </c>
      <c r="J4" s="57">
        <v>9</v>
      </c>
      <c r="K4" s="57">
        <v>7</v>
      </c>
      <c r="L4" s="57">
        <v>4</v>
      </c>
      <c r="M4" s="57">
        <v>6</v>
      </c>
      <c r="N4" s="57">
        <v>3</v>
      </c>
      <c r="O4" s="57">
        <v>3</v>
      </c>
      <c r="P4" s="57">
        <v>11</v>
      </c>
      <c r="Q4" s="57">
        <v>8</v>
      </c>
      <c r="R4" s="57">
        <v>3</v>
      </c>
      <c r="S4" s="58">
        <v>0</v>
      </c>
      <c r="T4" s="57">
        <v>6</v>
      </c>
      <c r="U4" s="57">
        <v>2</v>
      </c>
      <c r="V4" s="57">
        <v>4</v>
      </c>
      <c r="W4" s="57">
        <v>1</v>
      </c>
      <c r="X4" s="57">
        <v>0</v>
      </c>
      <c r="Y4" s="58">
        <v>1</v>
      </c>
      <c r="Z4" s="58">
        <v>3</v>
      </c>
      <c r="AA4" s="57">
        <v>5</v>
      </c>
      <c r="AB4" s="57">
        <v>5</v>
      </c>
      <c r="AC4" s="57">
        <v>1</v>
      </c>
      <c r="AD4" s="57">
        <v>6</v>
      </c>
      <c r="AE4" s="57">
        <v>4</v>
      </c>
      <c r="AF4" s="57">
        <v>1</v>
      </c>
      <c r="AG4" s="58">
        <v>0</v>
      </c>
      <c r="AH4" s="57">
        <v>1</v>
      </c>
      <c r="AI4" s="57">
        <v>13</v>
      </c>
      <c r="AJ4" s="57">
        <v>6</v>
      </c>
      <c r="AK4" s="57">
        <v>6</v>
      </c>
      <c r="AL4" s="57">
        <v>4</v>
      </c>
      <c r="AM4" s="57">
        <v>2</v>
      </c>
      <c r="AN4" s="57">
        <v>2</v>
      </c>
      <c r="AO4" s="59">
        <v>3</v>
      </c>
      <c r="AP4" s="60" t="s">
        <v>1</v>
      </c>
      <c r="AQ4" s="29"/>
      <c r="AR4" s="29"/>
      <c r="AS4" s="29"/>
      <c r="AT4" s="29"/>
    </row>
    <row r="5" spans="1:46" ht="24.75" customHeight="1">
      <c r="A5" s="200" t="s">
        <v>2</v>
      </c>
      <c r="B5" s="201"/>
      <c r="C5" s="199">
        <f t="shared" si="0"/>
        <v>124</v>
      </c>
      <c r="D5" s="129"/>
      <c r="E5" s="57">
        <v>15</v>
      </c>
      <c r="F5" s="57">
        <v>5</v>
      </c>
      <c r="G5" s="57">
        <v>10</v>
      </c>
      <c r="H5" s="57">
        <v>8</v>
      </c>
      <c r="I5" s="57">
        <v>1</v>
      </c>
      <c r="J5" s="57">
        <v>3</v>
      </c>
      <c r="K5" s="57">
        <v>1</v>
      </c>
      <c r="L5" s="57">
        <v>4</v>
      </c>
      <c r="M5" s="57">
        <v>1</v>
      </c>
      <c r="N5" s="57">
        <v>1</v>
      </c>
      <c r="O5" s="57">
        <v>5</v>
      </c>
      <c r="P5" s="57">
        <v>8</v>
      </c>
      <c r="Q5" s="57">
        <v>10</v>
      </c>
      <c r="R5" s="58">
        <v>0</v>
      </c>
      <c r="S5" s="58">
        <v>0</v>
      </c>
      <c r="T5" s="57">
        <v>3</v>
      </c>
      <c r="U5" s="58">
        <v>0</v>
      </c>
      <c r="V5" s="58">
        <v>0</v>
      </c>
      <c r="W5" s="58">
        <v>0</v>
      </c>
      <c r="X5" s="57">
        <v>1</v>
      </c>
      <c r="Y5" s="57">
        <v>1</v>
      </c>
      <c r="Z5" s="57">
        <v>1</v>
      </c>
      <c r="AA5" s="57">
        <v>5</v>
      </c>
      <c r="AB5" s="57">
        <v>4</v>
      </c>
      <c r="AC5" s="58">
        <v>0</v>
      </c>
      <c r="AD5" s="57">
        <v>4</v>
      </c>
      <c r="AE5" s="57">
        <v>4</v>
      </c>
      <c r="AF5" s="57">
        <v>0</v>
      </c>
      <c r="AG5" s="57">
        <v>1</v>
      </c>
      <c r="AH5" s="57">
        <v>2</v>
      </c>
      <c r="AI5" s="57">
        <v>11</v>
      </c>
      <c r="AJ5" s="57">
        <v>7</v>
      </c>
      <c r="AK5" s="57">
        <v>6</v>
      </c>
      <c r="AL5" s="57">
        <v>2</v>
      </c>
      <c r="AM5" s="57">
        <v>0</v>
      </c>
      <c r="AN5" s="57">
        <v>0</v>
      </c>
      <c r="AO5" s="59">
        <v>0</v>
      </c>
      <c r="AP5" s="60" t="s">
        <v>2</v>
      </c>
      <c r="AQ5" s="29"/>
      <c r="AR5" s="29"/>
      <c r="AS5" s="29"/>
      <c r="AT5" s="29"/>
    </row>
    <row r="6" spans="1:46" ht="24.75" customHeight="1">
      <c r="A6" s="200" t="s">
        <v>3</v>
      </c>
      <c r="B6" s="201"/>
      <c r="C6" s="199">
        <f t="shared" si="0"/>
        <v>183</v>
      </c>
      <c r="D6" s="129"/>
      <c r="E6" s="57">
        <v>15</v>
      </c>
      <c r="F6" s="57">
        <v>8</v>
      </c>
      <c r="G6" s="57">
        <v>14</v>
      </c>
      <c r="H6" s="57">
        <v>10</v>
      </c>
      <c r="I6" s="57">
        <v>5</v>
      </c>
      <c r="J6" s="57">
        <v>5</v>
      </c>
      <c r="K6" s="57">
        <v>2</v>
      </c>
      <c r="L6" s="57">
        <v>3</v>
      </c>
      <c r="M6" s="57">
        <v>3</v>
      </c>
      <c r="N6" s="57">
        <v>3</v>
      </c>
      <c r="O6" s="57">
        <v>3</v>
      </c>
      <c r="P6" s="57">
        <v>13</v>
      </c>
      <c r="Q6" s="57">
        <v>13</v>
      </c>
      <c r="R6" s="57">
        <v>4</v>
      </c>
      <c r="S6" s="58">
        <v>0</v>
      </c>
      <c r="T6" s="57">
        <v>6</v>
      </c>
      <c r="U6" s="57">
        <v>4</v>
      </c>
      <c r="V6" s="57">
        <v>3</v>
      </c>
      <c r="W6" s="57">
        <v>2</v>
      </c>
      <c r="X6" s="57">
        <v>3</v>
      </c>
      <c r="Y6" s="57">
        <v>2</v>
      </c>
      <c r="Z6" s="57">
        <v>3</v>
      </c>
      <c r="AA6" s="57">
        <v>5</v>
      </c>
      <c r="AB6" s="57">
        <v>5</v>
      </c>
      <c r="AC6" s="57">
        <v>2</v>
      </c>
      <c r="AD6" s="57">
        <v>6</v>
      </c>
      <c r="AE6" s="57">
        <v>6</v>
      </c>
      <c r="AF6" s="57">
        <v>0</v>
      </c>
      <c r="AG6" s="58">
        <v>0</v>
      </c>
      <c r="AH6" s="57">
        <v>3</v>
      </c>
      <c r="AI6" s="57">
        <v>9</v>
      </c>
      <c r="AJ6" s="57">
        <v>10</v>
      </c>
      <c r="AK6" s="57">
        <v>10</v>
      </c>
      <c r="AL6" s="57">
        <v>2</v>
      </c>
      <c r="AM6" s="58">
        <v>0</v>
      </c>
      <c r="AN6" s="58">
        <v>0</v>
      </c>
      <c r="AO6" s="61">
        <v>1</v>
      </c>
      <c r="AP6" s="60" t="s">
        <v>3</v>
      </c>
      <c r="AQ6" s="29"/>
      <c r="AR6" s="29"/>
      <c r="AS6" s="29"/>
      <c r="AT6" s="29"/>
    </row>
    <row r="7" spans="1:46" ht="24.75" customHeight="1">
      <c r="A7" s="200" t="s">
        <v>4</v>
      </c>
      <c r="B7" s="201"/>
      <c r="C7" s="199">
        <f t="shared" si="0"/>
        <v>133</v>
      </c>
      <c r="D7" s="129"/>
      <c r="E7" s="57">
        <v>14</v>
      </c>
      <c r="F7" s="57">
        <v>7</v>
      </c>
      <c r="G7" s="57">
        <v>8</v>
      </c>
      <c r="H7" s="57">
        <v>7</v>
      </c>
      <c r="I7" s="57">
        <v>5</v>
      </c>
      <c r="J7" s="57">
        <v>9</v>
      </c>
      <c r="K7" s="57">
        <v>4</v>
      </c>
      <c r="L7" s="57">
        <v>1</v>
      </c>
      <c r="M7" s="57">
        <v>2</v>
      </c>
      <c r="N7" s="57">
        <v>1</v>
      </c>
      <c r="O7" s="57">
        <v>4</v>
      </c>
      <c r="P7" s="57">
        <v>6</v>
      </c>
      <c r="Q7" s="57">
        <v>8</v>
      </c>
      <c r="R7" s="58">
        <v>2</v>
      </c>
      <c r="S7" s="58">
        <v>0</v>
      </c>
      <c r="T7" s="57">
        <v>3</v>
      </c>
      <c r="U7" s="57">
        <v>1</v>
      </c>
      <c r="V7" s="58">
        <v>1</v>
      </c>
      <c r="W7" s="58">
        <v>0</v>
      </c>
      <c r="X7" s="57">
        <v>2</v>
      </c>
      <c r="Y7" s="58">
        <v>0</v>
      </c>
      <c r="Z7" s="57">
        <v>1</v>
      </c>
      <c r="AA7" s="57">
        <v>4</v>
      </c>
      <c r="AB7" s="57">
        <v>4</v>
      </c>
      <c r="AC7" s="57">
        <v>2</v>
      </c>
      <c r="AD7" s="57">
        <v>4</v>
      </c>
      <c r="AE7" s="57">
        <v>4</v>
      </c>
      <c r="AF7" s="57">
        <v>0</v>
      </c>
      <c r="AG7" s="58">
        <v>0</v>
      </c>
      <c r="AH7" s="57">
        <v>1</v>
      </c>
      <c r="AI7" s="57">
        <v>11</v>
      </c>
      <c r="AJ7" s="57">
        <v>5</v>
      </c>
      <c r="AK7" s="57">
        <v>4</v>
      </c>
      <c r="AL7" s="57">
        <v>4</v>
      </c>
      <c r="AM7" s="58">
        <v>1</v>
      </c>
      <c r="AN7" s="58"/>
      <c r="AO7" s="59">
        <v>3</v>
      </c>
      <c r="AP7" s="60" t="s">
        <v>4</v>
      </c>
      <c r="AQ7" s="29"/>
      <c r="AR7" s="29"/>
      <c r="AS7" s="29"/>
      <c r="AT7" s="29"/>
    </row>
    <row r="8" spans="1:46" ht="24.75" customHeight="1">
      <c r="A8" s="200" t="s">
        <v>5</v>
      </c>
      <c r="B8" s="201"/>
      <c r="C8" s="199">
        <f t="shared" si="0"/>
        <v>78</v>
      </c>
      <c r="D8" s="129"/>
      <c r="E8" s="57">
        <v>6</v>
      </c>
      <c r="F8" s="57">
        <v>4</v>
      </c>
      <c r="G8" s="57">
        <v>6</v>
      </c>
      <c r="H8" s="57">
        <v>5</v>
      </c>
      <c r="I8" s="57">
        <v>2</v>
      </c>
      <c r="J8" s="57">
        <v>2</v>
      </c>
      <c r="K8" s="57">
        <v>1</v>
      </c>
      <c r="L8" s="57">
        <v>3</v>
      </c>
      <c r="M8" s="58">
        <v>1</v>
      </c>
      <c r="N8" s="57">
        <v>2</v>
      </c>
      <c r="O8" s="57">
        <v>5</v>
      </c>
      <c r="P8" s="57">
        <v>4</v>
      </c>
      <c r="Q8" s="57">
        <v>6</v>
      </c>
      <c r="R8" s="57">
        <v>3</v>
      </c>
      <c r="S8" s="58">
        <v>1</v>
      </c>
      <c r="T8" s="57">
        <v>3</v>
      </c>
      <c r="U8" s="57">
        <v>1</v>
      </c>
      <c r="V8" s="57">
        <v>1</v>
      </c>
      <c r="W8" s="57">
        <v>1</v>
      </c>
      <c r="X8" s="57">
        <v>1</v>
      </c>
      <c r="Y8" s="58">
        <v>0</v>
      </c>
      <c r="Z8" s="57">
        <v>1</v>
      </c>
      <c r="AA8" s="57">
        <v>1</v>
      </c>
      <c r="AB8" s="57">
        <v>1</v>
      </c>
      <c r="AC8" s="58">
        <v>0</v>
      </c>
      <c r="AD8" s="57">
        <v>1</v>
      </c>
      <c r="AE8" s="57">
        <v>2</v>
      </c>
      <c r="AF8" s="57">
        <v>0</v>
      </c>
      <c r="AG8" s="58">
        <v>0</v>
      </c>
      <c r="AH8" s="57">
        <v>1</v>
      </c>
      <c r="AI8" s="57">
        <v>5</v>
      </c>
      <c r="AJ8" s="57">
        <v>3</v>
      </c>
      <c r="AK8" s="57">
        <v>3</v>
      </c>
      <c r="AL8" s="57">
        <v>1</v>
      </c>
      <c r="AM8" s="58">
        <v>0</v>
      </c>
      <c r="AN8" s="58">
        <v>0</v>
      </c>
      <c r="AO8" s="59">
        <v>1</v>
      </c>
      <c r="AP8" s="60" t="s">
        <v>5</v>
      </c>
      <c r="AQ8" s="29"/>
      <c r="AR8" s="29"/>
      <c r="AS8" s="29"/>
      <c r="AT8" s="29"/>
    </row>
    <row r="9" spans="1:46" ht="24.75" customHeight="1">
      <c r="A9" s="200" t="s">
        <v>6</v>
      </c>
      <c r="B9" s="201"/>
      <c r="C9" s="199">
        <f t="shared" si="0"/>
        <v>88</v>
      </c>
      <c r="D9" s="129"/>
      <c r="E9" s="57">
        <v>11</v>
      </c>
      <c r="F9" s="57">
        <v>2</v>
      </c>
      <c r="G9" s="57">
        <v>8</v>
      </c>
      <c r="H9" s="57">
        <v>7</v>
      </c>
      <c r="I9" s="57">
        <v>2</v>
      </c>
      <c r="J9" s="57">
        <v>2</v>
      </c>
      <c r="K9" s="57">
        <v>1</v>
      </c>
      <c r="L9" s="57">
        <v>4</v>
      </c>
      <c r="M9" s="58">
        <v>1</v>
      </c>
      <c r="N9" s="58">
        <v>0</v>
      </c>
      <c r="O9" s="57">
        <v>3</v>
      </c>
      <c r="P9" s="57">
        <v>6</v>
      </c>
      <c r="Q9" s="57">
        <v>6</v>
      </c>
      <c r="R9" s="57">
        <v>2</v>
      </c>
      <c r="S9" s="57">
        <v>0</v>
      </c>
      <c r="T9" s="57">
        <v>1</v>
      </c>
      <c r="U9" s="57">
        <v>2</v>
      </c>
      <c r="V9" s="58">
        <v>0</v>
      </c>
      <c r="W9" s="58">
        <v>0</v>
      </c>
      <c r="X9" s="57">
        <v>0</v>
      </c>
      <c r="Y9" s="58">
        <v>1</v>
      </c>
      <c r="Z9" s="58">
        <v>1</v>
      </c>
      <c r="AA9" s="57">
        <v>2</v>
      </c>
      <c r="AB9" s="58">
        <v>2</v>
      </c>
      <c r="AC9" s="58">
        <v>0</v>
      </c>
      <c r="AD9" s="57">
        <v>1</v>
      </c>
      <c r="AE9" s="57">
        <v>3</v>
      </c>
      <c r="AF9" s="57">
        <v>0</v>
      </c>
      <c r="AG9" s="58">
        <v>0</v>
      </c>
      <c r="AH9" s="57">
        <v>3</v>
      </c>
      <c r="AI9" s="57">
        <v>6</v>
      </c>
      <c r="AJ9" s="57">
        <v>2</v>
      </c>
      <c r="AK9" s="57">
        <v>3</v>
      </c>
      <c r="AL9" s="57">
        <v>2</v>
      </c>
      <c r="AM9" s="57">
        <v>1</v>
      </c>
      <c r="AN9" s="57">
        <v>1</v>
      </c>
      <c r="AO9" s="59">
        <v>2</v>
      </c>
      <c r="AP9" s="60" t="s">
        <v>6</v>
      </c>
      <c r="AQ9" s="29"/>
      <c r="AR9" s="29"/>
      <c r="AS9" s="29"/>
      <c r="AT9" s="29"/>
    </row>
    <row r="10" spans="1:46" ht="24.75" customHeight="1" thickBot="1">
      <c r="A10" s="203" t="s">
        <v>7</v>
      </c>
      <c r="B10" s="204"/>
      <c r="C10" s="199">
        <f t="shared" si="0"/>
        <v>142</v>
      </c>
      <c r="D10" s="129"/>
      <c r="E10" s="62">
        <v>19</v>
      </c>
      <c r="F10" s="62">
        <v>5</v>
      </c>
      <c r="G10" s="62">
        <v>10</v>
      </c>
      <c r="H10" s="62">
        <v>10</v>
      </c>
      <c r="I10" s="63">
        <v>0</v>
      </c>
      <c r="J10" s="62">
        <v>9</v>
      </c>
      <c r="K10" s="62">
        <v>6</v>
      </c>
      <c r="L10" s="62">
        <v>5</v>
      </c>
      <c r="M10" s="62">
        <v>4</v>
      </c>
      <c r="N10" s="62">
        <v>1</v>
      </c>
      <c r="O10" s="62">
        <v>5</v>
      </c>
      <c r="P10" s="62">
        <v>7</v>
      </c>
      <c r="Q10" s="62">
        <v>10</v>
      </c>
      <c r="R10" s="62">
        <v>4</v>
      </c>
      <c r="S10" s="63">
        <v>0</v>
      </c>
      <c r="T10" s="62">
        <v>4</v>
      </c>
      <c r="U10" s="62">
        <v>1</v>
      </c>
      <c r="V10" s="63">
        <v>0</v>
      </c>
      <c r="W10" s="63">
        <v>0</v>
      </c>
      <c r="X10" s="63">
        <v>0</v>
      </c>
      <c r="Y10" s="62">
        <v>0</v>
      </c>
      <c r="Z10" s="62">
        <v>2</v>
      </c>
      <c r="AA10" s="62">
        <v>3</v>
      </c>
      <c r="AB10" s="62">
        <v>1</v>
      </c>
      <c r="AC10" s="64">
        <v>0</v>
      </c>
      <c r="AD10" s="62">
        <v>3</v>
      </c>
      <c r="AE10" s="62">
        <v>2</v>
      </c>
      <c r="AF10" s="62">
        <v>0</v>
      </c>
      <c r="AG10" s="62">
        <v>1</v>
      </c>
      <c r="AH10" s="62">
        <v>3</v>
      </c>
      <c r="AI10" s="62">
        <v>15</v>
      </c>
      <c r="AJ10" s="62">
        <v>5</v>
      </c>
      <c r="AK10" s="62">
        <v>3</v>
      </c>
      <c r="AL10" s="62">
        <v>3</v>
      </c>
      <c r="AM10" s="63">
        <v>0</v>
      </c>
      <c r="AN10" s="63">
        <v>0</v>
      </c>
      <c r="AO10" s="65">
        <v>1</v>
      </c>
      <c r="AP10" s="66" t="s">
        <v>7</v>
      </c>
      <c r="AQ10" s="29"/>
      <c r="AR10" s="29"/>
      <c r="AS10" s="29"/>
      <c r="AT10" s="29"/>
    </row>
    <row r="11" spans="1:46" ht="17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202" t="s">
        <v>24</v>
      </c>
      <c r="AO11" s="202"/>
      <c r="AP11" s="202"/>
      <c r="AQ11" s="29"/>
      <c r="AR11" s="29"/>
      <c r="AS11" s="29"/>
      <c r="AT11" s="29"/>
    </row>
    <row r="12" spans="1:45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2" ht="17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6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50"/>
      <c r="AM13" s="150"/>
      <c r="AN13" s="150"/>
      <c r="AO13" s="150"/>
      <c r="AP13" s="150"/>
    </row>
    <row r="14" spans="1:42" ht="17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ht="17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</sheetData>
  <mergeCells count="21">
    <mergeCell ref="AN1:AP1"/>
    <mergeCell ref="AN11:AP11"/>
    <mergeCell ref="AL13:AP13"/>
    <mergeCell ref="A1:P1"/>
    <mergeCell ref="A7:B7"/>
    <mergeCell ref="A8:B8"/>
    <mergeCell ref="A9:B9"/>
    <mergeCell ref="A10:B10"/>
    <mergeCell ref="A3:B3"/>
    <mergeCell ref="A4:B4"/>
    <mergeCell ref="A5:B5"/>
    <mergeCell ref="A6:B6"/>
    <mergeCell ref="C9:D9"/>
    <mergeCell ref="C10:D10"/>
    <mergeCell ref="C6:D6"/>
    <mergeCell ref="C7:D7"/>
    <mergeCell ref="C8:D8"/>
    <mergeCell ref="C2:D2"/>
    <mergeCell ref="C3:D3"/>
    <mergeCell ref="C4:D4"/>
    <mergeCell ref="C5:D5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O31"/>
  <sheetViews>
    <sheetView showGridLines="0" tabSelected="1" view="pageBreakPreview" zoomScaleNormal="85" zoomScaleSheetLayoutView="100" workbookViewId="0" topLeftCell="S10">
      <selection activeCell="D1" sqref="D1:D16384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0.50390625" style="0" customWidth="1"/>
    <col min="5" max="5" width="6.58203125" style="0" customWidth="1"/>
    <col min="6" max="6" width="5.58203125" style="0" bestFit="1" customWidth="1"/>
    <col min="7" max="7" width="6.91015625" style="0" bestFit="1" customWidth="1"/>
    <col min="8" max="12" width="5.41015625" style="0" customWidth="1"/>
    <col min="13" max="15" width="6.16015625" style="0" customWidth="1"/>
    <col min="16" max="36" width="5.41015625" style="0" customWidth="1"/>
    <col min="37" max="37" width="6.16015625" style="0" customWidth="1"/>
    <col min="38" max="38" width="5.41015625" style="0" customWidth="1"/>
    <col min="39" max="39" width="4.83203125" style="0" customWidth="1"/>
    <col min="40" max="40" width="4.41015625" style="0" customWidth="1"/>
    <col min="41" max="41" width="4" style="0" customWidth="1"/>
  </cols>
  <sheetData>
    <row r="1" spans="1:41" ht="33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9.5" thickBot="1">
      <c r="A2" s="106" t="s">
        <v>123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51" t="s">
        <v>179</v>
      </c>
      <c r="AL2" s="151"/>
      <c r="AM2" s="151"/>
      <c r="AN2" s="151"/>
      <c r="AO2" s="151"/>
    </row>
    <row r="3" spans="1:41" ht="17.25" customHeight="1">
      <c r="A3" s="67"/>
      <c r="B3" s="67"/>
      <c r="C3" s="69"/>
      <c r="D3" s="233" t="s">
        <v>0</v>
      </c>
      <c r="E3" s="234"/>
      <c r="F3" s="207" t="s">
        <v>71</v>
      </c>
      <c r="G3" s="208"/>
      <c r="H3" s="207" t="s">
        <v>72</v>
      </c>
      <c r="I3" s="208"/>
      <c r="J3" s="210" t="s">
        <v>73</v>
      </c>
      <c r="K3" s="210" t="s">
        <v>124</v>
      </c>
      <c r="L3" s="210" t="s">
        <v>125</v>
      </c>
      <c r="M3" s="210" t="s">
        <v>126</v>
      </c>
      <c r="N3" s="210" t="s">
        <v>127</v>
      </c>
      <c r="O3" s="210" t="s">
        <v>128</v>
      </c>
      <c r="P3" s="210" t="s">
        <v>129</v>
      </c>
      <c r="Q3" s="210" t="s">
        <v>130</v>
      </c>
      <c r="R3" s="210" t="s">
        <v>131</v>
      </c>
      <c r="S3" s="210" t="s">
        <v>132</v>
      </c>
      <c r="T3" s="210" t="s">
        <v>133</v>
      </c>
      <c r="U3" s="210" t="s">
        <v>134</v>
      </c>
      <c r="V3" s="210" t="s">
        <v>135</v>
      </c>
      <c r="W3" s="210" t="s">
        <v>136</v>
      </c>
      <c r="X3" s="212" t="s">
        <v>137</v>
      </c>
      <c r="Y3" s="207" t="s">
        <v>138</v>
      </c>
      <c r="Z3" s="208"/>
      <c r="AA3" s="219" t="s">
        <v>139</v>
      </c>
      <c r="AB3" s="219" t="s">
        <v>180</v>
      </c>
      <c r="AC3" s="219" t="s">
        <v>140</v>
      </c>
      <c r="AD3" s="219" t="s">
        <v>141</v>
      </c>
      <c r="AE3" s="219" t="s">
        <v>142</v>
      </c>
      <c r="AF3" s="219" t="s">
        <v>143</v>
      </c>
      <c r="AG3" s="219" t="s">
        <v>144</v>
      </c>
      <c r="AH3" s="219" t="s">
        <v>145</v>
      </c>
      <c r="AI3" s="219" t="s">
        <v>146</v>
      </c>
      <c r="AJ3" s="219" t="s">
        <v>181</v>
      </c>
      <c r="AK3" s="219" t="s">
        <v>147</v>
      </c>
      <c r="AL3" s="217" t="s">
        <v>148</v>
      </c>
      <c r="AM3" s="70"/>
      <c r="AN3" s="67"/>
      <c r="AO3" s="67"/>
    </row>
    <row r="4" spans="1:41" ht="116.25" customHeight="1">
      <c r="A4" s="71"/>
      <c r="B4" s="71"/>
      <c r="C4" s="72"/>
      <c r="D4" s="235"/>
      <c r="E4" s="236"/>
      <c r="F4" s="73" t="s">
        <v>76</v>
      </c>
      <c r="G4" s="52" t="s">
        <v>182</v>
      </c>
      <c r="H4" s="73" t="s">
        <v>76</v>
      </c>
      <c r="I4" s="52" t="s">
        <v>182</v>
      </c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3"/>
      <c r="Y4" s="73" t="s">
        <v>149</v>
      </c>
      <c r="Z4" s="73" t="s">
        <v>150</v>
      </c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18"/>
      <c r="AM4" s="53"/>
      <c r="AN4" s="71"/>
      <c r="AO4" s="71"/>
    </row>
    <row r="5" spans="1:41" ht="21" customHeight="1">
      <c r="A5" s="124" t="s">
        <v>151</v>
      </c>
      <c r="B5" s="227" t="s">
        <v>0</v>
      </c>
      <c r="C5" s="228"/>
      <c r="D5" s="237">
        <f aca="true" t="shared" si="0" ref="D5:D12">SUM(F5:AL5)</f>
        <v>25842.699999999997</v>
      </c>
      <c r="E5" s="238"/>
      <c r="F5" s="74">
        <f aca="true" t="shared" si="1" ref="F5:AL5">SUM(F6:F12)</f>
        <v>2725</v>
      </c>
      <c r="G5" s="75">
        <f t="shared" si="1"/>
        <v>414.1</v>
      </c>
      <c r="H5" s="76">
        <f t="shared" si="1"/>
        <v>468</v>
      </c>
      <c r="I5" s="75">
        <f t="shared" si="1"/>
        <v>10.5</v>
      </c>
      <c r="J5" s="75">
        <f t="shared" si="1"/>
        <v>587.0999999999999</v>
      </c>
      <c r="K5" s="75">
        <f t="shared" si="1"/>
        <v>36.1</v>
      </c>
      <c r="L5" s="75">
        <f t="shared" si="1"/>
        <v>185.7</v>
      </c>
      <c r="M5" s="94">
        <f t="shared" si="1"/>
        <v>10096.2</v>
      </c>
      <c r="N5" s="75">
        <f t="shared" si="1"/>
        <v>2030.8</v>
      </c>
      <c r="O5" s="75">
        <f t="shared" si="1"/>
        <v>2269.7</v>
      </c>
      <c r="P5" s="75">
        <f t="shared" si="1"/>
        <v>679.6</v>
      </c>
      <c r="Q5" s="75">
        <f t="shared" si="1"/>
        <v>484</v>
      </c>
      <c r="R5" s="75">
        <f t="shared" si="1"/>
        <v>56.89999999999999</v>
      </c>
      <c r="S5" s="75">
        <f t="shared" si="1"/>
        <v>127.1</v>
      </c>
      <c r="T5" s="77">
        <f t="shared" si="1"/>
        <v>0</v>
      </c>
      <c r="U5" s="75">
        <f t="shared" si="1"/>
        <v>84.80000000000001</v>
      </c>
      <c r="V5" s="75">
        <f t="shared" si="1"/>
        <v>12.9</v>
      </c>
      <c r="W5" s="75">
        <f t="shared" si="1"/>
        <v>526.3</v>
      </c>
      <c r="X5" s="77">
        <f t="shared" si="1"/>
        <v>0</v>
      </c>
      <c r="Y5" s="75">
        <f t="shared" si="1"/>
        <v>652.5</v>
      </c>
      <c r="Z5" s="77">
        <f t="shared" si="1"/>
        <v>0</v>
      </c>
      <c r="AA5" s="75">
        <f t="shared" si="1"/>
        <v>125</v>
      </c>
      <c r="AB5" s="75">
        <f t="shared" si="1"/>
        <v>16</v>
      </c>
      <c r="AC5" s="75">
        <f t="shared" si="1"/>
        <v>1.9</v>
      </c>
      <c r="AD5" s="75">
        <f t="shared" si="1"/>
        <v>234.6</v>
      </c>
      <c r="AE5" s="75">
        <f t="shared" si="1"/>
        <v>49.9</v>
      </c>
      <c r="AF5" s="75">
        <f t="shared" si="1"/>
        <v>78.8</v>
      </c>
      <c r="AG5" s="75">
        <f t="shared" si="1"/>
        <v>66</v>
      </c>
      <c r="AH5" s="75">
        <f t="shared" si="1"/>
        <v>512.8</v>
      </c>
      <c r="AI5" s="75">
        <f t="shared" si="1"/>
        <v>247.29999999999998</v>
      </c>
      <c r="AJ5" s="75">
        <f t="shared" si="1"/>
        <v>108</v>
      </c>
      <c r="AK5" s="75">
        <f t="shared" si="1"/>
        <v>2135.8</v>
      </c>
      <c r="AL5" s="78">
        <f t="shared" si="1"/>
        <v>819.3</v>
      </c>
      <c r="AM5" s="216" t="s">
        <v>23</v>
      </c>
      <c r="AN5" s="216"/>
      <c r="AO5" s="221" t="s">
        <v>151</v>
      </c>
    </row>
    <row r="6" spans="1:41" ht="21" customHeight="1">
      <c r="A6" s="124"/>
      <c r="B6" s="227" t="s">
        <v>1</v>
      </c>
      <c r="C6" s="228"/>
      <c r="D6" s="239">
        <f t="shared" si="0"/>
        <v>6260.9000000000015</v>
      </c>
      <c r="E6" s="240"/>
      <c r="F6" s="79">
        <v>773</v>
      </c>
      <c r="G6" s="80">
        <v>52.9</v>
      </c>
      <c r="H6" s="81">
        <v>176</v>
      </c>
      <c r="I6" s="80">
        <v>1.1</v>
      </c>
      <c r="J6" s="80">
        <v>134.1</v>
      </c>
      <c r="K6" s="80">
        <v>4</v>
      </c>
      <c r="L6" s="80">
        <v>32</v>
      </c>
      <c r="M6" s="80">
        <v>2380.4</v>
      </c>
      <c r="N6" s="80">
        <v>487.6</v>
      </c>
      <c r="O6" s="80">
        <v>464.6</v>
      </c>
      <c r="P6" s="80">
        <v>158.1</v>
      </c>
      <c r="Q6" s="80">
        <v>142.9</v>
      </c>
      <c r="R6" s="80">
        <v>7.3</v>
      </c>
      <c r="S6" s="80">
        <v>34.3</v>
      </c>
      <c r="T6" s="82">
        <v>0</v>
      </c>
      <c r="U6" s="80">
        <v>21</v>
      </c>
      <c r="V6" s="80">
        <v>5</v>
      </c>
      <c r="W6" s="80">
        <v>128.1</v>
      </c>
      <c r="X6" s="82">
        <v>0</v>
      </c>
      <c r="Y6" s="80">
        <v>150.7</v>
      </c>
      <c r="Z6" s="82">
        <v>0</v>
      </c>
      <c r="AA6" s="80">
        <v>38</v>
      </c>
      <c r="AB6" s="80">
        <v>2</v>
      </c>
      <c r="AC6" s="82">
        <v>0</v>
      </c>
      <c r="AD6" s="80">
        <v>37.8</v>
      </c>
      <c r="AE6" s="80">
        <v>8</v>
      </c>
      <c r="AF6" s="80">
        <v>31.8</v>
      </c>
      <c r="AG6" s="80">
        <v>17</v>
      </c>
      <c r="AH6" s="80">
        <v>165</v>
      </c>
      <c r="AI6" s="80">
        <v>56.8</v>
      </c>
      <c r="AJ6" s="80">
        <v>9</v>
      </c>
      <c r="AK6" s="80">
        <v>604.1</v>
      </c>
      <c r="AL6" s="83">
        <v>138.3</v>
      </c>
      <c r="AM6" s="214" t="s">
        <v>1</v>
      </c>
      <c r="AN6" s="214"/>
      <c r="AO6" s="222"/>
    </row>
    <row r="7" spans="1:41" ht="21" customHeight="1">
      <c r="A7" s="124"/>
      <c r="B7" s="227" t="s">
        <v>2</v>
      </c>
      <c r="C7" s="228"/>
      <c r="D7" s="239">
        <f t="shared" si="0"/>
        <v>3302.8</v>
      </c>
      <c r="E7" s="240"/>
      <c r="F7" s="79">
        <v>255</v>
      </c>
      <c r="G7" s="80">
        <v>58.7</v>
      </c>
      <c r="H7" s="81">
        <v>2</v>
      </c>
      <c r="I7" s="80">
        <v>0.3</v>
      </c>
      <c r="J7" s="80">
        <v>68.3</v>
      </c>
      <c r="K7" s="80">
        <v>19</v>
      </c>
      <c r="L7" s="80">
        <v>14.5</v>
      </c>
      <c r="M7" s="80">
        <v>1177.9</v>
      </c>
      <c r="N7" s="80">
        <v>317.7</v>
      </c>
      <c r="O7" s="80">
        <v>316.7</v>
      </c>
      <c r="P7" s="80">
        <v>90.4</v>
      </c>
      <c r="Q7" s="80">
        <v>53</v>
      </c>
      <c r="R7" s="80">
        <v>30.4</v>
      </c>
      <c r="S7" s="80">
        <v>19</v>
      </c>
      <c r="T7" s="82">
        <v>0</v>
      </c>
      <c r="U7" s="80">
        <v>6</v>
      </c>
      <c r="V7" s="82">
        <v>0</v>
      </c>
      <c r="W7" s="80">
        <v>69.2</v>
      </c>
      <c r="X7" s="82">
        <v>0</v>
      </c>
      <c r="Y7" s="80">
        <v>81.6</v>
      </c>
      <c r="Z7" s="82">
        <v>0</v>
      </c>
      <c r="AA7" s="80">
        <v>17</v>
      </c>
      <c r="AB7" s="80">
        <v>4</v>
      </c>
      <c r="AC7" s="80">
        <v>1</v>
      </c>
      <c r="AD7" s="80">
        <v>37.8</v>
      </c>
      <c r="AE7" s="80">
        <v>15</v>
      </c>
      <c r="AF7" s="82">
        <v>0</v>
      </c>
      <c r="AG7" s="80">
        <v>5.4</v>
      </c>
      <c r="AH7" s="80">
        <v>127</v>
      </c>
      <c r="AI7" s="80">
        <v>27.3</v>
      </c>
      <c r="AJ7" s="80">
        <v>34</v>
      </c>
      <c r="AK7" s="80">
        <v>325</v>
      </c>
      <c r="AL7" s="83">
        <v>129.6</v>
      </c>
      <c r="AM7" s="214" t="s">
        <v>2</v>
      </c>
      <c r="AN7" s="214"/>
      <c r="AO7" s="222"/>
    </row>
    <row r="8" spans="1:41" ht="21" customHeight="1">
      <c r="A8" s="124"/>
      <c r="B8" s="227" t="s">
        <v>3</v>
      </c>
      <c r="C8" s="228"/>
      <c r="D8" s="239">
        <f t="shared" si="0"/>
        <v>3978.5</v>
      </c>
      <c r="E8" s="240"/>
      <c r="F8" s="79">
        <v>521</v>
      </c>
      <c r="G8" s="80">
        <v>114</v>
      </c>
      <c r="H8" s="81">
        <v>3</v>
      </c>
      <c r="I8" s="80">
        <v>5.3</v>
      </c>
      <c r="J8" s="80">
        <v>96</v>
      </c>
      <c r="K8" s="80">
        <v>8</v>
      </c>
      <c r="L8" s="80">
        <v>68.2</v>
      </c>
      <c r="M8" s="80">
        <v>2013.6</v>
      </c>
      <c r="N8" s="80">
        <v>113.5</v>
      </c>
      <c r="O8" s="80">
        <v>197.9</v>
      </c>
      <c r="P8" s="80">
        <v>50</v>
      </c>
      <c r="Q8" s="80">
        <v>17</v>
      </c>
      <c r="R8" s="80">
        <v>5.4</v>
      </c>
      <c r="S8" s="80">
        <v>9</v>
      </c>
      <c r="T8" s="82">
        <v>0</v>
      </c>
      <c r="U8" s="80">
        <v>4.5</v>
      </c>
      <c r="V8" s="80">
        <v>1</v>
      </c>
      <c r="W8" s="80">
        <v>103.6</v>
      </c>
      <c r="X8" s="82">
        <v>0</v>
      </c>
      <c r="Y8" s="80">
        <v>129.8</v>
      </c>
      <c r="Z8" s="82">
        <v>0</v>
      </c>
      <c r="AA8" s="80">
        <v>20</v>
      </c>
      <c r="AB8" s="80">
        <v>1</v>
      </c>
      <c r="AC8" s="82">
        <v>0</v>
      </c>
      <c r="AD8" s="80">
        <v>43.8</v>
      </c>
      <c r="AE8" s="80">
        <v>2</v>
      </c>
      <c r="AF8" s="82">
        <v>0</v>
      </c>
      <c r="AG8" s="80">
        <v>9.7</v>
      </c>
      <c r="AH8" s="80">
        <v>6</v>
      </c>
      <c r="AI8" s="80">
        <v>25.1</v>
      </c>
      <c r="AJ8" s="80">
        <v>6.3</v>
      </c>
      <c r="AK8" s="84">
        <v>292.6</v>
      </c>
      <c r="AL8" s="83">
        <v>111.2</v>
      </c>
      <c r="AM8" s="214" t="s">
        <v>3</v>
      </c>
      <c r="AN8" s="214"/>
      <c r="AO8" s="222"/>
    </row>
    <row r="9" spans="1:41" ht="21" customHeight="1">
      <c r="A9" s="124"/>
      <c r="B9" s="227" t="s">
        <v>4</v>
      </c>
      <c r="C9" s="228"/>
      <c r="D9" s="239">
        <f t="shared" si="0"/>
        <v>4344.700000000001</v>
      </c>
      <c r="E9" s="240"/>
      <c r="F9" s="79">
        <v>388</v>
      </c>
      <c r="G9" s="80">
        <v>67.7</v>
      </c>
      <c r="H9" s="81">
        <v>8</v>
      </c>
      <c r="I9" s="82">
        <v>0</v>
      </c>
      <c r="J9" s="80">
        <v>106.8</v>
      </c>
      <c r="K9" s="80">
        <v>4</v>
      </c>
      <c r="L9" s="80">
        <v>43</v>
      </c>
      <c r="M9" s="80">
        <v>1860.6</v>
      </c>
      <c r="N9" s="80">
        <v>333.1</v>
      </c>
      <c r="O9" s="80">
        <v>382.9</v>
      </c>
      <c r="P9" s="80">
        <v>97.9</v>
      </c>
      <c r="Q9" s="80">
        <v>91.6</v>
      </c>
      <c r="R9" s="80">
        <v>0.9</v>
      </c>
      <c r="S9" s="80">
        <v>16.8</v>
      </c>
      <c r="T9" s="82">
        <v>0</v>
      </c>
      <c r="U9" s="80">
        <v>9.2</v>
      </c>
      <c r="V9" s="80">
        <v>1.9</v>
      </c>
      <c r="W9" s="80">
        <v>79.1</v>
      </c>
      <c r="X9" s="82">
        <v>0</v>
      </c>
      <c r="Y9" s="80">
        <v>120.9</v>
      </c>
      <c r="Z9" s="82">
        <v>0</v>
      </c>
      <c r="AA9" s="80">
        <v>16</v>
      </c>
      <c r="AB9" s="80">
        <v>2</v>
      </c>
      <c r="AC9" s="80">
        <v>0.9</v>
      </c>
      <c r="AD9" s="80">
        <v>41.4</v>
      </c>
      <c r="AE9" s="80">
        <v>7.9</v>
      </c>
      <c r="AF9" s="80">
        <v>25</v>
      </c>
      <c r="AG9" s="80">
        <v>8.9</v>
      </c>
      <c r="AH9" s="80">
        <v>40</v>
      </c>
      <c r="AI9" s="80">
        <v>68.6</v>
      </c>
      <c r="AJ9" s="80">
        <v>15.8</v>
      </c>
      <c r="AK9" s="84">
        <v>294.7</v>
      </c>
      <c r="AL9" s="83">
        <v>211.1</v>
      </c>
      <c r="AM9" s="214" t="s">
        <v>4</v>
      </c>
      <c r="AN9" s="214"/>
      <c r="AO9" s="222"/>
    </row>
    <row r="10" spans="1:41" ht="21" customHeight="1">
      <c r="A10" s="124"/>
      <c r="B10" s="227" t="s">
        <v>5</v>
      </c>
      <c r="C10" s="228"/>
      <c r="D10" s="239">
        <f t="shared" si="0"/>
        <v>2317.3</v>
      </c>
      <c r="E10" s="240"/>
      <c r="F10" s="79">
        <v>452</v>
      </c>
      <c r="G10" s="80">
        <v>41.3</v>
      </c>
      <c r="H10" s="81">
        <v>12</v>
      </c>
      <c r="I10" s="82">
        <v>0</v>
      </c>
      <c r="J10" s="80">
        <v>59.2</v>
      </c>
      <c r="K10" s="80">
        <v>1</v>
      </c>
      <c r="L10" s="80">
        <v>25</v>
      </c>
      <c r="M10" s="80">
        <v>887.6</v>
      </c>
      <c r="N10" s="80">
        <v>119.8</v>
      </c>
      <c r="O10" s="80">
        <v>165</v>
      </c>
      <c r="P10" s="80">
        <v>53</v>
      </c>
      <c r="Q10" s="80">
        <v>33</v>
      </c>
      <c r="R10" s="80">
        <v>4</v>
      </c>
      <c r="S10" s="80">
        <v>14</v>
      </c>
      <c r="T10" s="82">
        <v>0</v>
      </c>
      <c r="U10" s="80">
        <v>1.7</v>
      </c>
      <c r="V10" s="80">
        <v>1</v>
      </c>
      <c r="W10" s="80">
        <v>50</v>
      </c>
      <c r="X10" s="82">
        <v>0</v>
      </c>
      <c r="Y10" s="80">
        <v>76.6</v>
      </c>
      <c r="Z10" s="82">
        <v>0</v>
      </c>
      <c r="AA10" s="80">
        <v>14</v>
      </c>
      <c r="AB10" s="80">
        <v>1</v>
      </c>
      <c r="AC10" s="82">
        <v>0</v>
      </c>
      <c r="AD10" s="80">
        <v>19</v>
      </c>
      <c r="AE10" s="80">
        <v>5</v>
      </c>
      <c r="AF10" s="80">
        <v>2</v>
      </c>
      <c r="AG10" s="80">
        <v>7</v>
      </c>
      <c r="AH10" s="80">
        <v>26</v>
      </c>
      <c r="AI10" s="80">
        <v>14.5</v>
      </c>
      <c r="AJ10" s="80">
        <v>6.8</v>
      </c>
      <c r="AK10" s="80">
        <v>178.8</v>
      </c>
      <c r="AL10" s="83">
        <v>47</v>
      </c>
      <c r="AM10" s="214" t="s">
        <v>5</v>
      </c>
      <c r="AN10" s="214"/>
      <c r="AO10" s="222"/>
    </row>
    <row r="11" spans="1:41" ht="21" customHeight="1">
      <c r="A11" s="124"/>
      <c r="B11" s="227" t="s">
        <v>6</v>
      </c>
      <c r="C11" s="228"/>
      <c r="D11" s="101"/>
      <c r="E11" s="102">
        <f>SUM(F11:AL11)</f>
        <v>1966.6000000000001</v>
      </c>
      <c r="F11" s="79">
        <v>135</v>
      </c>
      <c r="G11" s="80">
        <v>24.6</v>
      </c>
      <c r="H11" s="81">
        <v>263</v>
      </c>
      <c r="I11" s="80">
        <v>2.5</v>
      </c>
      <c r="J11" s="80">
        <v>48.4</v>
      </c>
      <c r="K11" s="82">
        <v>0</v>
      </c>
      <c r="L11" s="80">
        <v>3</v>
      </c>
      <c r="M11" s="80">
        <v>616.6</v>
      </c>
      <c r="N11" s="80">
        <v>178.3</v>
      </c>
      <c r="O11" s="80">
        <v>167.1</v>
      </c>
      <c r="P11" s="80">
        <v>54.3</v>
      </c>
      <c r="Q11" s="80">
        <v>35</v>
      </c>
      <c r="R11" s="80">
        <v>6.9</v>
      </c>
      <c r="S11" s="80">
        <v>10.7</v>
      </c>
      <c r="T11" s="82">
        <v>0</v>
      </c>
      <c r="U11" s="80">
        <v>34</v>
      </c>
      <c r="V11" s="80">
        <v>4</v>
      </c>
      <c r="W11" s="80">
        <v>46</v>
      </c>
      <c r="X11" s="82">
        <v>0</v>
      </c>
      <c r="Y11" s="80">
        <v>34.5</v>
      </c>
      <c r="Z11" s="82">
        <v>0</v>
      </c>
      <c r="AA11" s="80">
        <v>12</v>
      </c>
      <c r="AB11" s="80">
        <v>2</v>
      </c>
      <c r="AC11" s="82">
        <v>0</v>
      </c>
      <c r="AD11" s="80">
        <v>20.4</v>
      </c>
      <c r="AE11" s="80">
        <v>8</v>
      </c>
      <c r="AF11" s="80">
        <v>5</v>
      </c>
      <c r="AG11" s="80">
        <v>4</v>
      </c>
      <c r="AH11" s="80">
        <v>27.8</v>
      </c>
      <c r="AI11" s="80">
        <v>10</v>
      </c>
      <c r="AJ11" s="80">
        <v>6.4</v>
      </c>
      <c r="AK11" s="80">
        <v>164.2</v>
      </c>
      <c r="AL11" s="83">
        <v>42.9</v>
      </c>
      <c r="AM11" s="214" t="s">
        <v>6</v>
      </c>
      <c r="AN11" s="214"/>
      <c r="AO11" s="222"/>
    </row>
    <row r="12" spans="1:41" ht="21" customHeight="1">
      <c r="A12" s="124"/>
      <c r="B12" s="229" t="s">
        <v>7</v>
      </c>
      <c r="C12" s="230"/>
      <c r="D12" s="101"/>
      <c r="E12" s="102">
        <f>SUM(F12:AL12)</f>
        <v>3671.9</v>
      </c>
      <c r="F12" s="79">
        <v>201</v>
      </c>
      <c r="G12" s="80">
        <v>54.9</v>
      </c>
      <c r="H12" s="81">
        <v>4</v>
      </c>
      <c r="I12" s="80">
        <v>1.3</v>
      </c>
      <c r="J12" s="80">
        <v>74.3</v>
      </c>
      <c r="K12" s="80">
        <v>0.1</v>
      </c>
      <c r="L12" s="82">
        <v>0</v>
      </c>
      <c r="M12" s="80">
        <v>1159.5</v>
      </c>
      <c r="N12" s="85">
        <v>480.8</v>
      </c>
      <c r="O12" s="84">
        <v>575.5</v>
      </c>
      <c r="P12" s="80">
        <v>175.9</v>
      </c>
      <c r="Q12" s="80">
        <v>111.5</v>
      </c>
      <c r="R12" s="80">
        <v>2</v>
      </c>
      <c r="S12" s="80">
        <v>23.3</v>
      </c>
      <c r="T12" s="82">
        <v>0</v>
      </c>
      <c r="U12" s="80">
        <v>8.4</v>
      </c>
      <c r="V12" s="82">
        <v>0</v>
      </c>
      <c r="W12" s="80">
        <v>50.3</v>
      </c>
      <c r="X12" s="82">
        <v>0</v>
      </c>
      <c r="Y12" s="80">
        <v>58.4</v>
      </c>
      <c r="Z12" s="82">
        <v>0</v>
      </c>
      <c r="AA12" s="80">
        <v>8</v>
      </c>
      <c r="AB12" s="80">
        <v>4</v>
      </c>
      <c r="AC12" s="82">
        <v>0</v>
      </c>
      <c r="AD12" s="80">
        <v>34.4</v>
      </c>
      <c r="AE12" s="80">
        <v>4</v>
      </c>
      <c r="AF12" s="80">
        <v>15</v>
      </c>
      <c r="AG12" s="80">
        <v>14</v>
      </c>
      <c r="AH12" s="80">
        <v>121</v>
      </c>
      <c r="AI12" s="80">
        <v>45</v>
      </c>
      <c r="AJ12" s="80">
        <v>29.7</v>
      </c>
      <c r="AK12" s="84">
        <v>276.4</v>
      </c>
      <c r="AL12" s="83">
        <v>139.2</v>
      </c>
      <c r="AM12" s="214" t="s">
        <v>7</v>
      </c>
      <c r="AN12" s="214"/>
      <c r="AO12" s="222"/>
    </row>
    <row r="13" spans="1:41" ht="21" customHeight="1">
      <c r="A13" s="231" t="s">
        <v>152</v>
      </c>
      <c r="B13" s="227" t="s">
        <v>0</v>
      </c>
      <c r="C13" s="228"/>
      <c r="D13" s="239">
        <v>224.71913043478258</v>
      </c>
      <c r="E13" s="240">
        <v>224.71913043478258</v>
      </c>
      <c r="F13" s="86">
        <v>23.695652173913043</v>
      </c>
      <c r="G13" s="86">
        <v>3.6008695652173914</v>
      </c>
      <c r="H13" s="86">
        <v>4.069565217391304</v>
      </c>
      <c r="I13" s="86">
        <v>0.09130434782608696</v>
      </c>
      <c r="J13" s="86">
        <v>5.105217391304347</v>
      </c>
      <c r="K13" s="86">
        <v>0.3139130434782609</v>
      </c>
      <c r="L13" s="86">
        <v>1.614782608695652</v>
      </c>
      <c r="M13" s="86">
        <v>87.79304347826087</v>
      </c>
      <c r="N13" s="86">
        <v>17.659130434782607</v>
      </c>
      <c r="O13" s="86">
        <v>19.736521739130435</v>
      </c>
      <c r="P13" s="86">
        <v>5.909565217391305</v>
      </c>
      <c r="Q13" s="86">
        <v>4.208695652173913</v>
      </c>
      <c r="R13" s="86">
        <v>0.494782608695652</v>
      </c>
      <c r="S13" s="86">
        <v>1.1052173913043477</v>
      </c>
      <c r="T13" s="87">
        <v>0</v>
      </c>
      <c r="U13" s="86">
        <v>0.7373913043478262</v>
      </c>
      <c r="V13" s="86">
        <v>0.11217391304347826</v>
      </c>
      <c r="W13" s="86">
        <v>4.576521739130435</v>
      </c>
      <c r="X13" s="87">
        <v>0</v>
      </c>
      <c r="Y13" s="86">
        <v>5.673913043478261</v>
      </c>
      <c r="Z13" s="87">
        <v>0</v>
      </c>
      <c r="AA13" s="86">
        <v>1.0869565217391304</v>
      </c>
      <c r="AB13" s="86">
        <v>0.1391304347826087</v>
      </c>
      <c r="AC13" s="86">
        <v>0.01652173913043478</v>
      </c>
      <c r="AD13" s="86">
        <v>2.04</v>
      </c>
      <c r="AE13" s="86">
        <v>0.4339130434782609</v>
      </c>
      <c r="AF13" s="86">
        <v>0.6852173913043478</v>
      </c>
      <c r="AG13" s="86">
        <v>0.5739130434782609</v>
      </c>
      <c r="AH13" s="86">
        <v>4.459130434782608</v>
      </c>
      <c r="AI13" s="86">
        <v>2.1504347826086954</v>
      </c>
      <c r="AJ13" s="86">
        <v>0.9391304347826087</v>
      </c>
      <c r="AK13" s="86">
        <v>18.57217391304348</v>
      </c>
      <c r="AL13" s="88">
        <v>7.124347826086956</v>
      </c>
      <c r="AM13" s="216" t="s">
        <v>23</v>
      </c>
      <c r="AN13" s="216"/>
      <c r="AO13" s="223" t="s">
        <v>152</v>
      </c>
    </row>
    <row r="14" spans="1:41" ht="21" customHeight="1">
      <c r="A14" s="232"/>
      <c r="B14" s="227" t="s">
        <v>1</v>
      </c>
      <c r="C14" s="228"/>
      <c r="D14" s="239">
        <v>313.045</v>
      </c>
      <c r="E14" s="240">
        <v>313.045</v>
      </c>
      <c r="F14" s="86">
        <v>38.65</v>
      </c>
      <c r="G14" s="86">
        <v>2.645</v>
      </c>
      <c r="H14" s="86">
        <v>8.8</v>
      </c>
      <c r="I14" s="86">
        <v>0.055</v>
      </c>
      <c r="J14" s="86">
        <v>6.705</v>
      </c>
      <c r="K14" s="86">
        <v>0.2</v>
      </c>
      <c r="L14" s="86">
        <v>1.6</v>
      </c>
      <c r="M14" s="86">
        <v>119.02</v>
      </c>
      <c r="N14" s="86">
        <v>24.38</v>
      </c>
      <c r="O14" s="86">
        <v>23.23</v>
      </c>
      <c r="P14" s="86">
        <v>7.905</v>
      </c>
      <c r="Q14" s="86">
        <v>7.145</v>
      </c>
      <c r="R14" s="86">
        <v>0.365</v>
      </c>
      <c r="S14" s="86">
        <v>1.715</v>
      </c>
      <c r="T14" s="87">
        <v>0</v>
      </c>
      <c r="U14" s="86">
        <v>1.05</v>
      </c>
      <c r="V14" s="86">
        <v>0.25</v>
      </c>
      <c r="W14" s="86">
        <v>6.405</v>
      </c>
      <c r="X14" s="87">
        <v>0</v>
      </c>
      <c r="Y14" s="86">
        <v>7.535</v>
      </c>
      <c r="Z14" s="87">
        <v>0</v>
      </c>
      <c r="AA14" s="86">
        <v>1.9</v>
      </c>
      <c r="AB14" s="86">
        <v>0.1</v>
      </c>
      <c r="AC14" s="87">
        <v>0</v>
      </c>
      <c r="AD14" s="86">
        <v>1.89</v>
      </c>
      <c r="AE14" s="86">
        <v>0.4</v>
      </c>
      <c r="AF14" s="86">
        <v>1.59</v>
      </c>
      <c r="AG14" s="86">
        <v>0.85</v>
      </c>
      <c r="AH14" s="86">
        <v>8.25</v>
      </c>
      <c r="AI14" s="86">
        <v>2.84</v>
      </c>
      <c r="AJ14" s="86">
        <v>0.45</v>
      </c>
      <c r="AK14" s="86">
        <v>30.205</v>
      </c>
      <c r="AL14" s="88">
        <v>6.915</v>
      </c>
      <c r="AM14" s="214" t="s">
        <v>1</v>
      </c>
      <c r="AN14" s="214"/>
      <c r="AO14" s="224"/>
    </row>
    <row r="15" spans="1:41" ht="21" customHeight="1">
      <c r="A15" s="232"/>
      <c r="B15" s="227" t="s">
        <v>2</v>
      </c>
      <c r="C15" s="228"/>
      <c r="D15" s="239">
        <v>183.4888888888889</v>
      </c>
      <c r="E15" s="240">
        <v>183.4888888888889</v>
      </c>
      <c r="F15" s="86">
        <v>14.166666666666666</v>
      </c>
      <c r="G15" s="86">
        <v>3.261111111111111</v>
      </c>
      <c r="H15" s="86">
        <v>0.1111111111111111</v>
      </c>
      <c r="I15" s="86">
        <v>0.016666666666666666</v>
      </c>
      <c r="J15" s="86">
        <v>3.7944444444444443</v>
      </c>
      <c r="K15" s="86">
        <v>1.0555555555555556</v>
      </c>
      <c r="L15" s="86">
        <v>0.8055555555555556</v>
      </c>
      <c r="M15" s="86">
        <v>65.4388888888889</v>
      </c>
      <c r="N15" s="86">
        <v>17.65</v>
      </c>
      <c r="O15" s="86">
        <v>17.594444444444445</v>
      </c>
      <c r="P15" s="86">
        <v>5.022222222222222</v>
      </c>
      <c r="Q15" s="86">
        <v>2.9444444444444446</v>
      </c>
      <c r="R15" s="86">
        <v>1.6888888888888889</v>
      </c>
      <c r="S15" s="86">
        <v>1.0555555555555556</v>
      </c>
      <c r="T15" s="87">
        <v>0</v>
      </c>
      <c r="U15" s="86">
        <v>0.3333333333333333</v>
      </c>
      <c r="V15" s="87">
        <v>0</v>
      </c>
      <c r="W15" s="86">
        <v>3.8444444444444446</v>
      </c>
      <c r="X15" s="87">
        <v>0</v>
      </c>
      <c r="Y15" s="86">
        <v>4.533333333333333</v>
      </c>
      <c r="Z15" s="87">
        <v>0</v>
      </c>
      <c r="AA15" s="86">
        <v>0.9444444444444444</v>
      </c>
      <c r="AB15" s="86">
        <v>0.2222222222222222</v>
      </c>
      <c r="AC15" s="86">
        <v>0.05555555555555555</v>
      </c>
      <c r="AD15" s="86">
        <v>2.1</v>
      </c>
      <c r="AE15" s="86">
        <v>0.8333333333333334</v>
      </c>
      <c r="AF15" s="87">
        <v>0</v>
      </c>
      <c r="AG15" s="86">
        <v>0.3</v>
      </c>
      <c r="AH15" s="86">
        <v>7.055555555555555</v>
      </c>
      <c r="AI15" s="86">
        <v>1.5166666666666666</v>
      </c>
      <c r="AJ15" s="86">
        <v>1.8888888888888888</v>
      </c>
      <c r="AK15" s="86">
        <v>18.055555555555557</v>
      </c>
      <c r="AL15" s="88">
        <v>7.2</v>
      </c>
      <c r="AM15" s="214" t="s">
        <v>2</v>
      </c>
      <c r="AN15" s="214"/>
      <c r="AO15" s="224"/>
    </row>
    <row r="16" spans="1:41" ht="21" customHeight="1">
      <c r="A16" s="232"/>
      <c r="B16" s="227" t="s">
        <v>3</v>
      </c>
      <c r="C16" s="228"/>
      <c r="D16" s="239">
        <v>209.39473684210526</v>
      </c>
      <c r="E16" s="240">
        <v>209.39473684210526</v>
      </c>
      <c r="F16" s="86">
        <v>27.42105263157895</v>
      </c>
      <c r="G16" s="86">
        <v>6</v>
      </c>
      <c r="H16" s="86">
        <v>0.15789473684210525</v>
      </c>
      <c r="I16" s="86">
        <v>0.2789473684210526</v>
      </c>
      <c r="J16" s="86">
        <v>5.052631578947368</v>
      </c>
      <c r="K16" s="86">
        <v>0.42105263157894735</v>
      </c>
      <c r="L16" s="86">
        <v>3.5894736842105264</v>
      </c>
      <c r="M16" s="86">
        <v>105.97894736842105</v>
      </c>
      <c r="N16" s="86">
        <v>5.973684210526316</v>
      </c>
      <c r="O16" s="86">
        <v>10.41578947368421</v>
      </c>
      <c r="P16" s="86">
        <v>2.6315789473684212</v>
      </c>
      <c r="Q16" s="86">
        <v>0.8947368421052632</v>
      </c>
      <c r="R16" s="86">
        <v>0.28421052631578947</v>
      </c>
      <c r="S16" s="86">
        <v>0.47368421052631576</v>
      </c>
      <c r="T16" s="87">
        <v>0</v>
      </c>
      <c r="U16" s="86">
        <v>0.23684210526315788</v>
      </c>
      <c r="V16" s="86">
        <v>0.05263157894736842</v>
      </c>
      <c r="W16" s="86">
        <v>5.4526315789473685</v>
      </c>
      <c r="X16" s="87">
        <v>0</v>
      </c>
      <c r="Y16" s="86">
        <v>6.831578947368421</v>
      </c>
      <c r="Z16" s="87">
        <v>0</v>
      </c>
      <c r="AA16" s="86">
        <v>1.0526315789473684</v>
      </c>
      <c r="AB16" s="86">
        <v>0.05263157894736842</v>
      </c>
      <c r="AC16" s="87">
        <v>0</v>
      </c>
      <c r="AD16" s="86">
        <v>2.305263157894737</v>
      </c>
      <c r="AE16" s="86">
        <v>0.10526315789473684</v>
      </c>
      <c r="AF16" s="87">
        <v>0</v>
      </c>
      <c r="AG16" s="86">
        <v>0.5105263157894736</v>
      </c>
      <c r="AH16" s="86">
        <v>0.3157894736842105</v>
      </c>
      <c r="AI16" s="86">
        <v>1.3210526315789475</v>
      </c>
      <c r="AJ16" s="86">
        <v>0.33157894736842103</v>
      </c>
      <c r="AK16" s="86">
        <v>15.4</v>
      </c>
      <c r="AL16" s="88">
        <v>5.852631578947369</v>
      </c>
      <c r="AM16" s="214" t="s">
        <v>3</v>
      </c>
      <c r="AN16" s="214"/>
      <c r="AO16" s="224"/>
    </row>
    <row r="17" spans="1:41" ht="21" customHeight="1">
      <c r="A17" s="232"/>
      <c r="B17" s="227" t="s">
        <v>4</v>
      </c>
      <c r="C17" s="228"/>
      <c r="D17" s="239">
        <v>255.57058823529417</v>
      </c>
      <c r="E17" s="240">
        <v>255.57058823529417</v>
      </c>
      <c r="F17" s="86">
        <v>22.823529411764707</v>
      </c>
      <c r="G17" s="86">
        <v>3.9823529411764707</v>
      </c>
      <c r="H17" s="86">
        <v>0.47058823529411764</v>
      </c>
      <c r="I17" s="87">
        <v>0</v>
      </c>
      <c r="J17" s="86">
        <v>6.2823529411764705</v>
      </c>
      <c r="K17" s="86">
        <v>0.23529411764705882</v>
      </c>
      <c r="L17" s="86">
        <v>2.5294117647058822</v>
      </c>
      <c r="M17" s="86">
        <v>109.4470588235294</v>
      </c>
      <c r="N17" s="86">
        <v>19.594117647058823</v>
      </c>
      <c r="O17" s="86">
        <v>22.523529411764706</v>
      </c>
      <c r="P17" s="86">
        <v>5.758823529411765</v>
      </c>
      <c r="Q17" s="86">
        <v>5.388235294117647</v>
      </c>
      <c r="R17" s="86">
        <v>0.052941176470588235</v>
      </c>
      <c r="S17" s="86">
        <v>0.9882352941176471</v>
      </c>
      <c r="T17" s="87">
        <v>0</v>
      </c>
      <c r="U17" s="86">
        <v>0.5411764705882353</v>
      </c>
      <c r="V17" s="86">
        <v>0.11176470588235293</v>
      </c>
      <c r="W17" s="86">
        <v>4.652941176470588</v>
      </c>
      <c r="X17" s="87">
        <v>0</v>
      </c>
      <c r="Y17" s="86">
        <v>7.111764705882353</v>
      </c>
      <c r="Z17" s="87">
        <v>0</v>
      </c>
      <c r="AA17" s="86">
        <v>0.9411764705882353</v>
      </c>
      <c r="AB17" s="86">
        <v>0.11764705882352941</v>
      </c>
      <c r="AC17" s="86">
        <v>0.052941176470588235</v>
      </c>
      <c r="AD17" s="86">
        <v>2.4352941176470586</v>
      </c>
      <c r="AE17" s="86">
        <v>0.4647058823529412</v>
      </c>
      <c r="AF17" s="86">
        <v>1.4705882352941178</v>
      </c>
      <c r="AG17" s="86">
        <v>0.5235294117647059</v>
      </c>
      <c r="AH17" s="86">
        <v>2.3529411764705883</v>
      </c>
      <c r="AI17" s="86">
        <v>4.035294117647059</v>
      </c>
      <c r="AJ17" s="86">
        <v>0.9294117647058824</v>
      </c>
      <c r="AK17" s="86">
        <v>17.33529411764706</v>
      </c>
      <c r="AL17" s="88">
        <v>12.41764705882353</v>
      </c>
      <c r="AM17" s="214" t="s">
        <v>4</v>
      </c>
      <c r="AN17" s="214"/>
      <c r="AO17" s="224"/>
    </row>
    <row r="18" spans="1:41" ht="21" customHeight="1">
      <c r="A18" s="232"/>
      <c r="B18" s="227" t="s">
        <v>5</v>
      </c>
      <c r="C18" s="228"/>
      <c r="D18" s="239">
        <v>289.6625</v>
      </c>
      <c r="E18" s="240">
        <v>289.6625</v>
      </c>
      <c r="F18" s="86">
        <v>56.5</v>
      </c>
      <c r="G18" s="86">
        <v>5.1625</v>
      </c>
      <c r="H18" s="86">
        <v>1.5</v>
      </c>
      <c r="I18" s="87">
        <v>0</v>
      </c>
      <c r="J18" s="86">
        <v>7.4</v>
      </c>
      <c r="K18" s="86">
        <v>0.125</v>
      </c>
      <c r="L18" s="86">
        <v>3.125</v>
      </c>
      <c r="M18" s="86">
        <v>110.95</v>
      </c>
      <c r="N18" s="86">
        <v>14.975</v>
      </c>
      <c r="O18" s="86">
        <v>20.625</v>
      </c>
      <c r="P18" s="86">
        <v>6.625</v>
      </c>
      <c r="Q18" s="86">
        <v>4.125</v>
      </c>
      <c r="R18" s="86">
        <v>0.5</v>
      </c>
      <c r="S18" s="86">
        <v>1.75</v>
      </c>
      <c r="T18" s="87">
        <v>0</v>
      </c>
      <c r="U18" s="86">
        <v>0.2125</v>
      </c>
      <c r="V18" s="86">
        <v>0.125</v>
      </c>
      <c r="W18" s="86">
        <v>6.25</v>
      </c>
      <c r="X18" s="87">
        <v>0</v>
      </c>
      <c r="Y18" s="86">
        <v>9.575</v>
      </c>
      <c r="Z18" s="87">
        <v>0</v>
      </c>
      <c r="AA18" s="86">
        <v>1.75</v>
      </c>
      <c r="AB18" s="86">
        <v>0.125</v>
      </c>
      <c r="AC18" s="87">
        <v>0</v>
      </c>
      <c r="AD18" s="86">
        <v>2.375</v>
      </c>
      <c r="AE18" s="86">
        <v>0.625</v>
      </c>
      <c r="AF18" s="86">
        <v>0.25</v>
      </c>
      <c r="AG18" s="86">
        <v>0.875</v>
      </c>
      <c r="AH18" s="86">
        <v>3.25</v>
      </c>
      <c r="AI18" s="86">
        <v>1.8125</v>
      </c>
      <c r="AJ18" s="86">
        <v>0.85</v>
      </c>
      <c r="AK18" s="86">
        <v>22.35</v>
      </c>
      <c r="AL18" s="88">
        <v>5.875</v>
      </c>
      <c r="AM18" s="214" t="s">
        <v>5</v>
      </c>
      <c r="AN18" s="214"/>
      <c r="AO18" s="224"/>
    </row>
    <row r="19" spans="1:41" ht="21" customHeight="1">
      <c r="A19" s="232"/>
      <c r="B19" s="227" t="s">
        <v>6</v>
      </c>
      <c r="C19" s="228"/>
      <c r="D19" s="239">
        <v>163.88333333333335</v>
      </c>
      <c r="E19" s="240">
        <v>163.88333333333335</v>
      </c>
      <c r="F19" s="86">
        <v>11.25</v>
      </c>
      <c r="G19" s="86">
        <v>2.05</v>
      </c>
      <c r="H19" s="86">
        <v>21.916666666666668</v>
      </c>
      <c r="I19" s="86">
        <v>0.20833333333333334</v>
      </c>
      <c r="J19" s="86">
        <v>4.033333333333333</v>
      </c>
      <c r="K19" s="87">
        <v>0</v>
      </c>
      <c r="L19" s="86">
        <v>0.25</v>
      </c>
      <c r="M19" s="86">
        <v>51.38333333333333</v>
      </c>
      <c r="N19" s="86">
        <v>14.858333333333334</v>
      </c>
      <c r="O19" s="86">
        <v>13.925</v>
      </c>
      <c r="P19" s="86">
        <v>4.525</v>
      </c>
      <c r="Q19" s="86">
        <v>2.9166666666666665</v>
      </c>
      <c r="R19" s="86">
        <v>0.575</v>
      </c>
      <c r="S19" s="86">
        <v>0.8916666666666666</v>
      </c>
      <c r="T19" s="87">
        <v>0</v>
      </c>
      <c r="U19" s="86">
        <v>2.8333333333333335</v>
      </c>
      <c r="V19" s="86">
        <v>0.3333333333333333</v>
      </c>
      <c r="W19" s="86">
        <v>3.8333333333333335</v>
      </c>
      <c r="X19" s="87">
        <v>0</v>
      </c>
      <c r="Y19" s="86">
        <v>2.875</v>
      </c>
      <c r="Z19" s="87">
        <v>0</v>
      </c>
      <c r="AA19" s="86">
        <v>1</v>
      </c>
      <c r="AB19" s="86">
        <v>0.16666666666666666</v>
      </c>
      <c r="AC19" s="87">
        <v>0</v>
      </c>
      <c r="AD19" s="86">
        <v>1.7</v>
      </c>
      <c r="AE19" s="86">
        <v>0.6666666666666666</v>
      </c>
      <c r="AF19" s="86">
        <v>0.4166666666666667</v>
      </c>
      <c r="AG19" s="86">
        <v>0.3333333333333333</v>
      </c>
      <c r="AH19" s="86">
        <v>2.316666666666667</v>
      </c>
      <c r="AI19" s="86">
        <v>0.8333333333333334</v>
      </c>
      <c r="AJ19" s="86">
        <v>0.5333333333333333</v>
      </c>
      <c r="AK19" s="86">
        <v>13.683333333333332</v>
      </c>
      <c r="AL19" s="88">
        <v>3.575</v>
      </c>
      <c r="AM19" s="214" t="s">
        <v>6</v>
      </c>
      <c r="AN19" s="214"/>
      <c r="AO19" s="224"/>
    </row>
    <row r="20" spans="1:41" ht="21" customHeight="1">
      <c r="A20" s="232"/>
      <c r="B20" s="229" t="s">
        <v>7</v>
      </c>
      <c r="C20" s="230"/>
      <c r="D20" s="239">
        <v>174.85238095238097</v>
      </c>
      <c r="E20" s="240">
        <v>174.85238095238097</v>
      </c>
      <c r="F20" s="86">
        <v>9.571428571428571</v>
      </c>
      <c r="G20" s="86">
        <v>2.6142857142857143</v>
      </c>
      <c r="H20" s="86">
        <v>0.19047619047619047</v>
      </c>
      <c r="I20" s="86">
        <v>0.06190476190476191</v>
      </c>
      <c r="J20" s="86">
        <v>3.538095238095238</v>
      </c>
      <c r="K20" s="86">
        <v>0.004761904761904762</v>
      </c>
      <c r="L20" s="87">
        <v>0</v>
      </c>
      <c r="M20" s="86">
        <v>55.214285714285715</v>
      </c>
      <c r="N20" s="86">
        <v>22.895238095238096</v>
      </c>
      <c r="O20" s="86">
        <v>27.404761904761905</v>
      </c>
      <c r="P20" s="86">
        <v>8.376190476190477</v>
      </c>
      <c r="Q20" s="86">
        <v>5.309523809523809</v>
      </c>
      <c r="R20" s="86">
        <v>0.09523809523809523</v>
      </c>
      <c r="S20" s="86">
        <v>1.1095238095238096</v>
      </c>
      <c r="T20" s="87">
        <v>0</v>
      </c>
      <c r="U20" s="86">
        <v>0.4</v>
      </c>
      <c r="V20" s="87">
        <v>0</v>
      </c>
      <c r="W20" s="86">
        <v>2.395238095238095</v>
      </c>
      <c r="X20" s="87">
        <v>0</v>
      </c>
      <c r="Y20" s="86">
        <v>2.780952380952381</v>
      </c>
      <c r="Z20" s="87">
        <v>0</v>
      </c>
      <c r="AA20" s="86">
        <v>0.38095238095238093</v>
      </c>
      <c r="AB20" s="86">
        <v>0.19047619047619047</v>
      </c>
      <c r="AC20" s="87">
        <v>0</v>
      </c>
      <c r="AD20" s="86">
        <v>1.638095238095238</v>
      </c>
      <c r="AE20" s="86">
        <v>0.19047619047619047</v>
      </c>
      <c r="AF20" s="86">
        <v>0.7142857142857143</v>
      </c>
      <c r="AG20" s="86">
        <v>0.6666666666666666</v>
      </c>
      <c r="AH20" s="86">
        <v>5.761904761904762</v>
      </c>
      <c r="AI20" s="86">
        <v>2.142857142857143</v>
      </c>
      <c r="AJ20" s="86">
        <v>1.4142857142857141</v>
      </c>
      <c r="AK20" s="86">
        <v>13.161904761904761</v>
      </c>
      <c r="AL20" s="88">
        <v>6.628571428571428</v>
      </c>
      <c r="AM20" s="214" t="s">
        <v>7</v>
      </c>
      <c r="AN20" s="214"/>
      <c r="AO20" s="224"/>
    </row>
    <row r="21" spans="1:41" ht="21" customHeight="1">
      <c r="A21" s="244">
        <v>100</v>
      </c>
      <c r="B21" s="227" t="s">
        <v>0</v>
      </c>
      <c r="C21" s="228"/>
      <c r="D21" s="239">
        <v>117.09424558223832</v>
      </c>
      <c r="E21" s="240">
        <v>117.09424558223832</v>
      </c>
      <c r="F21" s="86">
        <v>12.34707748074309</v>
      </c>
      <c r="G21" s="86">
        <v>1.8763026733121886</v>
      </c>
      <c r="H21" s="86">
        <v>2.120525600362483</v>
      </c>
      <c r="I21" s="86">
        <v>0.047575894879927506</v>
      </c>
      <c r="J21" s="86">
        <v>2.6601721794290887</v>
      </c>
      <c r="K21" s="86">
        <v>0.16357045763479838</v>
      </c>
      <c r="L21" s="86">
        <v>0.8414136837335751</v>
      </c>
      <c r="M21" s="86">
        <v>45.746261893973724</v>
      </c>
      <c r="N21" s="86">
        <v>9.201631173538741</v>
      </c>
      <c r="O21" s="86">
        <v>10.28409605799728</v>
      </c>
      <c r="P21" s="86">
        <v>3.0792931581332126</v>
      </c>
      <c r="Q21" s="86">
        <v>2.1930222020842773</v>
      </c>
      <c r="R21" s="86">
        <v>0.2578160398731309</v>
      </c>
      <c r="S21" s="86">
        <v>0.5758948799275034</v>
      </c>
      <c r="T21" s="87">
        <v>0</v>
      </c>
      <c r="U21" s="86">
        <v>0.38423198912550977</v>
      </c>
      <c r="V21" s="86">
        <v>0.05845038513819664</v>
      </c>
      <c r="W21" s="86">
        <v>2.384685092886271</v>
      </c>
      <c r="X21" s="87">
        <v>0</v>
      </c>
      <c r="Y21" s="86">
        <v>2.9565020389669234</v>
      </c>
      <c r="Z21" s="87">
        <v>0</v>
      </c>
      <c r="AA21" s="86">
        <v>0.5663797009515179</v>
      </c>
      <c r="AB21" s="86">
        <v>0.0724966017217943</v>
      </c>
      <c r="AC21" s="86">
        <v>0.008608971454463071</v>
      </c>
      <c r="AD21" s="86">
        <v>1.0629814227458088</v>
      </c>
      <c r="AE21" s="86">
        <v>0.22609877661984593</v>
      </c>
      <c r="AF21" s="86">
        <v>0.35704576347983685</v>
      </c>
      <c r="AG21" s="86">
        <v>0.2990484821024015</v>
      </c>
      <c r="AH21" s="86">
        <v>2.323516085183507</v>
      </c>
      <c r="AI21" s="86">
        <v>1.120525600362483</v>
      </c>
      <c r="AJ21" s="86">
        <v>0.4893520616221114</v>
      </c>
      <c r="AK21" s="86">
        <v>9.677390122338016</v>
      </c>
      <c r="AL21" s="88">
        <v>3.712279111916629</v>
      </c>
      <c r="AM21" s="216" t="s">
        <v>23</v>
      </c>
      <c r="AN21" s="216"/>
      <c r="AO21" s="89">
        <v>100</v>
      </c>
    </row>
    <row r="22" spans="1:41" ht="21" customHeight="1">
      <c r="A22" s="245"/>
      <c r="B22" s="227" t="s">
        <v>1</v>
      </c>
      <c r="C22" s="228"/>
      <c r="D22" s="239">
        <v>121.68901846452869</v>
      </c>
      <c r="E22" s="240">
        <v>121.68901846452869</v>
      </c>
      <c r="F22" s="86">
        <v>15.024295432458699</v>
      </c>
      <c r="G22" s="86">
        <v>1.0281827016520895</v>
      </c>
      <c r="H22" s="86">
        <v>3.420796890184645</v>
      </c>
      <c r="I22" s="86">
        <v>0.021379980563654033</v>
      </c>
      <c r="J22" s="86">
        <v>2.6064139941690962</v>
      </c>
      <c r="K22" s="86">
        <v>0.07774538386783285</v>
      </c>
      <c r="L22" s="86">
        <v>0.6219630709426628</v>
      </c>
      <c r="M22" s="86">
        <v>46.26627793974733</v>
      </c>
      <c r="N22" s="86">
        <v>9.477162293488824</v>
      </c>
      <c r="O22" s="86">
        <v>9.030126336248784</v>
      </c>
      <c r="P22" s="86">
        <v>3.072886297376093</v>
      </c>
      <c r="Q22" s="86">
        <v>2.777453838678329</v>
      </c>
      <c r="R22" s="86">
        <v>0.14188532555879493</v>
      </c>
      <c r="S22" s="86">
        <v>0.6666666666666666</v>
      </c>
      <c r="T22" s="87">
        <v>0</v>
      </c>
      <c r="U22" s="86">
        <v>0.40816326530612246</v>
      </c>
      <c r="V22" s="86">
        <v>0.09718172983479105</v>
      </c>
      <c r="W22" s="86">
        <v>2.489795918367347</v>
      </c>
      <c r="X22" s="87">
        <v>0</v>
      </c>
      <c r="Y22" s="86">
        <v>2.9290573372206024</v>
      </c>
      <c r="Z22" s="87">
        <v>0</v>
      </c>
      <c r="AA22" s="86">
        <v>0.7385811467444121</v>
      </c>
      <c r="AB22" s="86">
        <v>0.038872691933916424</v>
      </c>
      <c r="AC22" s="87">
        <v>0</v>
      </c>
      <c r="AD22" s="86">
        <v>0.7346938775510203</v>
      </c>
      <c r="AE22" s="86">
        <v>0.1554907677356657</v>
      </c>
      <c r="AF22" s="86">
        <v>0.6180758017492712</v>
      </c>
      <c r="AG22" s="86">
        <v>0.3304178814382896</v>
      </c>
      <c r="AH22" s="86">
        <v>3.206997084548105</v>
      </c>
      <c r="AI22" s="86">
        <v>1.1039844509232264</v>
      </c>
      <c r="AJ22" s="86">
        <v>0.1749271137026239</v>
      </c>
      <c r="AK22" s="86">
        <v>11.741496598639456</v>
      </c>
      <c r="AL22" s="88">
        <v>2.688046647230321</v>
      </c>
      <c r="AM22" s="214" t="s">
        <v>1</v>
      </c>
      <c r="AN22" s="214"/>
      <c r="AO22" s="225" t="s">
        <v>153</v>
      </c>
    </row>
    <row r="23" spans="1:41" ht="21" customHeight="1">
      <c r="A23" s="241" t="s">
        <v>153</v>
      </c>
      <c r="B23" s="227" t="s">
        <v>2</v>
      </c>
      <c r="C23" s="228"/>
      <c r="D23" s="239">
        <v>110.75788061703555</v>
      </c>
      <c r="E23" s="240">
        <v>110.75788061703555</v>
      </c>
      <c r="F23" s="86">
        <v>8.551307847082496</v>
      </c>
      <c r="G23" s="86">
        <v>1.9684775318578138</v>
      </c>
      <c r="H23" s="86">
        <v>0.0670690811535882</v>
      </c>
      <c r="I23" s="86">
        <v>0.0058309037900874635</v>
      </c>
      <c r="J23" s="86">
        <v>2.290409121395037</v>
      </c>
      <c r="K23" s="86">
        <v>0.6371562709590879</v>
      </c>
      <c r="L23" s="86">
        <v>0.4862508383635144</v>
      </c>
      <c r="M23" s="86">
        <v>39.50033534540577</v>
      </c>
      <c r="N23" s="86">
        <v>10.653923541247485</v>
      </c>
      <c r="O23" s="86">
        <v>10.620389000670691</v>
      </c>
      <c r="P23" s="86">
        <v>3.0315224681421866</v>
      </c>
      <c r="Q23" s="86">
        <v>1.7773306505700872</v>
      </c>
      <c r="R23" s="86">
        <v>1.0194500335345404</v>
      </c>
      <c r="S23" s="86">
        <v>0.6371562709590879</v>
      </c>
      <c r="T23" s="87">
        <v>0</v>
      </c>
      <c r="U23" s="86">
        <v>0.2012072434607646</v>
      </c>
      <c r="V23" s="87">
        <v>0</v>
      </c>
      <c r="W23" s="86">
        <v>2.320590207914152</v>
      </c>
      <c r="X23" s="87">
        <v>0</v>
      </c>
      <c r="Y23" s="86">
        <v>2.736418511066398</v>
      </c>
      <c r="Z23" s="87">
        <v>0</v>
      </c>
      <c r="AA23" s="86">
        <v>0.5700871898054997</v>
      </c>
      <c r="AB23" s="86">
        <v>0.1341381623071764</v>
      </c>
      <c r="AC23" s="86">
        <v>0.0335345405767941</v>
      </c>
      <c r="AD23" s="86">
        <v>1.2676056338028168</v>
      </c>
      <c r="AE23" s="86">
        <v>0.5030181086519114</v>
      </c>
      <c r="AF23" s="87">
        <v>0</v>
      </c>
      <c r="AG23" s="86">
        <v>0.18108651911468815</v>
      </c>
      <c r="AH23" s="86">
        <v>4.25888665325285</v>
      </c>
      <c r="AI23" s="86">
        <v>0.9154929577464789</v>
      </c>
      <c r="AJ23" s="86">
        <v>1.1401743796109993</v>
      </c>
      <c r="AK23" s="86">
        <v>10.898725687458082</v>
      </c>
      <c r="AL23" s="88">
        <v>4.346076458752514</v>
      </c>
      <c r="AM23" s="214" t="s">
        <v>2</v>
      </c>
      <c r="AN23" s="214"/>
      <c r="AO23" s="225"/>
    </row>
    <row r="24" spans="1:41" ht="21" customHeight="1">
      <c r="A24" s="242"/>
      <c r="B24" s="227" t="s">
        <v>3</v>
      </c>
      <c r="C24" s="228"/>
      <c r="D24" s="239">
        <v>126.70382165605096</v>
      </c>
      <c r="E24" s="240">
        <v>126.70382165605096</v>
      </c>
      <c r="F24" s="86">
        <v>16.59235668789809</v>
      </c>
      <c r="G24" s="86">
        <v>3.6305732484076434</v>
      </c>
      <c r="H24" s="86">
        <v>0.09554140127388536</v>
      </c>
      <c r="I24" s="86">
        <v>0.16878980891719744</v>
      </c>
      <c r="J24" s="86">
        <v>3.0573248407643314</v>
      </c>
      <c r="K24" s="86">
        <v>0.25477707006369427</v>
      </c>
      <c r="L24" s="86">
        <v>2.171974522292994</v>
      </c>
      <c r="M24" s="86">
        <v>64.12738853503186</v>
      </c>
      <c r="N24" s="86">
        <v>3.6146496815286624</v>
      </c>
      <c r="O24" s="86">
        <v>6.302547770700636</v>
      </c>
      <c r="P24" s="86">
        <v>1.5923566878980893</v>
      </c>
      <c r="Q24" s="86">
        <v>0.5414012738853503</v>
      </c>
      <c r="R24" s="86">
        <v>0.17197452229299365</v>
      </c>
      <c r="S24" s="86">
        <v>0.28662420382165604</v>
      </c>
      <c r="T24" s="87">
        <v>0</v>
      </c>
      <c r="U24" s="86">
        <v>0.14331210191082802</v>
      </c>
      <c r="V24" s="86">
        <v>0.03184713375796178</v>
      </c>
      <c r="W24" s="86">
        <v>3.2993630573248405</v>
      </c>
      <c r="X24" s="87">
        <v>0</v>
      </c>
      <c r="Y24" s="86">
        <v>4.13375796178344</v>
      </c>
      <c r="Z24" s="87">
        <v>0</v>
      </c>
      <c r="AA24" s="86">
        <v>0.6369426751592357</v>
      </c>
      <c r="AB24" s="86">
        <v>0.03184713375796178</v>
      </c>
      <c r="AC24" s="87">
        <v>0</v>
      </c>
      <c r="AD24" s="86">
        <v>1.394904458598726</v>
      </c>
      <c r="AE24" s="86">
        <v>0.06369426751592357</v>
      </c>
      <c r="AF24" s="87">
        <v>0</v>
      </c>
      <c r="AG24" s="86">
        <v>0.3089171974522293</v>
      </c>
      <c r="AH24" s="86">
        <v>0.1910828025477707</v>
      </c>
      <c r="AI24" s="86">
        <v>0.7993630573248409</v>
      </c>
      <c r="AJ24" s="86">
        <v>0.20063694267515925</v>
      </c>
      <c r="AK24" s="86">
        <v>9.318471337579618</v>
      </c>
      <c r="AL24" s="88">
        <v>3.54140127388535</v>
      </c>
      <c r="AM24" s="214" t="s">
        <v>3</v>
      </c>
      <c r="AN24" s="214"/>
      <c r="AO24" s="225"/>
    </row>
    <row r="25" spans="1:41" ht="21" customHeight="1">
      <c r="A25" s="242"/>
      <c r="B25" s="227" t="s">
        <v>4</v>
      </c>
      <c r="C25" s="228"/>
      <c r="D25" s="239">
        <v>107.75545634920636</v>
      </c>
      <c r="E25" s="240">
        <v>107.75545634920636</v>
      </c>
      <c r="F25" s="86">
        <v>9.623015873015873</v>
      </c>
      <c r="G25" s="86">
        <v>1.6790674603174602</v>
      </c>
      <c r="H25" s="86">
        <v>0.1984126984126984</v>
      </c>
      <c r="I25" s="87">
        <v>0</v>
      </c>
      <c r="J25" s="86">
        <v>2.6488095238095237</v>
      </c>
      <c r="K25" s="86">
        <v>0.0992063492063492</v>
      </c>
      <c r="L25" s="86">
        <v>1.066468253968254</v>
      </c>
      <c r="M25" s="86">
        <v>46.14583333333333</v>
      </c>
      <c r="N25" s="86">
        <v>8.261408730158731</v>
      </c>
      <c r="O25" s="86">
        <v>9.496527777777777</v>
      </c>
      <c r="P25" s="86">
        <v>2.4280753968253967</v>
      </c>
      <c r="Q25" s="86">
        <v>2.2718253968253967</v>
      </c>
      <c r="R25" s="86">
        <v>0.022321428571428572</v>
      </c>
      <c r="S25" s="86">
        <v>0.4166666666666667</v>
      </c>
      <c r="T25" s="87">
        <v>0</v>
      </c>
      <c r="U25" s="86">
        <v>0.22817460317460314</v>
      </c>
      <c r="V25" s="86">
        <v>0.047123015873015865</v>
      </c>
      <c r="W25" s="86">
        <v>1.9618055555555556</v>
      </c>
      <c r="X25" s="87">
        <v>0</v>
      </c>
      <c r="Y25" s="86">
        <v>2.9985119047619047</v>
      </c>
      <c r="Z25" s="87">
        <v>0</v>
      </c>
      <c r="AA25" s="86">
        <v>0.3968253968253968</v>
      </c>
      <c r="AB25" s="86">
        <v>0.0496031746031746</v>
      </c>
      <c r="AC25" s="86">
        <v>0.022321428571428572</v>
      </c>
      <c r="AD25" s="86">
        <v>1.0267857142857142</v>
      </c>
      <c r="AE25" s="86">
        <v>0.19593253968253968</v>
      </c>
      <c r="AF25" s="86">
        <v>0.6200396825396826</v>
      </c>
      <c r="AG25" s="86">
        <v>0.22073412698412698</v>
      </c>
      <c r="AH25" s="86">
        <v>0.992063492063492</v>
      </c>
      <c r="AI25" s="86">
        <v>1.7013888888888888</v>
      </c>
      <c r="AJ25" s="86">
        <v>0.39186507936507936</v>
      </c>
      <c r="AK25" s="86">
        <v>7.309027777777779</v>
      </c>
      <c r="AL25" s="88">
        <v>5.235615079365079</v>
      </c>
      <c r="AM25" s="214" t="s">
        <v>4</v>
      </c>
      <c r="AN25" s="214"/>
      <c r="AO25" s="225"/>
    </row>
    <row r="26" spans="1:41" ht="21" customHeight="1">
      <c r="A26" s="242"/>
      <c r="B26" s="227" t="s">
        <v>5</v>
      </c>
      <c r="C26" s="228"/>
      <c r="D26" s="239">
        <v>138.76047904191617</v>
      </c>
      <c r="E26" s="240">
        <v>138.76047904191617</v>
      </c>
      <c r="F26" s="86">
        <v>27.065868263473053</v>
      </c>
      <c r="G26" s="86">
        <v>2.4730538922155687</v>
      </c>
      <c r="H26" s="86">
        <v>0.718562874251497</v>
      </c>
      <c r="I26" s="87">
        <v>0</v>
      </c>
      <c r="J26" s="86">
        <v>3.5449101796407185</v>
      </c>
      <c r="K26" s="86">
        <v>0.059880239520958084</v>
      </c>
      <c r="L26" s="86">
        <v>1.4970059880239521</v>
      </c>
      <c r="M26" s="86">
        <v>53.1497005988024</v>
      </c>
      <c r="N26" s="86">
        <v>7.173652694610778</v>
      </c>
      <c r="O26" s="86">
        <v>9.880239520958083</v>
      </c>
      <c r="P26" s="86">
        <v>3.1736526946107784</v>
      </c>
      <c r="Q26" s="86">
        <v>1.976047904191617</v>
      </c>
      <c r="R26" s="86">
        <v>0.23952095808383234</v>
      </c>
      <c r="S26" s="86">
        <v>0.8383233532934131</v>
      </c>
      <c r="T26" s="87">
        <v>0</v>
      </c>
      <c r="U26" s="86">
        <v>0.10179640718562873</v>
      </c>
      <c r="V26" s="86">
        <v>0.059880239520958084</v>
      </c>
      <c r="W26" s="86">
        <v>2.9940119760479043</v>
      </c>
      <c r="X26" s="87">
        <v>0</v>
      </c>
      <c r="Y26" s="86">
        <v>4.586826347305388</v>
      </c>
      <c r="Z26" s="87">
        <v>0</v>
      </c>
      <c r="AA26" s="86">
        <v>0.8383233532934131</v>
      </c>
      <c r="AB26" s="86">
        <v>0.059880239520958084</v>
      </c>
      <c r="AC26" s="87">
        <v>0</v>
      </c>
      <c r="AD26" s="86">
        <v>1.1377245508982037</v>
      </c>
      <c r="AE26" s="86">
        <v>0.29940119760479045</v>
      </c>
      <c r="AF26" s="86">
        <v>0.11976047904191617</v>
      </c>
      <c r="AG26" s="86">
        <v>0.41916167664670656</v>
      </c>
      <c r="AH26" s="86">
        <v>1.5568862275449102</v>
      </c>
      <c r="AI26" s="86">
        <v>0.8682634730538923</v>
      </c>
      <c r="AJ26" s="86">
        <v>0.4071856287425149</v>
      </c>
      <c r="AK26" s="86">
        <v>10.706586826347305</v>
      </c>
      <c r="AL26" s="88">
        <v>2.81437125748503</v>
      </c>
      <c r="AM26" s="214" t="s">
        <v>5</v>
      </c>
      <c r="AN26" s="214"/>
      <c r="AO26" s="225"/>
    </row>
    <row r="27" spans="1:41" ht="21" customHeight="1">
      <c r="A27" s="242"/>
      <c r="B27" s="227" t="s">
        <v>6</v>
      </c>
      <c r="C27" s="228"/>
      <c r="D27" s="239">
        <v>135.2544704264099</v>
      </c>
      <c r="E27" s="240">
        <v>135.2544704264099</v>
      </c>
      <c r="F27" s="86">
        <v>9.284731774415405</v>
      </c>
      <c r="G27" s="86">
        <v>1.6918844566712519</v>
      </c>
      <c r="H27" s="86">
        <v>18.088033012379643</v>
      </c>
      <c r="I27" s="86">
        <v>0.17193947730398898</v>
      </c>
      <c r="J27" s="86">
        <v>3.3287482806052267</v>
      </c>
      <c r="K27" s="87">
        <v>0</v>
      </c>
      <c r="L27" s="86">
        <v>0.20632737276478677</v>
      </c>
      <c r="M27" s="86">
        <v>42.40715268225585</v>
      </c>
      <c r="N27" s="86">
        <v>12.262723521320495</v>
      </c>
      <c r="O27" s="86">
        <v>11.492434662998624</v>
      </c>
      <c r="P27" s="86">
        <v>3.7345254470426408</v>
      </c>
      <c r="Q27" s="86">
        <v>2.407152682255846</v>
      </c>
      <c r="R27" s="86">
        <v>0.47455295735900965</v>
      </c>
      <c r="S27" s="86">
        <v>0.7359009628610729</v>
      </c>
      <c r="T27" s="87">
        <v>0</v>
      </c>
      <c r="U27" s="86">
        <v>2.3383768913342506</v>
      </c>
      <c r="V27" s="86">
        <v>0.2751031636863824</v>
      </c>
      <c r="W27" s="86">
        <v>3.1636863823933976</v>
      </c>
      <c r="X27" s="87">
        <v>0</v>
      </c>
      <c r="Y27" s="86">
        <v>2.372764786795048</v>
      </c>
      <c r="Z27" s="87">
        <v>0</v>
      </c>
      <c r="AA27" s="86">
        <v>0.8253094910591471</v>
      </c>
      <c r="AB27" s="86">
        <v>0.1375515818431912</v>
      </c>
      <c r="AC27" s="87">
        <v>0</v>
      </c>
      <c r="AD27" s="86">
        <v>1.4030261348005502</v>
      </c>
      <c r="AE27" s="86">
        <v>0.5502063273727648</v>
      </c>
      <c r="AF27" s="86">
        <v>0.34387895460797796</v>
      </c>
      <c r="AG27" s="86">
        <v>0.2751031636863824</v>
      </c>
      <c r="AH27" s="86">
        <v>1.9119669876203578</v>
      </c>
      <c r="AI27" s="86">
        <v>0.6877579092159559</v>
      </c>
      <c r="AJ27" s="86">
        <v>0.4401650618982118</v>
      </c>
      <c r="AK27" s="86">
        <v>11.292984869325997</v>
      </c>
      <c r="AL27" s="88">
        <v>2.9504814305364513</v>
      </c>
      <c r="AM27" s="214" t="s">
        <v>6</v>
      </c>
      <c r="AN27" s="214"/>
      <c r="AO27" s="225"/>
    </row>
    <row r="28" spans="1:41" ht="21" customHeight="1" thickBot="1">
      <c r="A28" s="243"/>
      <c r="B28" s="248" t="s">
        <v>7</v>
      </c>
      <c r="C28" s="249"/>
      <c r="D28" s="246">
        <v>100.68275294762819</v>
      </c>
      <c r="E28" s="247">
        <v>100.68275294762819</v>
      </c>
      <c r="F28" s="90">
        <v>5.511379215793803</v>
      </c>
      <c r="G28" s="90">
        <v>1.5053468604332327</v>
      </c>
      <c r="H28" s="90">
        <v>0.10967918837400603</v>
      </c>
      <c r="I28" s="90">
        <v>0.03564573622155196</v>
      </c>
      <c r="J28" s="90">
        <v>2.037290924047162</v>
      </c>
      <c r="K28" s="90">
        <v>0.002741979709350151</v>
      </c>
      <c r="L28" s="91">
        <v>0</v>
      </c>
      <c r="M28" s="90">
        <v>31.793254729915</v>
      </c>
      <c r="N28" s="86">
        <v>13.183438442555525</v>
      </c>
      <c r="O28" s="90">
        <v>15.780093227310118</v>
      </c>
      <c r="P28" s="90">
        <v>4.823142308746915</v>
      </c>
      <c r="Q28" s="90">
        <v>3.057307375925418</v>
      </c>
      <c r="R28" s="90">
        <v>0.054839594187003016</v>
      </c>
      <c r="S28" s="90">
        <v>0.6388812722785852</v>
      </c>
      <c r="T28" s="91">
        <v>0</v>
      </c>
      <c r="U28" s="90">
        <v>0.23032629558541268</v>
      </c>
      <c r="V28" s="91">
        <v>0</v>
      </c>
      <c r="W28" s="90">
        <v>1.3792157938031258</v>
      </c>
      <c r="X28" s="91">
        <v>0</v>
      </c>
      <c r="Y28" s="90">
        <v>1.601316150260488</v>
      </c>
      <c r="Z28" s="91">
        <v>0</v>
      </c>
      <c r="AA28" s="90">
        <v>0.21935837674801206</v>
      </c>
      <c r="AB28" s="90">
        <v>0.10967918837400603</v>
      </c>
      <c r="AC28" s="91">
        <v>0</v>
      </c>
      <c r="AD28" s="90">
        <v>0.9432410200164519</v>
      </c>
      <c r="AE28" s="90">
        <v>0.10967918837400603</v>
      </c>
      <c r="AF28" s="90">
        <v>0.4112969564025226</v>
      </c>
      <c r="AG28" s="90">
        <v>0.3838771593090211</v>
      </c>
      <c r="AH28" s="90">
        <v>3.3177954483136824</v>
      </c>
      <c r="AI28" s="90">
        <v>1.2338908692075679</v>
      </c>
      <c r="AJ28" s="90">
        <v>0.8143679736769948</v>
      </c>
      <c r="AK28" s="90">
        <v>7.578831916643816</v>
      </c>
      <c r="AL28" s="92">
        <v>3.8168357554154095</v>
      </c>
      <c r="AM28" s="215" t="s">
        <v>7</v>
      </c>
      <c r="AN28" s="215"/>
      <c r="AO28" s="226"/>
    </row>
    <row r="29" spans="1:41" ht="17.25">
      <c r="A29" s="67"/>
      <c r="B29" s="67"/>
      <c r="C29" s="67"/>
      <c r="D29" s="29"/>
      <c r="E29" s="2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93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209" t="s">
        <v>154</v>
      </c>
      <c r="AL29" s="209"/>
      <c r="AM29" s="209"/>
      <c r="AN29" s="209"/>
      <c r="AO29" s="209"/>
    </row>
    <row r="30" spans="1:41" ht="17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7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</sheetData>
  <mergeCells count="111">
    <mergeCell ref="A23:A28"/>
    <mergeCell ref="A21:A22"/>
    <mergeCell ref="D28:E28"/>
    <mergeCell ref="D24:E24"/>
    <mergeCell ref="D25:E25"/>
    <mergeCell ref="B28:C28"/>
    <mergeCell ref="D27:E27"/>
    <mergeCell ref="D20:E20"/>
    <mergeCell ref="D21:E21"/>
    <mergeCell ref="D22:E22"/>
    <mergeCell ref="D23:E23"/>
    <mergeCell ref="D13:E13"/>
    <mergeCell ref="D26:E26"/>
    <mergeCell ref="D14:E14"/>
    <mergeCell ref="D15:E15"/>
    <mergeCell ref="D16:E16"/>
    <mergeCell ref="D17:E17"/>
    <mergeCell ref="D18:E18"/>
    <mergeCell ref="D19:E19"/>
    <mergeCell ref="B17:C17"/>
    <mergeCell ref="B18:C18"/>
    <mergeCell ref="B19:C19"/>
    <mergeCell ref="D3:E4"/>
    <mergeCell ref="D5:E5"/>
    <mergeCell ref="D6:E6"/>
    <mergeCell ref="D7:E7"/>
    <mergeCell ref="D8:E8"/>
    <mergeCell ref="D9:E9"/>
    <mergeCell ref="D10:E10"/>
    <mergeCell ref="B6:C6"/>
    <mergeCell ref="B7:C7"/>
    <mergeCell ref="B8:C8"/>
    <mergeCell ref="B12:C12"/>
    <mergeCell ref="B9:C9"/>
    <mergeCell ref="B10:C10"/>
    <mergeCell ref="B11:C11"/>
    <mergeCell ref="A13:A20"/>
    <mergeCell ref="AM6:AN6"/>
    <mergeCell ref="AM7:AN7"/>
    <mergeCell ref="AM8:AN8"/>
    <mergeCell ref="AM9:AN9"/>
    <mergeCell ref="A5:A12"/>
    <mergeCell ref="AM17:AN17"/>
    <mergeCell ref="B14:C14"/>
    <mergeCell ref="B15:C15"/>
    <mergeCell ref="B5:C5"/>
    <mergeCell ref="B13:C13"/>
    <mergeCell ref="B27:C27"/>
    <mergeCell ref="B23:C23"/>
    <mergeCell ref="B24:C24"/>
    <mergeCell ref="B25:C25"/>
    <mergeCell ref="B26:C26"/>
    <mergeCell ref="B20:C20"/>
    <mergeCell ref="B21:C21"/>
    <mergeCell ref="B22:C22"/>
    <mergeCell ref="B16:C16"/>
    <mergeCell ref="AO5:AO12"/>
    <mergeCell ref="AO13:AO20"/>
    <mergeCell ref="AO22:AO28"/>
    <mergeCell ref="AM10:AN10"/>
    <mergeCell ref="AM11:AN11"/>
    <mergeCell ref="AM12:AN12"/>
    <mergeCell ref="AM13:AN13"/>
    <mergeCell ref="AM20:AN20"/>
    <mergeCell ref="AM21:AN21"/>
    <mergeCell ref="AM15:AN15"/>
    <mergeCell ref="AF3:AF4"/>
    <mergeCell ref="AE3:AE4"/>
    <mergeCell ref="AD3:AD4"/>
    <mergeCell ref="F3:G3"/>
    <mergeCell ref="AB3:AB4"/>
    <mergeCell ref="AA3:AA4"/>
    <mergeCell ref="Y3:Z3"/>
    <mergeCell ref="V3:V4"/>
    <mergeCell ref="N3:N4"/>
    <mergeCell ref="O3:O4"/>
    <mergeCell ref="AM16:AN16"/>
    <mergeCell ref="AM26:AN26"/>
    <mergeCell ref="A2:P2"/>
    <mergeCell ref="AL3:AL4"/>
    <mergeCell ref="AK3:AK4"/>
    <mergeCell ref="AJ3:AJ4"/>
    <mergeCell ref="AI3:AI4"/>
    <mergeCell ref="AH3:AH4"/>
    <mergeCell ref="AG3:AG4"/>
    <mergeCell ref="AC3:AC4"/>
    <mergeCell ref="AM27:AN27"/>
    <mergeCell ref="AM28:AN28"/>
    <mergeCell ref="AM5:AN5"/>
    <mergeCell ref="AM22:AN22"/>
    <mergeCell ref="AM23:AN23"/>
    <mergeCell ref="AM24:AN24"/>
    <mergeCell ref="AM25:AN25"/>
    <mergeCell ref="AM18:AN18"/>
    <mergeCell ref="AM19:AN19"/>
    <mergeCell ref="AM14:AN14"/>
    <mergeCell ref="P3:P4"/>
    <mergeCell ref="U3:U4"/>
    <mergeCell ref="T3:T4"/>
    <mergeCell ref="S3:S4"/>
    <mergeCell ref="R3:R4"/>
    <mergeCell ref="H3:I3"/>
    <mergeCell ref="AK29:AO29"/>
    <mergeCell ref="AK2:AO2"/>
    <mergeCell ref="Q3:Q4"/>
    <mergeCell ref="J3:J4"/>
    <mergeCell ref="K3:K4"/>
    <mergeCell ref="L3:L4"/>
    <mergeCell ref="M3:M4"/>
    <mergeCell ref="X3:X4"/>
    <mergeCell ref="W3:W4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2008-03-06T02:22:37Z</cp:lastPrinted>
  <dcterms:created xsi:type="dcterms:W3CDTF">2004-04-03T08:21:44Z</dcterms:created>
  <dcterms:modified xsi:type="dcterms:W3CDTF">2009-06-16T08:16:25Z</dcterms:modified>
  <cp:category/>
  <cp:version/>
  <cp:contentType/>
  <cp:contentStatus/>
</cp:coreProperties>
</file>