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在宅指導係\16_令和６年報酬改定関係\04_加算届様式改定\R6.6改定\R6.6改定様式集作業用\ホームページアップ用\"/>
    </mc:Choice>
  </mc:AlternateContent>
  <bookViews>
    <workbookView xWindow="-105" yWindow="-105" windowWidth="19425" windowHeight="10305" tabRatio="927"/>
  </bookViews>
  <sheets>
    <sheet name="チェック表" sheetId="593" r:id="rId1"/>
    <sheet name="別紙1-1-2" sheetId="503" r:id="rId2"/>
    <sheet name="別紙1-2-2" sheetId="406" r:id="rId3"/>
    <sheet name="備考（1）" sheetId="504" r:id="rId4"/>
    <sheet name="備考（1－2）" sheetId="301" r:id="rId5"/>
    <sheet name="別紙２" sheetId="604" r:id="rId6"/>
    <sheet name="別紙５" sheetId="602" r:id="rId7"/>
    <sheet name="別紙11" sheetId="526" r:id="rId8"/>
    <sheet name="別紙14－2" sheetId="531" r:id="rId9"/>
    <sheet name="別紙15" sheetId="587" r:id="rId10"/>
    <sheet name="別紙16" sheetId="538" r:id="rId11"/>
    <sheet name="別紙17" sheetId="539" r:id="rId12"/>
    <sheet name="別紙18" sheetId="540" r:id="rId13"/>
    <sheet name="別紙19" sheetId="541" r:id="rId14"/>
    <sheet name="参考様式１ー１" sheetId="597" r:id="rId15"/>
    <sheet name="参考様式１ー２" sheetId="598" r:id="rId16"/>
    <sheet name="参考様式１ー３" sheetId="599" r:id="rId17"/>
    <sheet name="参考様式１ー４" sheetId="600" r:id="rId18"/>
    <sheet name="参考様式２" sheetId="601" r:id="rId19"/>
    <sheet name="標準様式１（１枚版）" sheetId="588" r:id="rId20"/>
    <sheet name="標準様式１（100名）" sheetId="589" r:id="rId21"/>
    <sheet name="標準様式１【記載例】訪問看護" sheetId="590" r:id="rId22"/>
    <sheet name="標準様式１記入方法" sheetId="591" r:id="rId23"/>
    <sheet name="標準様式１プルダウン・リスト" sheetId="592" r:id="rId24"/>
    <sheet name="別紙●24" sheetId="66" state="hidden" r:id="rId25"/>
  </sheets>
  <definedNames>
    <definedName name="ｋ">#N/A</definedName>
    <definedName name="_xlnm.Print_Area" localSheetId="0">チェック表!$A$1:$G$34</definedName>
    <definedName name="_xlnm.Print_Area" localSheetId="14">参考様式１ー１!$A$1:$O$70</definedName>
    <definedName name="_xlnm.Print_Area" localSheetId="15">参考様式１ー２!$A$1:$O$110</definedName>
    <definedName name="_xlnm.Print_Area" localSheetId="16">参考様式１ー３!$A$1:$O$70</definedName>
    <definedName name="_xlnm.Print_Area" localSheetId="17">参考様式１ー４!$A$1:$O$110</definedName>
    <definedName name="_xlnm.Print_Area" localSheetId="18">参考様式２!$A$1:$U$38</definedName>
    <definedName name="_xlnm.Print_Area" localSheetId="3">'備考（1）'!$A$1:$S$77</definedName>
    <definedName name="_xlnm.Print_Area" localSheetId="4">'備考（1－2）'!$A$1:$M$48</definedName>
    <definedName name="_xlnm.Print_Area" localSheetId="20">'標準様式１（100名）'!$A$1:$BD$132</definedName>
    <definedName name="_xlnm.Print_Area" localSheetId="19">'標準様式１（１枚版）'!$A$1:$BD$50</definedName>
    <definedName name="_xlnm.Print_Area" localSheetId="21">標準様式１【記載例】訪問看護!$A$1:$BD$50</definedName>
    <definedName name="_xlnm.Print_Area" localSheetId="22">標準様式１記入方法!$A$1:$O$77</definedName>
    <definedName name="_xlnm.Print_Area" localSheetId="24">#N/A</definedName>
    <definedName name="_xlnm.Print_Area" localSheetId="7">別紙11!$A$1:$Y$61</definedName>
    <definedName name="_xlnm.Print_Area" localSheetId="1">'別紙1-1-2'!$A$1:$AF$41</definedName>
    <definedName name="_xlnm.Print_Area" localSheetId="2">#N/A</definedName>
    <definedName name="_xlnm.Print_Area" localSheetId="8">'別紙14－2'!$A$1:$AD$59</definedName>
    <definedName name="_xlnm.Print_Area" localSheetId="9">別紙15!$A$1:$AB$26</definedName>
    <definedName name="_xlnm.Print_Area" localSheetId="10">別紙16!$A$1:$Y$114</definedName>
    <definedName name="_xlnm.Print_Area" localSheetId="11">別紙17!$A$1:$Z$43</definedName>
    <definedName name="_xlnm.Print_Area" localSheetId="12">別紙18!$A$1:$Y$27</definedName>
    <definedName name="_xlnm.Print_Area" localSheetId="13">別紙19!$A$1:$AD$48</definedName>
    <definedName name="_xlnm.Print_Area" localSheetId="5">別紙２!$A$1:$AJ$84</definedName>
    <definedName name="_xlnm.Print_Area" localSheetId="6">別紙５!$A$1:$AF$50</definedName>
    <definedName name="_xlnm.Print_Titles" localSheetId="20">'標準様式１（100名）'!$1:$12</definedName>
    <definedName name="_xlnm.Print_Titles" localSheetId="19">'標準様式１（１枚版）'!$1:$12</definedName>
    <definedName name="_xlnm.Print_Titles" localSheetId="21">標準様式１【記載例】訪問看護!$1:$12</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職員">標準様式１プルダウン・リスト!$D$16:$D$28</definedName>
    <definedName name="管理者">標準様式１プルダウン・リスト!$C$16:$C$28</definedName>
    <definedName name="言語聴覚士">標準様式１プルダウン・リスト!$G$16:$G$28</definedName>
    <definedName name="作業療法士">標準様式１プルダウン・リスト!$F$16:$F$28</definedName>
    <definedName name="職種">標準様式１プルダウン・リスト!$C$15:$K$15</definedName>
    <definedName name="理学療法士">標準様式１プルダウン・リスト!$E$16:$E$28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590" l="1"/>
  <c r="P10" i="590" s="1"/>
  <c r="AU8" i="590"/>
  <c r="AR10" i="590"/>
  <c r="AR11" i="590" s="1"/>
  <c r="AR12" i="590" s="1"/>
  <c r="AS10" i="590"/>
  <c r="AS11" i="590" s="1"/>
  <c r="AS12" i="590" s="1"/>
  <c r="AT10" i="590"/>
  <c r="AT11" i="590" s="1"/>
  <c r="AT12" i="590" s="1"/>
  <c r="AU13" i="590"/>
  <c r="AW13" i="590" s="1"/>
  <c r="B14" i="590"/>
  <c r="B15" i="590" s="1"/>
  <c r="B16" i="590" s="1"/>
  <c r="B17" i="590" s="1"/>
  <c r="B18" i="590" s="1"/>
  <c r="B19" i="590" s="1"/>
  <c r="B20" i="590" s="1"/>
  <c r="B21" i="590" s="1"/>
  <c r="B22" i="590" s="1"/>
  <c r="B23" i="590" s="1"/>
  <c r="B24" i="590" s="1"/>
  <c r="B25" i="590" s="1"/>
  <c r="B26" i="590" s="1"/>
  <c r="B27" i="590" s="1"/>
  <c r="B28" i="590" s="1"/>
  <c r="B29" i="590" s="1"/>
  <c r="B30" i="590" s="1"/>
  <c r="AU14" i="590"/>
  <c r="AW14" i="590" s="1"/>
  <c r="AU15" i="590"/>
  <c r="AW15" i="590" s="1"/>
  <c r="AU16" i="590"/>
  <c r="AW16" i="590" s="1"/>
  <c r="G38" i="590" s="1"/>
  <c r="AU17" i="590"/>
  <c r="AW17" i="590" s="1"/>
  <c r="AU18" i="590"/>
  <c r="AW18" i="590" s="1"/>
  <c r="AU19" i="590"/>
  <c r="AW19" i="590" s="1"/>
  <c r="AU20" i="590"/>
  <c r="AW20" i="590" s="1"/>
  <c r="AU21" i="590"/>
  <c r="AW21" i="590" s="1"/>
  <c r="AU22" i="590"/>
  <c r="AW22" i="590" s="1"/>
  <c r="AU23" i="590"/>
  <c r="AW23" i="590" s="1"/>
  <c r="AU24" i="590"/>
  <c r="AW24" i="590" s="1"/>
  <c r="AU25" i="590"/>
  <c r="AW25" i="590" s="1"/>
  <c r="AU26" i="590"/>
  <c r="AW26" i="590" s="1"/>
  <c r="AU27" i="590"/>
  <c r="AW27" i="590" s="1"/>
  <c r="AU28" i="590"/>
  <c r="AW28" i="590" s="1"/>
  <c r="AU29" i="590"/>
  <c r="AW29" i="590" s="1"/>
  <c r="AU30" i="590"/>
  <c r="AW30" i="590" s="1"/>
  <c r="E35" i="590"/>
  <c r="E36" i="590"/>
  <c r="G36" i="590"/>
  <c r="E37" i="590"/>
  <c r="G37" i="590"/>
  <c r="E38" i="590"/>
  <c r="J39" i="590"/>
  <c r="L39" i="590"/>
  <c r="P39" i="590"/>
  <c r="C49" i="590" s="1"/>
  <c r="C43" i="590"/>
  <c r="H43" i="590"/>
  <c r="C44" i="590"/>
  <c r="H44" i="590"/>
  <c r="X2" i="589"/>
  <c r="S10" i="589" s="1"/>
  <c r="AU8" i="589"/>
  <c r="R10" i="589"/>
  <c r="U10" i="589"/>
  <c r="Z10" i="589"/>
  <c r="AC10" i="589"/>
  <c r="AH10" i="589"/>
  <c r="AI10" i="589"/>
  <c r="AK10" i="589"/>
  <c r="AP10" i="589"/>
  <c r="AQ10" i="589"/>
  <c r="AR10" i="589"/>
  <c r="AS10" i="589"/>
  <c r="AS11" i="589" s="1"/>
  <c r="AS12" i="589" s="1"/>
  <c r="AT10" i="589"/>
  <c r="AT11" i="589" s="1"/>
  <c r="AT12" i="589" s="1"/>
  <c r="P11" i="589"/>
  <c r="P12" i="589" s="1"/>
  <c r="S11" i="589"/>
  <c r="S12" i="589" s="1"/>
  <c r="U11" i="589"/>
  <c r="V11" i="589"/>
  <c r="V12" i="589" s="1"/>
  <c r="W11" i="589"/>
  <c r="X11" i="589"/>
  <c r="X12" i="589" s="1"/>
  <c r="Y11" i="589"/>
  <c r="Y12" i="589" s="1"/>
  <c r="AA11" i="589"/>
  <c r="AA12" i="589" s="1"/>
  <c r="AB11" i="589"/>
  <c r="AD11" i="589"/>
  <c r="AD12" i="589" s="1"/>
  <c r="AE11" i="589"/>
  <c r="AE12" i="589" s="1"/>
  <c r="AF11" i="589"/>
  <c r="AF12" i="589" s="1"/>
  <c r="AG11" i="589"/>
  <c r="AI11" i="589"/>
  <c r="AI12" i="589" s="1"/>
  <c r="AJ11" i="589"/>
  <c r="AK11" i="589"/>
  <c r="AM11" i="589"/>
  <c r="AM12" i="589" s="1"/>
  <c r="AN11" i="589"/>
  <c r="AO11" i="589"/>
  <c r="AQ11" i="589"/>
  <c r="AQ12" i="589" s="1"/>
  <c r="AR11" i="589"/>
  <c r="AR12" i="589" s="1"/>
  <c r="U12" i="589"/>
  <c r="W12" i="589"/>
  <c r="AB12" i="589"/>
  <c r="AG12" i="589"/>
  <c r="AJ12" i="589"/>
  <c r="AK12" i="589"/>
  <c r="AN12" i="589"/>
  <c r="AO12" i="589"/>
  <c r="AU13" i="589"/>
  <c r="AW13" i="589" s="1"/>
  <c r="B14" i="589"/>
  <c r="B15" i="589" s="1"/>
  <c r="B16" i="589" s="1"/>
  <c r="B17" i="589" s="1"/>
  <c r="B18" i="589" s="1"/>
  <c r="B19" i="589" s="1"/>
  <c r="B20" i="589" s="1"/>
  <c r="B21" i="589" s="1"/>
  <c r="B22" i="589" s="1"/>
  <c r="B23" i="589" s="1"/>
  <c r="B24" i="589" s="1"/>
  <c r="B25" i="589" s="1"/>
  <c r="B26" i="589" s="1"/>
  <c r="B27" i="589" s="1"/>
  <c r="B28" i="589" s="1"/>
  <c r="B29" i="589" s="1"/>
  <c r="B30" i="589" s="1"/>
  <c r="B31" i="589" s="1"/>
  <c r="B32" i="589" s="1"/>
  <c r="B33" i="589" s="1"/>
  <c r="B34" i="589" s="1"/>
  <c r="B35" i="589" s="1"/>
  <c r="B36" i="589" s="1"/>
  <c r="B37" i="589" s="1"/>
  <c r="B38" i="589" s="1"/>
  <c r="B39" i="589" s="1"/>
  <c r="B40" i="589" s="1"/>
  <c r="B41" i="589" s="1"/>
  <c r="B42" i="589" s="1"/>
  <c r="B43" i="589" s="1"/>
  <c r="B44" i="589" s="1"/>
  <c r="B45" i="589" s="1"/>
  <c r="B46" i="589" s="1"/>
  <c r="B47" i="589" s="1"/>
  <c r="B48" i="589" s="1"/>
  <c r="B49" i="589" s="1"/>
  <c r="B50" i="589" s="1"/>
  <c r="B51" i="589" s="1"/>
  <c r="B52" i="589" s="1"/>
  <c r="B53" i="589" s="1"/>
  <c r="B54" i="589" s="1"/>
  <c r="B55" i="589" s="1"/>
  <c r="B56" i="589" s="1"/>
  <c r="B57" i="589" s="1"/>
  <c r="B58" i="589" s="1"/>
  <c r="B59" i="589" s="1"/>
  <c r="B60" i="589" s="1"/>
  <c r="B61" i="589" s="1"/>
  <c r="B62" i="589" s="1"/>
  <c r="B63" i="589" s="1"/>
  <c r="B64" i="589" s="1"/>
  <c r="B65" i="589" s="1"/>
  <c r="B66" i="589" s="1"/>
  <c r="B67" i="589" s="1"/>
  <c r="B68" i="589" s="1"/>
  <c r="B69" i="589" s="1"/>
  <c r="B70" i="589" s="1"/>
  <c r="B71" i="589" s="1"/>
  <c r="B72" i="589" s="1"/>
  <c r="B73" i="589" s="1"/>
  <c r="B74" i="589" s="1"/>
  <c r="B75" i="589" s="1"/>
  <c r="B76" i="589" s="1"/>
  <c r="B77" i="589" s="1"/>
  <c r="B78" i="589" s="1"/>
  <c r="B79" i="589" s="1"/>
  <c r="B80" i="589" s="1"/>
  <c r="B81" i="589" s="1"/>
  <c r="B82" i="589" s="1"/>
  <c r="B83" i="589" s="1"/>
  <c r="B84" i="589" s="1"/>
  <c r="B85" i="589" s="1"/>
  <c r="B86" i="589" s="1"/>
  <c r="B87" i="589" s="1"/>
  <c r="B88" i="589" s="1"/>
  <c r="B89" i="589" s="1"/>
  <c r="B90" i="589" s="1"/>
  <c r="B91" i="589" s="1"/>
  <c r="B92" i="589" s="1"/>
  <c r="B93" i="589" s="1"/>
  <c r="B94" i="589" s="1"/>
  <c r="B95" i="589" s="1"/>
  <c r="B96" i="589" s="1"/>
  <c r="B97" i="589" s="1"/>
  <c r="B98" i="589" s="1"/>
  <c r="B99" i="589" s="1"/>
  <c r="B100" i="589" s="1"/>
  <c r="B101" i="589" s="1"/>
  <c r="B102" i="589" s="1"/>
  <c r="B103" i="589" s="1"/>
  <c r="B104" i="589" s="1"/>
  <c r="B105" i="589" s="1"/>
  <c r="B106" i="589" s="1"/>
  <c r="B107" i="589" s="1"/>
  <c r="B108" i="589" s="1"/>
  <c r="B109" i="589" s="1"/>
  <c r="B110" i="589" s="1"/>
  <c r="B111" i="589" s="1"/>
  <c r="B112" i="589" s="1"/>
  <c r="AU14" i="589"/>
  <c r="AW14" i="589" s="1"/>
  <c r="AU15" i="589"/>
  <c r="AW15" i="589" s="1"/>
  <c r="AU16" i="589"/>
  <c r="AW16" i="589" s="1"/>
  <c r="AU17" i="589"/>
  <c r="AW17" i="589" s="1"/>
  <c r="AU18" i="589"/>
  <c r="AW18" i="589" s="1"/>
  <c r="AU19" i="589"/>
  <c r="AW19" i="589" s="1"/>
  <c r="AU20" i="589"/>
  <c r="AW20" i="589" s="1"/>
  <c r="AU21" i="589"/>
  <c r="AW21" i="589" s="1"/>
  <c r="AU22" i="589"/>
  <c r="AW22" i="589" s="1"/>
  <c r="AU23" i="589"/>
  <c r="AW23" i="589" s="1"/>
  <c r="AU24" i="589"/>
  <c r="AW24" i="589"/>
  <c r="AU25" i="589"/>
  <c r="AW25" i="589" s="1"/>
  <c r="AU26" i="589"/>
  <c r="AW26" i="589"/>
  <c r="AU27" i="589"/>
  <c r="AW27" i="589" s="1"/>
  <c r="AU28" i="589"/>
  <c r="AW28" i="589" s="1"/>
  <c r="AU29" i="589"/>
  <c r="AW29" i="589" s="1"/>
  <c r="AU30" i="589"/>
  <c r="AW30" i="589" s="1"/>
  <c r="AU31" i="589"/>
  <c r="AW31" i="589" s="1"/>
  <c r="AU32" i="589"/>
  <c r="AW32" i="589"/>
  <c r="AU33" i="589"/>
  <c r="AW33" i="589" s="1"/>
  <c r="AU34" i="589"/>
  <c r="AW34" i="589" s="1"/>
  <c r="AU35" i="589"/>
  <c r="AW35" i="589" s="1"/>
  <c r="AU36" i="589"/>
  <c r="AW36" i="589" s="1"/>
  <c r="AU37" i="589"/>
  <c r="AW37" i="589" s="1"/>
  <c r="AU38" i="589"/>
  <c r="AW38" i="589" s="1"/>
  <c r="AU39" i="589"/>
  <c r="AW39" i="589" s="1"/>
  <c r="AU40" i="589"/>
  <c r="AW40" i="589" s="1"/>
  <c r="AU41" i="589"/>
  <c r="AW41" i="589"/>
  <c r="AU42" i="589"/>
  <c r="AW42" i="589" s="1"/>
  <c r="AU43" i="589"/>
  <c r="AW43" i="589" s="1"/>
  <c r="AU44" i="589"/>
  <c r="AW44" i="589" s="1"/>
  <c r="AU45" i="589"/>
  <c r="AW45" i="589" s="1"/>
  <c r="AU46" i="589"/>
  <c r="AW46" i="589" s="1"/>
  <c r="AU47" i="589"/>
  <c r="AW47" i="589" s="1"/>
  <c r="AU48" i="589"/>
  <c r="AW48" i="589" s="1"/>
  <c r="AU49" i="589"/>
  <c r="AW49" i="589"/>
  <c r="AU50" i="589"/>
  <c r="AW50" i="589" s="1"/>
  <c r="AU51" i="589"/>
  <c r="AW51" i="589" s="1"/>
  <c r="AU52" i="589"/>
  <c r="AW52" i="589" s="1"/>
  <c r="AU53" i="589"/>
  <c r="AW53" i="589" s="1"/>
  <c r="AU54" i="589"/>
  <c r="AW54" i="589" s="1"/>
  <c r="AU55" i="589"/>
  <c r="AW55" i="589" s="1"/>
  <c r="AU56" i="589"/>
  <c r="AW56" i="589" s="1"/>
  <c r="AU57" i="589"/>
  <c r="AW57" i="589" s="1"/>
  <c r="AU58" i="589"/>
  <c r="AW58" i="589" s="1"/>
  <c r="AU59" i="589"/>
  <c r="AW59" i="589" s="1"/>
  <c r="AU60" i="589"/>
  <c r="AW60" i="589" s="1"/>
  <c r="AU61" i="589"/>
  <c r="AW61" i="589" s="1"/>
  <c r="AU62" i="589"/>
  <c r="AW62" i="589" s="1"/>
  <c r="AU63" i="589"/>
  <c r="AW63" i="589" s="1"/>
  <c r="AU64" i="589"/>
  <c r="AW64" i="589"/>
  <c r="AU65" i="589"/>
  <c r="AW65" i="589" s="1"/>
  <c r="AU66" i="589"/>
  <c r="AW66" i="589"/>
  <c r="AU67" i="589"/>
  <c r="AW67" i="589" s="1"/>
  <c r="AU68" i="589"/>
  <c r="AW68" i="589" s="1"/>
  <c r="AU69" i="589"/>
  <c r="AW69" i="589" s="1"/>
  <c r="AU70" i="589"/>
  <c r="AW70" i="589" s="1"/>
  <c r="AU71" i="589"/>
  <c r="AW71" i="589" s="1"/>
  <c r="AU72" i="589"/>
  <c r="AW72" i="589"/>
  <c r="AU73" i="589"/>
  <c r="AW73" i="589" s="1"/>
  <c r="AU74" i="589"/>
  <c r="AW74" i="589" s="1"/>
  <c r="AU75" i="589"/>
  <c r="AW75" i="589" s="1"/>
  <c r="AU76" i="589"/>
  <c r="AW76" i="589" s="1"/>
  <c r="AU77" i="589"/>
  <c r="AW77" i="589" s="1"/>
  <c r="AU78" i="589"/>
  <c r="AW78" i="589" s="1"/>
  <c r="AU79" i="589"/>
  <c r="AW79" i="589" s="1"/>
  <c r="AU80" i="589"/>
  <c r="AW80" i="589" s="1"/>
  <c r="AU81" i="589"/>
  <c r="AW81" i="589"/>
  <c r="AU82" i="589"/>
  <c r="AW82" i="589" s="1"/>
  <c r="AU83" i="589"/>
  <c r="AW83" i="589" s="1"/>
  <c r="AU84" i="589"/>
  <c r="AW84" i="589" s="1"/>
  <c r="AU85" i="589"/>
  <c r="AW85" i="589" s="1"/>
  <c r="AU86" i="589"/>
  <c r="AW86" i="589" s="1"/>
  <c r="AU87" i="589"/>
  <c r="AW87" i="589" s="1"/>
  <c r="AU88" i="589"/>
  <c r="AW88" i="589" s="1"/>
  <c r="AU89" i="589"/>
  <c r="AW89" i="589"/>
  <c r="AU90" i="589"/>
  <c r="AW90" i="589" s="1"/>
  <c r="AU91" i="589"/>
  <c r="AW91" i="589" s="1"/>
  <c r="AU92" i="589"/>
  <c r="AW92" i="589" s="1"/>
  <c r="AU93" i="589"/>
  <c r="AW93" i="589" s="1"/>
  <c r="AU94" i="589"/>
  <c r="AW94" i="589" s="1"/>
  <c r="AU95" i="589"/>
  <c r="AW95" i="589" s="1"/>
  <c r="AU96" i="589"/>
  <c r="AW96" i="589"/>
  <c r="AU97" i="589"/>
  <c r="AW97" i="589" s="1"/>
  <c r="AU98" i="589"/>
  <c r="AW98" i="589"/>
  <c r="AU99" i="589"/>
  <c r="AW99" i="589" s="1"/>
  <c r="AU100" i="589"/>
  <c r="AW100" i="589" s="1"/>
  <c r="AU101" i="589"/>
  <c r="AW101" i="589" s="1"/>
  <c r="AU102" i="589"/>
  <c r="AW102" i="589" s="1"/>
  <c r="AU103" i="589"/>
  <c r="AW103" i="589" s="1"/>
  <c r="AU104" i="589"/>
  <c r="AW104" i="589" s="1"/>
  <c r="AU105" i="589"/>
  <c r="AW105" i="589" s="1"/>
  <c r="AU106" i="589"/>
  <c r="AW106" i="589"/>
  <c r="AU107" i="589"/>
  <c r="AW107" i="589" s="1"/>
  <c r="AU108" i="589"/>
  <c r="AW108" i="589" s="1"/>
  <c r="AU109" i="589"/>
  <c r="AW109" i="589" s="1"/>
  <c r="AU110" i="589"/>
  <c r="AW110" i="589" s="1"/>
  <c r="AU111" i="589"/>
  <c r="AW111" i="589" s="1"/>
  <c r="AU112" i="589"/>
  <c r="AW112" i="589" s="1"/>
  <c r="E117" i="589"/>
  <c r="G117" i="589"/>
  <c r="E118" i="589"/>
  <c r="G118" i="589"/>
  <c r="E119" i="589"/>
  <c r="G119" i="589"/>
  <c r="E120" i="589"/>
  <c r="G120" i="589"/>
  <c r="J121" i="589"/>
  <c r="L121" i="589"/>
  <c r="C126" i="589" s="1"/>
  <c r="M126" i="589" s="1"/>
  <c r="H131" i="589" s="1"/>
  <c r="P121" i="589"/>
  <c r="C131" i="589" s="1"/>
  <c r="M131" i="589" s="1"/>
  <c r="C125" i="589"/>
  <c r="H125" i="589"/>
  <c r="H126" i="589"/>
  <c r="X2" i="588"/>
  <c r="T10" i="588" s="1"/>
  <c r="AU8" i="588"/>
  <c r="W10" i="588"/>
  <c r="Z10" i="588"/>
  <c r="AC10" i="588"/>
  <c r="AE10" i="588"/>
  <c r="AM10" i="588"/>
  <c r="AP10" i="588"/>
  <c r="AR10" i="588"/>
  <c r="AS10" i="588"/>
  <c r="AS11" i="588" s="1"/>
  <c r="AS12" i="588" s="1"/>
  <c r="AT10" i="588"/>
  <c r="T11" i="588"/>
  <c r="T12" i="588" s="1"/>
  <c r="U11" i="588"/>
  <c r="U12" i="588" s="1"/>
  <c r="X11" i="588"/>
  <c r="X12" i="588" s="1"/>
  <c r="Y11" i="588"/>
  <c r="Y12" i="588" s="1"/>
  <c r="AD11" i="588"/>
  <c r="AD12" i="588" s="1"/>
  <c r="AF11" i="588"/>
  <c r="AF12" i="588" s="1"/>
  <c r="AI11" i="588"/>
  <c r="AI12" i="588" s="1"/>
  <c r="AJ11" i="588"/>
  <c r="AN11" i="588"/>
  <c r="AN12" i="588" s="1"/>
  <c r="AO11" i="588"/>
  <c r="AO12" i="588" s="1"/>
  <c r="AQ11" i="588"/>
  <c r="AQ12" i="588" s="1"/>
  <c r="AR11" i="588"/>
  <c r="AR12" i="588" s="1"/>
  <c r="AT11" i="588"/>
  <c r="AT12" i="588" s="1"/>
  <c r="AJ12" i="588"/>
  <c r="AU13" i="588"/>
  <c r="AW13" i="588" s="1"/>
  <c r="B14" i="588"/>
  <c r="B15" i="588" s="1"/>
  <c r="B16" i="588" s="1"/>
  <c r="B17" i="588" s="1"/>
  <c r="B18" i="588" s="1"/>
  <c r="B19" i="588" s="1"/>
  <c r="B20" i="588" s="1"/>
  <c r="B21" i="588" s="1"/>
  <c r="B22" i="588" s="1"/>
  <c r="B23" i="588" s="1"/>
  <c r="B24" i="588" s="1"/>
  <c r="B25" i="588" s="1"/>
  <c r="B26" i="588" s="1"/>
  <c r="B27" i="588" s="1"/>
  <c r="B28" i="588" s="1"/>
  <c r="B29" i="588" s="1"/>
  <c r="B30" i="588" s="1"/>
  <c r="AU14" i="588"/>
  <c r="AW14" i="588" s="1"/>
  <c r="AU15" i="588"/>
  <c r="AW15" i="588" s="1"/>
  <c r="AU16" i="588"/>
  <c r="AW16" i="588"/>
  <c r="AU17" i="588"/>
  <c r="AW17" i="588" s="1"/>
  <c r="AU18" i="588"/>
  <c r="AW18" i="588"/>
  <c r="AU19" i="588"/>
  <c r="AW19" i="588" s="1"/>
  <c r="AU20" i="588"/>
  <c r="AW20" i="588" s="1"/>
  <c r="AU21" i="588"/>
  <c r="AW21" i="588" s="1"/>
  <c r="AU22" i="588"/>
  <c r="AW22" i="588" s="1"/>
  <c r="AU23" i="588"/>
  <c r="AW23" i="588" s="1"/>
  <c r="AU24" i="588"/>
  <c r="AW24" i="588"/>
  <c r="AU25" i="588"/>
  <c r="AW25" i="588" s="1"/>
  <c r="AU26" i="588"/>
  <c r="AW26" i="588" s="1"/>
  <c r="AU27" i="588"/>
  <c r="AW27" i="588" s="1"/>
  <c r="AU28" i="588"/>
  <c r="AW28" i="588" s="1"/>
  <c r="AU29" i="588"/>
  <c r="AW29" i="588" s="1"/>
  <c r="AU30" i="588"/>
  <c r="AW30" i="588" s="1"/>
  <c r="E35" i="588"/>
  <c r="E39" i="588" s="1"/>
  <c r="G35" i="588"/>
  <c r="E36" i="588"/>
  <c r="G36" i="588"/>
  <c r="E37" i="588"/>
  <c r="G37" i="588"/>
  <c r="G39" i="588" s="1"/>
  <c r="E38" i="588"/>
  <c r="G38" i="588"/>
  <c r="J39" i="588"/>
  <c r="L39" i="588"/>
  <c r="C44" i="588" s="1"/>
  <c r="P39" i="588"/>
  <c r="C43" i="588"/>
  <c r="H43" i="588"/>
  <c r="H44" i="588"/>
  <c r="C49" i="588"/>
  <c r="AM11" i="588" l="1"/>
  <c r="AM12" i="588" s="1"/>
  <c r="AC11" i="588"/>
  <c r="AC12" i="588" s="1"/>
  <c r="S11" i="588"/>
  <c r="S12" i="588" s="1"/>
  <c r="AK10" i="588"/>
  <c r="U10" i="588"/>
  <c r="AL11" i="589"/>
  <c r="AL12" i="589" s="1"/>
  <c r="AC11" i="589"/>
  <c r="AC12" i="589" s="1"/>
  <c r="T11" i="589"/>
  <c r="T12" i="589" s="1"/>
  <c r="AM10" i="589"/>
  <c r="AI11" i="590"/>
  <c r="AI12" i="590" s="1"/>
  <c r="Y11" i="590"/>
  <c r="Y12" i="590" s="1"/>
  <c r="P11" i="590"/>
  <c r="P12" i="590" s="1"/>
  <c r="AL10" i="590"/>
  <c r="AA10" i="590"/>
  <c r="AJ11" i="590"/>
  <c r="AJ12" i="590" s="1"/>
  <c r="AA11" i="590"/>
  <c r="AA12" i="590" s="1"/>
  <c r="Q11" i="590"/>
  <c r="Q12" i="590" s="1"/>
  <c r="AM10" i="590"/>
  <c r="AB10" i="590"/>
  <c r="M44" i="588"/>
  <c r="H49" i="588" s="1"/>
  <c r="AL11" i="588"/>
  <c r="AL12" i="588" s="1"/>
  <c r="AB11" i="588"/>
  <c r="AB12" i="588" s="1"/>
  <c r="P11" i="588"/>
  <c r="P12" i="588" s="1"/>
  <c r="AI10" i="588"/>
  <c r="S10" i="588"/>
  <c r="G121" i="589"/>
  <c r="AQ11" i="590"/>
  <c r="AQ12" i="590" s="1"/>
  <c r="AG11" i="590"/>
  <c r="AG12" i="590" s="1"/>
  <c r="X11" i="590"/>
  <c r="X12" i="590" s="1"/>
  <c r="AK10" i="590"/>
  <c r="W10" i="590"/>
  <c r="AK11" i="588"/>
  <c r="AK12" i="588" s="1"/>
  <c r="AA11" i="588"/>
  <c r="AA12" i="588" s="1"/>
  <c r="AH10" i="588"/>
  <c r="R10" i="588"/>
  <c r="E121" i="589"/>
  <c r="AO11" i="590"/>
  <c r="AO12" i="590" s="1"/>
  <c r="AF11" i="590"/>
  <c r="AF12" i="590" s="1"/>
  <c r="W11" i="590"/>
  <c r="W12" i="590" s="1"/>
  <c r="AJ10" i="590"/>
  <c r="V10" i="590"/>
  <c r="AN11" i="590"/>
  <c r="AN12" i="590" s="1"/>
  <c r="AE11" i="590"/>
  <c r="AE12" i="590" s="1"/>
  <c r="V11" i="590"/>
  <c r="V12" i="590" s="1"/>
  <c r="AI10" i="590"/>
  <c r="U10" i="590"/>
  <c r="M44" i="590"/>
  <c r="H49" i="590" s="1"/>
  <c r="M49" i="590" s="1"/>
  <c r="AM11" i="590"/>
  <c r="AM12" i="590" s="1"/>
  <c r="AD11" i="590"/>
  <c r="AD12" i="590" s="1"/>
  <c r="U11" i="590"/>
  <c r="U12" i="590" s="1"/>
  <c r="AQ10" i="590"/>
  <c r="AE10" i="590"/>
  <c r="T10" i="590"/>
  <c r="M49" i="588"/>
  <c r="AP11" i="588"/>
  <c r="AP12" i="588" s="1"/>
  <c r="AG11" i="588"/>
  <c r="AG12" i="588" s="1"/>
  <c r="V11" i="588"/>
  <c r="V12" i="588" s="1"/>
  <c r="AQ10" i="588"/>
  <c r="AA10" i="588"/>
  <c r="AL11" i="590"/>
  <c r="AL12" i="590" s="1"/>
  <c r="AC11" i="590"/>
  <c r="AC12" i="590" s="1"/>
  <c r="T11" i="590"/>
  <c r="T12" i="590" s="1"/>
  <c r="AP10" i="590"/>
  <c r="AD10" i="590"/>
  <c r="E39" i="590"/>
  <c r="G35" i="590"/>
  <c r="G39" i="590" s="1"/>
  <c r="AK11" i="590"/>
  <c r="AK12" i="590" s="1"/>
  <c r="AB11" i="590"/>
  <c r="AB12" i="590" s="1"/>
  <c r="S11" i="590"/>
  <c r="S12" i="590" s="1"/>
  <c r="AN10" i="590"/>
  <c r="AC10" i="590"/>
  <c r="AZ6" i="590"/>
  <c r="AH11" i="588"/>
  <c r="AH12" i="588" s="1"/>
  <c r="Z11" i="588"/>
  <c r="Z12" i="588" s="1"/>
  <c r="R11" i="588"/>
  <c r="R12" i="588" s="1"/>
  <c r="AO10" i="588"/>
  <c r="AG10" i="588"/>
  <c r="Y10" i="588"/>
  <c r="Q10" i="588"/>
  <c r="AP11" i="589"/>
  <c r="AP12" i="589" s="1"/>
  <c r="AH11" i="589"/>
  <c r="AH12" i="589" s="1"/>
  <c r="Z11" i="589"/>
  <c r="Z12" i="589" s="1"/>
  <c r="R11" i="589"/>
  <c r="R12" i="589" s="1"/>
  <c r="AO10" i="589"/>
  <c r="AG10" i="589"/>
  <c r="Y10" i="589"/>
  <c r="Q10" i="589"/>
  <c r="S10" i="590"/>
  <c r="Q11" i="588"/>
  <c r="Q12" i="588" s="1"/>
  <c r="AN10" i="588"/>
  <c r="AF10" i="588"/>
  <c r="X10" i="588"/>
  <c r="P10" i="588"/>
  <c r="Q11" i="589"/>
  <c r="Q12" i="589" s="1"/>
  <c r="AN10" i="589"/>
  <c r="AF10" i="589"/>
  <c r="X10" i="589"/>
  <c r="P10" i="589"/>
  <c r="AH10" i="590"/>
  <c r="Z10" i="590"/>
  <c r="R10" i="590"/>
  <c r="AE10" i="589"/>
  <c r="W10" i="589"/>
  <c r="AP11" i="590"/>
  <c r="AP12" i="590" s="1"/>
  <c r="AH11" i="590"/>
  <c r="AH12" i="590" s="1"/>
  <c r="Z11" i="590"/>
  <c r="Z12" i="590" s="1"/>
  <c r="R11" i="590"/>
  <c r="R12" i="590" s="1"/>
  <c r="AO10" i="590"/>
  <c r="AG10" i="590"/>
  <c r="Y10" i="590"/>
  <c r="Q10" i="590"/>
  <c r="AE11" i="588"/>
  <c r="AE12" i="588" s="1"/>
  <c r="W11" i="588"/>
  <c r="W12" i="588" s="1"/>
  <c r="AL10" i="588"/>
  <c r="AD10" i="588"/>
  <c r="V10" i="588"/>
  <c r="AZ6" i="588"/>
  <c r="AL10" i="589"/>
  <c r="AD10" i="589"/>
  <c r="V10" i="589"/>
  <c r="AZ6" i="589"/>
  <c r="AF10" i="590"/>
  <c r="X10" i="590"/>
  <c r="AJ10" i="588"/>
  <c r="AB10" i="588"/>
  <c r="AJ10" i="589"/>
  <c r="AB10" i="589"/>
  <c r="T10" i="589"/>
  <c r="AA10" i="589"/>
</calcChain>
</file>

<file path=xl/sharedStrings.xml><?xml version="1.0" encoding="utf-8"?>
<sst xmlns="http://schemas.openxmlformats.org/spreadsheetml/2006/main" count="2480" uniqueCount="832">
  <si>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</si>
  <si>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</si>
  <si>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</si>
  <si>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</si>
  <si>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</si>
  <si>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</si>
  <si>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</si>
  <si>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</si>
  <si>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</si>
  <si>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</si>
  <si>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</si>
  <si>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</si>
  <si>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</si>
  <si>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</si>
  <si>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</si>
  <si>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</si>
  <si>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</si>
  <si>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</si>
  <si>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</si>
  <si>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</si>
  <si>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</si>
  <si>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</si>
  <si>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</si>
  <si>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</si>
  <si>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</si>
  <si>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</si>
  <si>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</si>
  <si>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</si>
  <si>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</si>
  <si>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</si>
  <si>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</si>
  <si>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</si>
  <si>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</si>
  <si>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</si>
  <si>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3"/>
  </si>
  <si>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</si>
  <si>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</si>
  <si>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</si>
  <si>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</si>
  <si>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</si>
  <si>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</si>
  <si>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</si>
  <si>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</si>
  <si>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</si>
  <si>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3"/>
  </si>
  <si>
    <t>２ 対応可</t>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</si>
  <si>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</si>
  <si>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</si>
  <si>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3"/>
  </si>
  <si>
    <t>２ 加算Ⅱ</t>
    <phoneticPr fontId="3"/>
  </si>
  <si>
    <t>サービス提供体制強化加算</t>
    <rPh sb="4" eb="6">
      <t>テイキョウ</t>
    </rPh>
    <rPh sb="6" eb="8">
      <t>タイセイ</t>
    </rPh>
    <rPh sb="8" eb="10">
      <t>キョウカ</t>
    </rPh>
    <rPh sb="10" eb="12">
      <t>カサン</t>
    </rPh>
    <phoneticPr fontId="4"/>
  </si>
  <si>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</si>
  <si>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</si>
  <si>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</si>
  <si>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</si>
  <si>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</si>
  <si>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</si>
  <si>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</si>
  <si>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</si>
  <si>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３　定期巡回・随時対応型サービス連携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</si>
  <si>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</si>
  <si>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</si>
  <si>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</si>
  <si>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</si>
  <si>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</si>
  <si>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</si>
  <si>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</si>
  <si>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</si>
  <si>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</si>
  <si>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</si>
  <si>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</si>
  <si>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</si>
  <si>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</si>
  <si>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</si>
  <si>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</si>
  <si>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</si>
  <si>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</si>
  <si>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</si>
  <si>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</si>
  <si>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</si>
  <si>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</si>
  <si>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</si>
  <si>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</si>
  <si>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</si>
  <si>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</si>
  <si>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</si>
  <si>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</si>
  <si>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</si>
  <si>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</si>
  <si>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</si>
  <si>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</si>
  <si>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</si>
  <si>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</si>
  <si>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</si>
  <si>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</si>
  <si>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</si>
  <si>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</si>
  <si>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</si>
  <si>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</si>
  <si>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</si>
  <si>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</si>
  <si>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</si>
  <si>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</si>
  <si>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</si>
  <si>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</si>
  <si>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</si>
  <si>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</si>
  <si>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</si>
  <si>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</si>
  <si>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</si>
  <si>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</si>
  <si>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</si>
  <si>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</si>
  <si>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</si>
  <si>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</si>
  <si>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</si>
  <si>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</si>
  <si>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</si>
  <si>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</si>
  <si>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</si>
  <si>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</si>
  <si>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</si>
  <si>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</si>
  <si>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</si>
  <si>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</si>
  <si>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</si>
  <si>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</si>
  <si>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</si>
  <si>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</si>
  <si>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</si>
  <si>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</si>
  <si>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</si>
  <si>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</si>
  <si>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</si>
  <si>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</si>
  <si>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</si>
  <si>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</si>
  <si>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</si>
  <si>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</si>
  <si>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</si>
  <si>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４ 加算Ⅱ</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</si>
  <si>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</si>
  <si>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</si>
  <si>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</si>
  <si>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</si>
  <si>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</si>
  <si>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</si>
  <si>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</si>
  <si>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</si>
  <si>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</si>
  <si>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</si>
  <si>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</si>
  <si>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</si>
  <si>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</si>
  <si>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</si>
  <si>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</si>
  <si>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</si>
  <si>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</si>
  <si>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</si>
  <si>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</si>
  <si>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</si>
  <si>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</si>
  <si>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</si>
  <si>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</si>
  <si>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</si>
  <si>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</si>
  <si>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</si>
  <si>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</si>
  <si>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</si>
  <si>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</si>
  <si>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</si>
  <si>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</si>
  <si>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</si>
  <si>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</si>
  <si>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</si>
  <si>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届出事項</t>
    <rPh sb="0" eb="2">
      <t>トドケデ</t>
    </rPh>
    <rPh sb="2" eb="4">
      <t>ジコウ</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</si>
  <si>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</si>
  <si>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</si>
  <si>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</si>
  <si>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</si>
  <si>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</si>
  <si>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</si>
  <si>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事業所番号ごとに提出すること。</t>
  </si>
  <si>
    <t>自主点検したもの（チェック済）を提出すること。</t>
    <phoneticPr fontId="3"/>
  </si>
  <si>
    <t>※</t>
    <phoneticPr fontId="3"/>
  </si>
  <si>
    <t>連携する指定定期巡回・随時対応型訪問介護看護事業所との連携に係る契約書・協定書等（写）</t>
    <rPh sb="0" eb="2">
      <t>レンケイ</t>
    </rPh>
    <rPh sb="4" eb="6">
      <t>シテイ</t>
    </rPh>
    <rPh sb="6" eb="8">
      <t>テイキ</t>
    </rPh>
    <rPh sb="8" eb="10">
      <t>ジュンカイ</t>
    </rPh>
    <rPh sb="11" eb="13">
      <t>ズイジ</t>
    </rPh>
    <rPh sb="13" eb="16">
      <t>タイオウガタ</t>
    </rPh>
    <rPh sb="16" eb="18">
      <t>ホウモン</t>
    </rPh>
    <rPh sb="18" eb="20">
      <t>カイゴ</t>
    </rPh>
    <rPh sb="20" eb="22">
      <t>カンゴ</t>
    </rPh>
    <rPh sb="22" eb="25">
      <t>ジギョウショ</t>
    </rPh>
    <rPh sb="27" eb="29">
      <t>レンケイ</t>
    </rPh>
    <rPh sb="30" eb="31">
      <t>カカ</t>
    </rPh>
    <rPh sb="32" eb="35">
      <t>ケイヤクショ</t>
    </rPh>
    <rPh sb="36" eb="39">
      <t>キョウテイショ</t>
    </rPh>
    <rPh sb="39" eb="40">
      <t>トウ</t>
    </rPh>
    <rPh sb="41" eb="42">
      <t>ウツ</t>
    </rPh>
    <phoneticPr fontId="3"/>
  </si>
  <si>
    <t>口腔連携強化加算</t>
    <rPh sb="0" eb="8">
      <t>コウクウレンケイキョウカカサン</t>
    </rPh>
    <phoneticPr fontId="3"/>
  </si>
  <si>
    <t>口腔連携強化加算に関する届出書＜別紙11＞</t>
    <rPh sb="0" eb="8">
      <t>コウクウレンケイキョウカカサン</t>
    </rPh>
    <rPh sb="9" eb="10">
      <t>カン</t>
    </rPh>
    <rPh sb="12" eb="15">
      <t>トドケデショ</t>
    </rPh>
    <phoneticPr fontId="3"/>
  </si>
  <si>
    <t>専門管理加算</t>
    <rPh sb="0" eb="6">
      <t>センモンカンリカサン</t>
    </rPh>
    <phoneticPr fontId="3"/>
  </si>
  <si>
    <t>専門管理加算に関する届出書＜別紙17＞</t>
    <rPh sb="0" eb="6">
      <t>センモンカンリカサン</t>
    </rPh>
    <rPh sb="7" eb="8">
      <t>カン</t>
    </rPh>
    <rPh sb="10" eb="13">
      <t>トドケデショ</t>
    </rPh>
    <phoneticPr fontId="3"/>
  </si>
  <si>
    <t>遠隔死亡診断補助加算</t>
    <rPh sb="0" eb="10">
      <t>エンカクシボウシンダンホジョカサン</t>
    </rPh>
    <phoneticPr fontId="3"/>
  </si>
  <si>
    <t>遠隔死亡診断補助加算に関する届出書＜別紙18＞</t>
    <rPh sb="0" eb="10">
      <t>エンカクシボウシンダンホジョカサン</t>
    </rPh>
    <rPh sb="11" eb="12">
      <t>カン</t>
    </rPh>
    <rPh sb="14" eb="17">
      <t>トドケデショ</t>
    </rPh>
    <phoneticPr fontId="3"/>
  </si>
  <si>
    <t xml:space="preserve">サービス提供体制強化加算
</t>
    <rPh sb="4" eb="6">
      <t>テイキョウ</t>
    </rPh>
    <rPh sb="6" eb="8">
      <t>タイセイ</t>
    </rPh>
    <rPh sb="8" eb="10">
      <t>キョウカ</t>
    </rPh>
    <rPh sb="10" eb="12">
      <t>カサン</t>
    </rPh>
    <phoneticPr fontId="3"/>
  </si>
  <si>
    <t>サービス提供体制強化加算に関する確認書＜参考様式１＞</t>
    <rPh sb="4" eb="6">
      <t>テイキョウ</t>
    </rPh>
    <rPh sb="6" eb="8">
      <t>タイセイ</t>
    </rPh>
    <rPh sb="8" eb="10">
      <t>キョウカ</t>
    </rPh>
    <rPh sb="10" eb="12">
      <t>カサン</t>
    </rPh>
    <rPh sb="13" eb="14">
      <t>カン</t>
    </rPh>
    <rPh sb="16" eb="19">
      <t>カクニンショ</t>
    </rPh>
    <rPh sb="20" eb="22">
      <t>サンコウ</t>
    </rPh>
    <rPh sb="22" eb="24">
      <t>ヨウシキ</t>
    </rPh>
    <phoneticPr fontId="3"/>
  </si>
  <si>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</si>
  <si>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中山間地域等における小規模事業所加算（規模に関する状況）＜参考様式２＞</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</si>
  <si>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</si>
  <si>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1　事 業 所 名</t>
    <phoneticPr fontId="3"/>
  </si>
  <si>
    <t>2　異 動 区 分</t>
    <rPh sb="2" eb="3">
      <t>イ</t>
    </rPh>
    <rPh sb="4" eb="5">
      <t>ドウ</t>
    </rPh>
    <rPh sb="6" eb="7">
      <t>ク</t>
    </rPh>
    <rPh sb="8" eb="9">
      <t>ブン</t>
    </rPh>
    <phoneticPr fontId="3"/>
  </si>
  <si>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</si>
  <si>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事業所名</t>
    <rPh sb="0" eb="3">
      <t>ジギョウショ</t>
    </rPh>
    <rPh sb="3" eb="4">
      <t>メイ</t>
    </rPh>
    <phoneticPr fontId="3"/>
  </si>
  <si>
    <t>事業所番号</t>
    <rPh sb="0" eb="3">
      <t>ジギョウショ</t>
    </rPh>
    <rPh sb="3" eb="5">
      <t>バンゴウ</t>
    </rPh>
    <phoneticPr fontId="3"/>
  </si>
  <si>
    <t>①</t>
    <phoneticPr fontId="3"/>
  </si>
  <si>
    <t>人</t>
    <rPh sb="0" eb="1">
      <t>ニン</t>
    </rPh>
    <phoneticPr fontId="3"/>
  </si>
  <si>
    <t>②</t>
    <phoneticPr fontId="3"/>
  </si>
  <si>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</si>
  <si>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</si>
  <si>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</si>
  <si>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</si>
  <si>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</si>
  <si>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</si>
  <si>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</si>
  <si>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</si>
  <si>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</si>
  <si>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</si>
  <si>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</si>
  <si>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</si>
  <si>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</si>
  <si>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</si>
  <si>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</si>
  <si>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</si>
  <si>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</si>
  <si>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</si>
  <si>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</si>
  <si>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</si>
  <si>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</si>
  <si>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</si>
  <si>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</si>
  <si>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</si>
  <si>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</si>
  <si>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</si>
  <si>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</si>
  <si>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</si>
  <si>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</si>
  <si>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</si>
  <si>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</si>
  <si>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（別紙15）</t>
    <phoneticPr fontId="3"/>
  </si>
  <si>
    <t>月</t>
    <rPh sb="0" eb="1">
      <t>ゲツ</t>
    </rPh>
    <phoneticPr fontId="3"/>
  </si>
  <si>
    <t xml:space="preserve">   3　施設等の区分</t>
    <phoneticPr fontId="3"/>
  </si>
  <si>
    <t>1　訪問看護事業所（訪問看護ステーション）</t>
    <phoneticPr fontId="3"/>
  </si>
  <si>
    <t>2　訪問看護事業所（病院又は診療所）</t>
  </si>
  <si>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</si>
  <si>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</si>
  <si>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</si>
  <si>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</si>
  <si>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</si>
  <si>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</si>
  <si>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</si>
  <si>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</si>
  <si>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</si>
  <si>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</si>
  <si>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</si>
  <si>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</si>
  <si>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</si>
  <si>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</si>
  <si>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</si>
  <si>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</si>
  <si>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</si>
  <si>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</si>
  <si>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</si>
  <si>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</si>
  <si>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</si>
  <si>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</si>
  <si>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</si>
  <si>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</si>
  <si>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</si>
  <si>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</si>
  <si>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</si>
  <si>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</si>
  <si>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</si>
  <si>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</si>
  <si>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</si>
  <si>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</si>
  <si>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</si>
  <si>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</si>
  <si>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</si>
  <si>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</si>
  <si>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</si>
  <si>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</si>
  <si>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</si>
  <si>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</si>
  <si>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</si>
  <si>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</si>
  <si>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</si>
  <si>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</si>
  <si>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</si>
  <si>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</si>
  <si>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</si>
  <si>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</si>
  <si>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</si>
  <si>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</si>
  <si>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</si>
  <si>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</si>
  <si>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</si>
  <si>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</si>
  <si>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</si>
  <si>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</si>
  <si>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</si>
  <si>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</si>
  <si>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</si>
  <si>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</si>
  <si>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</si>
  <si>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</si>
  <si>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</si>
  <si>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</si>
  <si>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</si>
  <si>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</si>
  <si>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</si>
  <si>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</si>
  <si>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</si>
  <si>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</si>
  <si>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</si>
  <si>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</si>
  <si>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</si>
  <si>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</si>
  <si>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</si>
  <si>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</si>
  <si>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</si>
  <si>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</si>
  <si>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</si>
  <si>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</si>
  <si>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</si>
  <si>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</si>
  <si>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</si>
  <si>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</si>
  <si>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</si>
  <si>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</si>
  <si>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</si>
  <si>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</si>
  <si>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</si>
  <si>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</si>
  <si>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</si>
  <si>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</si>
  <si>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</si>
  <si>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</si>
  <si>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（別紙１4－2）</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</si>
  <si>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</si>
  <si>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</si>
  <si>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3　施 設 種 別</t>
    <rPh sb="2" eb="3">
      <t>シ</t>
    </rPh>
    <rPh sb="4" eb="5">
      <t>セツ</t>
    </rPh>
    <rPh sb="6" eb="7">
      <t>シュ</t>
    </rPh>
    <rPh sb="8" eb="9">
      <t>ベツ</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</si>
  <si>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</si>
  <si>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</si>
  <si>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</si>
  <si>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4　届 出 項 目</t>
    <rPh sb="2" eb="3">
      <t>トド</t>
    </rPh>
    <rPh sb="4" eb="5">
      <t>デ</t>
    </rPh>
    <rPh sb="6" eb="7">
      <t>コウ</t>
    </rPh>
    <rPh sb="8" eb="9">
      <t>メ</t>
    </rPh>
    <phoneticPr fontId="3"/>
  </si>
  <si>
    <t>（訪問看護、訪問リハビリテーション）</t>
  </si>
  <si>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</si>
  <si>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</si>
  <si>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（療養通所介護）</t>
  </si>
  <si>
    <t>3 サービス提供体制強化加算（Ⅲ）</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</si>
  <si>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</si>
  <si>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</si>
  <si>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</si>
  <si>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</si>
  <si>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</si>
  <si>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</si>
  <si>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（１）サービス提供体制強化加算（Ⅰ）</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</si>
  <si>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</si>
  <si>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訪問看護</t>
    <rPh sb="0" eb="2">
      <t>ホウモン</t>
    </rPh>
    <rPh sb="2" eb="4">
      <t>カンゴ</t>
    </rPh>
    <phoneticPr fontId="3"/>
  </si>
  <si>
    <t>①に占める②の割合が30％以上</t>
    <rPh sb="2" eb="3">
      <t>シ</t>
    </rPh>
    <rPh sb="7" eb="9">
      <t>ワリアイ</t>
    </rPh>
    <rPh sb="13" eb="15">
      <t>イジョウ</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</si>
  <si>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</si>
  <si>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</si>
  <si>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</si>
  <si>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</si>
  <si>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</si>
  <si>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</si>
  <si>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</si>
  <si>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</si>
  <si>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（２）サービス提供体制強化加算（Ⅱ）</t>
    <rPh sb="7" eb="9">
      <t>テイキョウ</t>
    </rPh>
    <rPh sb="9" eb="11">
      <t>タイセイ</t>
    </rPh>
    <rPh sb="11" eb="13">
      <t>キョウカ</t>
    </rPh>
    <rPh sb="13" eb="15">
      <t>カサン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</si>
  <si>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</si>
  <si>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</si>
  <si>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</si>
  <si>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</si>
  <si>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</si>
  <si>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</si>
  <si>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</si>
  <si>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事 業 所 名</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</si>
  <si>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</si>
  <si>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</si>
  <si>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</si>
  <si>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</si>
  <si>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</si>
  <si>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</si>
  <si>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</si>
  <si>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</si>
  <si>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</si>
  <si>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</si>
  <si>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</si>
  <si>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</si>
  <si>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</si>
  <si>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</si>
  <si>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</si>
  <si>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</si>
  <si>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</si>
  <si>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</si>
  <si>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</si>
  <si>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</si>
  <si>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</si>
  <si>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</si>
  <si>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</si>
  <si>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</si>
  <si>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</si>
  <si>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サービス提供体制強化加算に関する確認書　〔（介護予防）訪問看護〕</t>
    <rPh sb="4" eb="6">
      <t>テイキョウ</t>
    </rPh>
    <rPh sb="6" eb="8">
      <t>タイセイ</t>
    </rPh>
    <rPh sb="8" eb="10">
      <t>キョウカ</t>
    </rPh>
    <rPh sb="10" eb="12">
      <t>カサン</t>
    </rPh>
    <rPh sb="13" eb="14">
      <t>カン</t>
    </rPh>
    <rPh sb="16" eb="19">
      <t>カクニンショ</t>
    </rPh>
    <rPh sb="22" eb="24">
      <t>カイゴ</t>
    </rPh>
    <rPh sb="24" eb="26">
      <t>ヨボウ</t>
    </rPh>
    <rPh sb="27" eb="29">
      <t>ホウモン</t>
    </rPh>
    <rPh sb="29" eb="31">
      <t>カンゴ</t>
    </rPh>
    <phoneticPr fontId="3"/>
  </si>
  <si>
    <t>〔前年度の実績が６月に満たない事業所用〕</t>
    <phoneticPr fontId="3"/>
  </si>
  <si>
    <t>看護師等の常勤換算数　（届出月前３か月の平均）</t>
    <rPh sb="12" eb="14">
      <t>トドケデ</t>
    </rPh>
    <rPh sb="14" eb="15">
      <t>ツキ</t>
    </rPh>
    <rPh sb="15" eb="16">
      <t>マエ</t>
    </rPh>
    <rPh sb="18" eb="19">
      <t>ゲツ</t>
    </rPh>
    <rPh sb="20" eb="22">
      <t>ヘイキン</t>
    </rPh>
    <phoneticPr fontId="3"/>
  </si>
  <si>
    <t>換算月</t>
    <rPh sb="0" eb="2">
      <t>カンサン</t>
    </rPh>
    <rPh sb="2" eb="3">
      <t>ツキ</t>
    </rPh>
    <phoneticPr fontId="3"/>
  </si>
  <si>
    <t>月</t>
    <rPh sb="0" eb="1">
      <t>ツキ</t>
    </rPh>
    <phoneticPr fontId="3"/>
  </si>
  <si>
    <t>常勤換算平均【A】</t>
    <rPh sb="0" eb="2">
      <t>ジョウキン</t>
    </rPh>
    <rPh sb="2" eb="4">
      <t>カンサン</t>
    </rPh>
    <rPh sb="4" eb="6">
      <t>ヘイキン</t>
    </rPh>
    <phoneticPr fontId="3"/>
  </si>
  <si>
    <t>常勤換算数</t>
    <rPh sb="0" eb="2">
      <t>ジョウキン</t>
    </rPh>
    <rPh sb="2" eb="4">
      <t>カンサン</t>
    </rPh>
    <rPh sb="4" eb="5">
      <t>スウ</t>
    </rPh>
    <phoneticPr fontId="3"/>
  </si>
  <si>
    <t>職　　種</t>
    <rPh sb="0" eb="1">
      <t>ショク</t>
    </rPh>
    <rPh sb="3" eb="4">
      <t>シュ</t>
    </rPh>
    <phoneticPr fontId="3"/>
  </si>
  <si>
    <t>氏　　　名</t>
  </si>
  <si>
    <t>勤続期間</t>
    <rPh sb="0" eb="4">
      <t>キンゾクキカン</t>
    </rPh>
    <phoneticPr fontId="3"/>
  </si>
  <si>
    <t>勤続年数</t>
    <rPh sb="0" eb="4">
      <t>キンゾクネンスウ</t>
    </rPh>
    <phoneticPr fontId="3"/>
  </si>
  <si>
    <t>～</t>
    <phoneticPr fontId="3"/>
  </si>
  <si>
    <t>月の常勤換算数</t>
  </si>
  <si>
    <t>常勤換算平均　【B】　　</t>
    <rPh sb="0" eb="2">
      <t>ジョウキン</t>
    </rPh>
    <rPh sb="2" eb="4">
      <t>カンサン</t>
    </rPh>
    <rPh sb="4" eb="6">
      <t>ヘイキン</t>
    </rPh>
    <phoneticPr fontId="3"/>
  </si>
  <si>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3"/>
  </si>
  <si>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3"/>
  </si>
  <si>
    <t>勤続年数３年以上の者の割合</t>
    <rPh sb="0" eb="2">
      <t>キンゾク</t>
    </rPh>
    <rPh sb="2" eb="4">
      <t>ネンスウ</t>
    </rPh>
    <rPh sb="5" eb="6">
      <t>ネン</t>
    </rPh>
    <rPh sb="6" eb="8">
      <t>イジョウ</t>
    </rPh>
    <rPh sb="9" eb="10">
      <t>モノ</t>
    </rPh>
    <rPh sb="11" eb="13">
      <t>ワリアイ</t>
    </rPh>
    <phoneticPr fontId="3"/>
  </si>
  <si>
    <t>B ／ A × 100</t>
    <phoneticPr fontId="3"/>
  </si>
  <si>
    <t>％</t>
    <phoneticPr fontId="3"/>
  </si>
  <si>
    <t>適　・　否</t>
    <rPh sb="0" eb="1">
      <t>テキ</t>
    </rPh>
    <rPh sb="4" eb="5">
      <t>ヒ</t>
    </rPh>
    <phoneticPr fontId="3"/>
  </si>
  <si>
    <t>←</t>
    <phoneticPr fontId="3"/>
  </si>
  <si>
    <t>３０％以上が適</t>
    <rPh sb="3" eb="5">
      <t>イジョウ</t>
    </rPh>
    <rPh sb="6" eb="7">
      <t>テキ</t>
    </rPh>
    <phoneticPr fontId="3"/>
  </si>
  <si>
    <t>（注意事項）</t>
  </si>
  <si>
    <t>　届出月前３か月の平均の状況で作成すること。（４月１日から算定を行う場合は、１２月、１月、２月の平均）</t>
  </si>
  <si>
    <t>　３か月間の平均で届出を行った場合は、届出月以降においても直近３か月間の職員の割合につき、毎月継続的に所定の</t>
    <phoneticPr fontId="3"/>
  </si>
  <si>
    <t>割合を維持する必要がある。その割合については、毎月記録するとともに、所定の割合を下回った場合には、加算の取り下げ</t>
    <phoneticPr fontId="3"/>
  </si>
  <si>
    <t>を行うこと。</t>
    <phoneticPr fontId="3"/>
  </si>
  <si>
    <t>　勤続年数とは、各月の前月の末日時点における勤続年数をいう。</t>
  </si>
  <si>
    <t>　勤続年数の算定に当たっては、当該事業所の勤続年数に加え、同一法人の経営する他の介護サービス事業所、病院、</t>
    <phoneticPr fontId="3"/>
  </si>
  <si>
    <t>社会福祉施設等においてサービスを利用者に直接提供する職員として勤務した年数を含めることができる。</t>
    <phoneticPr fontId="3"/>
  </si>
  <si>
    <t>看護師等の常勤換算数　（３月を除く前年度の平均）</t>
    <rPh sb="0" eb="3">
      <t>カンゴシ</t>
    </rPh>
    <rPh sb="3" eb="4">
      <t>ナド</t>
    </rPh>
    <rPh sb="5" eb="7">
      <t>ジョウキン</t>
    </rPh>
    <rPh sb="7" eb="9">
      <t>カンサン</t>
    </rPh>
    <rPh sb="9" eb="10">
      <t>スウ</t>
    </rPh>
    <rPh sb="13" eb="14">
      <t>ガツ</t>
    </rPh>
    <rPh sb="15" eb="16">
      <t>ノゾ</t>
    </rPh>
    <rPh sb="17" eb="20">
      <t>ゼンネンド</t>
    </rPh>
    <rPh sb="21" eb="23">
      <t>ヘイキン</t>
    </rPh>
    <phoneticPr fontId="3"/>
  </si>
  <si>
    <t>４月</t>
    <rPh sb="1" eb="2">
      <t>ガツ</t>
    </rPh>
    <phoneticPr fontId="3"/>
  </si>
  <si>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</si>
  <si>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</si>
  <si>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</si>
  <si>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</si>
  <si>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</si>
  <si>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</si>
  <si>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</si>
  <si>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</si>
  <si>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</si>
  <si>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</si>
  <si>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3"/>
  </si>
  <si>
    <t>看護師等のうち勤続年数３年以上の者の氏名、常勤換算数　（３月を除く前年度の平均）</t>
    <rPh sb="0" eb="3">
      <t>カンゴシ</t>
    </rPh>
    <rPh sb="3" eb="4">
      <t>ナド</t>
    </rPh>
    <rPh sb="7" eb="9">
      <t>キンゾク</t>
    </rPh>
    <rPh sb="9" eb="11">
      <t>ネンスウ</t>
    </rPh>
    <rPh sb="18" eb="19">
      <t>シ</t>
    </rPh>
    <rPh sb="19" eb="20">
      <t>メイ</t>
    </rPh>
    <rPh sb="21" eb="23">
      <t>ジョウキン</t>
    </rPh>
    <rPh sb="23" eb="25">
      <t>カンサン</t>
    </rPh>
    <rPh sb="25" eb="26">
      <t>スウ</t>
    </rPh>
    <rPh sb="29" eb="30">
      <t>ガツ</t>
    </rPh>
    <rPh sb="31" eb="32">
      <t>ノゾ</t>
    </rPh>
    <phoneticPr fontId="3"/>
  </si>
  <si>
    <t>職　　種</t>
    <rPh sb="0" eb="1">
      <t>ショク</t>
    </rPh>
    <rPh sb="3" eb="4">
      <t>タネ</t>
    </rPh>
    <phoneticPr fontId="3"/>
  </si>
  <si>
    <t>氏　　　名</t>
    <rPh sb="0" eb="1">
      <t>シ</t>
    </rPh>
    <rPh sb="4" eb="5">
      <t>メイ</t>
    </rPh>
    <phoneticPr fontId="3"/>
  </si>
  <si>
    <t>勤続期間</t>
    <rPh sb="0" eb="2">
      <t>キンゾク</t>
    </rPh>
    <rPh sb="2" eb="4">
      <t>キカン</t>
    </rPh>
    <phoneticPr fontId="3"/>
  </si>
  <si>
    <t>勤続年数</t>
    <rPh sb="0" eb="2">
      <t>キンゾク</t>
    </rPh>
    <rPh sb="2" eb="4">
      <t>ネンスウ</t>
    </rPh>
    <phoneticPr fontId="3"/>
  </si>
  <si>
    <t>４月の常勤換算数</t>
    <rPh sb="1" eb="2">
      <t>ガツ</t>
    </rPh>
    <rPh sb="3" eb="5">
      <t>ジョウキン</t>
    </rPh>
    <rPh sb="5" eb="7">
      <t>カンサン</t>
    </rPh>
    <rPh sb="7" eb="8">
      <t>スウ</t>
    </rPh>
    <phoneticPr fontId="3"/>
  </si>
  <si>
    <t>５月</t>
    <rPh sb="1" eb="2">
      <t>ガツ</t>
    </rPh>
    <phoneticPr fontId="3"/>
  </si>
  <si>
    <t>５月の常勤換算数</t>
    <rPh sb="1" eb="2">
      <t>ガツ</t>
    </rPh>
    <rPh sb="3" eb="5">
      <t>ジョウキン</t>
    </rPh>
    <rPh sb="5" eb="7">
      <t>カンサン</t>
    </rPh>
    <rPh sb="7" eb="8">
      <t>スウ</t>
    </rPh>
    <phoneticPr fontId="3"/>
  </si>
  <si>
    <t>６月</t>
    <rPh sb="1" eb="2">
      <t>ガツ</t>
    </rPh>
    <phoneticPr fontId="3"/>
  </si>
  <si>
    <t>６月の常勤換算数</t>
    <rPh sb="1" eb="2">
      <t>ガツ</t>
    </rPh>
    <rPh sb="3" eb="5">
      <t>ジョウキン</t>
    </rPh>
    <rPh sb="5" eb="7">
      <t>カンサン</t>
    </rPh>
    <rPh sb="7" eb="8">
      <t>スウ</t>
    </rPh>
    <phoneticPr fontId="3"/>
  </si>
  <si>
    <t>７月</t>
    <rPh sb="1" eb="2">
      <t>ガツ</t>
    </rPh>
    <phoneticPr fontId="3"/>
  </si>
  <si>
    <t>７月の常勤換算数</t>
    <rPh sb="1" eb="2">
      <t>ガツ</t>
    </rPh>
    <rPh sb="3" eb="5">
      <t>ジョウキン</t>
    </rPh>
    <rPh sb="5" eb="7">
      <t>カンサン</t>
    </rPh>
    <rPh sb="7" eb="8">
      <t>スウ</t>
    </rPh>
    <phoneticPr fontId="3"/>
  </si>
  <si>
    <t>８月</t>
    <rPh sb="1" eb="2">
      <t>ガツ</t>
    </rPh>
    <phoneticPr fontId="3"/>
  </si>
  <si>
    <t>８月の常勤換算数</t>
    <rPh sb="1" eb="2">
      <t>ガツ</t>
    </rPh>
    <rPh sb="3" eb="5">
      <t>ジョウキン</t>
    </rPh>
    <rPh sb="5" eb="7">
      <t>カンサン</t>
    </rPh>
    <rPh sb="7" eb="8">
      <t>スウ</t>
    </rPh>
    <phoneticPr fontId="3"/>
  </si>
  <si>
    <t>９月</t>
    <rPh sb="1" eb="2">
      <t>ガツ</t>
    </rPh>
    <phoneticPr fontId="3"/>
  </si>
  <si>
    <t>９月の常勤換算数</t>
    <rPh sb="1" eb="2">
      <t>ガツ</t>
    </rPh>
    <rPh sb="3" eb="5">
      <t>ジョウキン</t>
    </rPh>
    <rPh sb="5" eb="7">
      <t>カンサン</t>
    </rPh>
    <rPh sb="7" eb="8">
      <t>スウ</t>
    </rPh>
    <phoneticPr fontId="3"/>
  </si>
  <si>
    <t>10月</t>
    <rPh sb="2" eb="3">
      <t>ガツ</t>
    </rPh>
    <phoneticPr fontId="3"/>
  </si>
  <si>
    <t>10月の常勤換算数</t>
    <rPh sb="2" eb="3">
      <t>ガツ</t>
    </rPh>
    <rPh sb="4" eb="6">
      <t>ジョウキン</t>
    </rPh>
    <rPh sb="6" eb="8">
      <t>カンサン</t>
    </rPh>
    <rPh sb="8" eb="9">
      <t>スウ</t>
    </rPh>
    <phoneticPr fontId="3"/>
  </si>
  <si>
    <t>11月</t>
    <rPh sb="2" eb="3">
      <t>ガツ</t>
    </rPh>
    <phoneticPr fontId="3"/>
  </si>
  <si>
    <t>11月の常勤換算数</t>
    <rPh sb="2" eb="3">
      <t>ガツ</t>
    </rPh>
    <rPh sb="4" eb="6">
      <t>ジョウキン</t>
    </rPh>
    <rPh sb="6" eb="8">
      <t>カンサン</t>
    </rPh>
    <rPh sb="8" eb="9">
      <t>スウ</t>
    </rPh>
    <phoneticPr fontId="3"/>
  </si>
  <si>
    <t>12月</t>
    <rPh sb="2" eb="3">
      <t>ガツ</t>
    </rPh>
    <phoneticPr fontId="3"/>
  </si>
  <si>
    <t>12月の常勤換算数</t>
    <rPh sb="2" eb="3">
      <t>ガツ</t>
    </rPh>
    <rPh sb="4" eb="6">
      <t>ジョウキン</t>
    </rPh>
    <rPh sb="6" eb="8">
      <t>カンサン</t>
    </rPh>
    <rPh sb="8" eb="9">
      <t>スウ</t>
    </rPh>
    <phoneticPr fontId="3"/>
  </si>
  <si>
    <t>１月</t>
    <rPh sb="1" eb="2">
      <t>ガツ</t>
    </rPh>
    <phoneticPr fontId="3"/>
  </si>
  <si>
    <t>１月の常勤換算数</t>
    <rPh sb="1" eb="2">
      <t>ガツ</t>
    </rPh>
    <rPh sb="3" eb="5">
      <t>ジョウキン</t>
    </rPh>
    <rPh sb="5" eb="7">
      <t>カンサン</t>
    </rPh>
    <rPh sb="7" eb="8">
      <t>スウ</t>
    </rPh>
    <phoneticPr fontId="3"/>
  </si>
  <si>
    <t>２月</t>
    <rPh sb="1" eb="2">
      <t>ガツ</t>
    </rPh>
    <phoneticPr fontId="3"/>
  </si>
  <si>
    <t>２月の常勤換算数</t>
    <rPh sb="1" eb="2">
      <t>ガツ</t>
    </rPh>
    <rPh sb="3" eb="5">
      <t>ジョウキン</t>
    </rPh>
    <rPh sb="5" eb="7">
      <t>カンサン</t>
    </rPh>
    <rPh sb="7" eb="8">
      <t>スウ</t>
    </rPh>
    <phoneticPr fontId="3"/>
  </si>
  <si>
    <t>常勤換算平均 【B】　（4月～2月の合計 ÷ １１）</t>
    <rPh sb="0" eb="2">
      <t>ジョウキン</t>
    </rPh>
    <rPh sb="2" eb="4">
      <t>カンサン</t>
    </rPh>
    <rPh sb="4" eb="6">
      <t>ヘイキン</t>
    </rPh>
    <rPh sb="13" eb="14">
      <t>ガツ</t>
    </rPh>
    <rPh sb="16" eb="17">
      <t>ガツ</t>
    </rPh>
    <rPh sb="18" eb="20">
      <t>ゴウケイ</t>
    </rPh>
    <phoneticPr fontId="3"/>
  </si>
  <si>
    <t>　「看護師等」とは、保健師・看護師・准看護師、理学療法士・作業療法士・言語聴覚士のことです。「資格の種類」欄には、そのいずれかを記入してください。</t>
    <rPh sb="4" eb="5">
      <t>シ</t>
    </rPh>
    <rPh sb="53" eb="54">
      <t>ラン</t>
    </rPh>
    <phoneticPr fontId="3"/>
  </si>
  <si>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3"/>
  </si>
  <si>
    <t>勤続年数３年以上の者の割合</t>
    <rPh sb="0" eb="2">
      <t>キンゾク</t>
    </rPh>
    <rPh sb="2" eb="4">
      <t>ネンスウ</t>
    </rPh>
    <rPh sb="5" eb="8">
      <t>ネンイジョウ</t>
    </rPh>
    <rPh sb="9" eb="10">
      <t>モノ</t>
    </rPh>
    <rPh sb="11" eb="13">
      <t>ワリアイ</t>
    </rPh>
    <phoneticPr fontId="3"/>
  </si>
  <si>
    <t>（注意事項）</t>
    <rPh sb="1" eb="3">
      <t>チュウイ</t>
    </rPh>
    <rPh sb="3" eb="5">
      <t>ジコウ</t>
    </rPh>
    <phoneticPr fontId="3"/>
  </si>
  <si>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3"/>
  </si>
  <si>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3"/>
  </si>
  <si>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</si>
  <si>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3"/>
  </si>
  <si>
    <t>勤続年数７年以上の者の割合</t>
    <rPh sb="0" eb="2">
      <t>キンゾク</t>
    </rPh>
    <rPh sb="2" eb="4">
      <t>ネンスウ</t>
    </rPh>
    <rPh sb="5" eb="6">
      <t>ネン</t>
    </rPh>
    <rPh sb="6" eb="8">
      <t>イジョウ</t>
    </rPh>
    <rPh sb="9" eb="10">
      <t>モノ</t>
    </rPh>
    <rPh sb="11" eb="13">
      <t>ワリアイ</t>
    </rPh>
    <phoneticPr fontId="3"/>
  </si>
  <si>
    <t>看護師等のうち勤続年数７年以上の者の氏名、常勤換算数　（３月を除く前年度の平均）</t>
    <rPh sb="0" eb="3">
      <t>カンゴシ</t>
    </rPh>
    <rPh sb="3" eb="4">
      <t>ナド</t>
    </rPh>
    <rPh sb="7" eb="9">
      <t>キンゾク</t>
    </rPh>
    <rPh sb="9" eb="11">
      <t>ネンスウ</t>
    </rPh>
    <rPh sb="18" eb="19">
      <t>シ</t>
    </rPh>
    <rPh sb="19" eb="20">
      <t>メイ</t>
    </rPh>
    <rPh sb="21" eb="23">
      <t>ジョウキン</t>
    </rPh>
    <rPh sb="23" eb="25">
      <t>カンサン</t>
    </rPh>
    <rPh sb="25" eb="26">
      <t>スウ</t>
    </rPh>
    <rPh sb="29" eb="30">
      <t>ガツ</t>
    </rPh>
    <rPh sb="31" eb="32">
      <t>ノゾ</t>
    </rPh>
    <phoneticPr fontId="3"/>
  </si>
  <si>
    <t>勤続年数７年以上の者の割合</t>
    <rPh sb="0" eb="2">
      <t>キンゾク</t>
    </rPh>
    <rPh sb="2" eb="4">
      <t>ネンスウ</t>
    </rPh>
    <rPh sb="5" eb="8">
      <t>ネンイジョウ</t>
    </rPh>
    <rPh sb="9" eb="10">
      <t>モノ</t>
    </rPh>
    <rPh sb="11" eb="13">
      <t>ワリアイ</t>
    </rPh>
    <phoneticPr fontId="3"/>
  </si>
  <si>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9"/>
  </si>
  <si>
    <t>〔（介護予防）訪問看護〕</t>
    <rPh sb="2" eb="4">
      <t>カイゴ</t>
    </rPh>
    <rPh sb="4" eb="6">
      <t>ヨボウ</t>
    </rPh>
    <rPh sb="7" eb="9">
      <t>ホウモン</t>
    </rPh>
    <rPh sb="9" eb="11">
      <t>カンゴ</t>
    </rPh>
    <phoneticPr fontId="39"/>
  </si>
  <si>
    <t>※地域に関する状況が該当する場合のみ記載</t>
    <rPh sb="1" eb="3">
      <t>チイキ</t>
    </rPh>
    <rPh sb="4" eb="5">
      <t>カン</t>
    </rPh>
    <rPh sb="7" eb="9">
      <t>ジョウキョウ</t>
    </rPh>
    <rPh sb="10" eb="12">
      <t>ガイトウ</t>
    </rPh>
    <rPh sb="14" eb="16">
      <t>バアイ</t>
    </rPh>
    <rPh sb="18" eb="20">
      <t>キサイ</t>
    </rPh>
    <phoneticPr fontId="39"/>
  </si>
  <si>
    <t>（１）訪問看護にかかるもの</t>
    <rPh sb="3" eb="5">
      <t>ホウモン</t>
    </rPh>
    <rPh sb="5" eb="7">
      <t>カンゴ</t>
    </rPh>
    <phoneticPr fontId="39"/>
  </si>
  <si>
    <t>対象月</t>
    <rPh sb="0" eb="2">
      <t>タイショウ</t>
    </rPh>
    <rPh sb="2" eb="3">
      <t>ツキ</t>
    </rPh>
    <phoneticPr fontId="39"/>
  </si>
  <si>
    <t>延訪問回数</t>
    <rPh sb="0" eb="1">
      <t>ノ</t>
    </rPh>
    <rPh sb="1" eb="3">
      <t>ホウモン</t>
    </rPh>
    <rPh sb="3" eb="5">
      <t>カイスウ</t>
    </rPh>
    <phoneticPr fontId="39"/>
  </si>
  <si>
    <t>月</t>
    <rPh sb="0" eb="1">
      <t>ツキ</t>
    </rPh>
    <phoneticPr fontId="39"/>
  </si>
  <si>
    <t>回</t>
    <rPh sb="0" eb="1">
      <t>カイ</t>
    </rPh>
    <phoneticPr fontId="39"/>
  </si>
  <si>
    <t>平均延訪問回数</t>
    <rPh sb="0" eb="2">
      <t>ヘイキン</t>
    </rPh>
    <rPh sb="2" eb="3">
      <t>ノ</t>
    </rPh>
    <rPh sb="3" eb="5">
      <t>ホウモン</t>
    </rPh>
    <rPh sb="5" eb="7">
      <t>カイスウ</t>
    </rPh>
    <phoneticPr fontId="39"/>
  </si>
  <si>
    <t>１月当たりの</t>
    <rPh sb="1" eb="2">
      <t>ツキ</t>
    </rPh>
    <rPh sb="2" eb="3">
      <t>ア</t>
    </rPh>
    <phoneticPr fontId="39"/>
  </si>
  <si>
    <t>→</t>
    <phoneticPr fontId="39"/>
  </si>
  <si>
    <t>延訪問回数が１００回以下</t>
    <phoneticPr fontId="39"/>
  </si>
  <si>
    <t>（２）介護予防訪問看護にかかるもの</t>
    <rPh sb="3" eb="5">
      <t>カイゴ</t>
    </rPh>
    <rPh sb="5" eb="7">
      <t>ヨボウ</t>
    </rPh>
    <rPh sb="7" eb="9">
      <t>ホウモン</t>
    </rPh>
    <rPh sb="9" eb="11">
      <t>カンゴ</t>
    </rPh>
    <phoneticPr fontId="39"/>
  </si>
  <si>
    <t>延訪問回数が５回以下</t>
    <phoneticPr fontId="39"/>
  </si>
  <si>
    <t>（標準様式1）</t>
    <rPh sb="1" eb="3">
      <t>ヒョウジュン</t>
    </rPh>
    <rPh sb="3" eb="5">
      <t>ヨウシキ</t>
    </rPh>
    <phoneticPr fontId="3"/>
  </si>
  <si>
    <t>従業者の勤務の体制及び勤務形態一覧表</t>
    <phoneticPr fontId="44"/>
  </si>
  <si>
    <t>サービス種別</t>
    <rPh sb="4" eb="6">
      <t>シュベツ</t>
    </rPh>
    <phoneticPr fontId="44"/>
  </si>
  <si>
    <t>(</t>
    <phoneticPr fontId="44"/>
  </si>
  <si>
    <t>訪問看護（訪問看護ステーション）</t>
    <rPh sb="0" eb="2">
      <t>ホウモン</t>
    </rPh>
    <rPh sb="2" eb="4">
      <t>カンゴ</t>
    </rPh>
    <rPh sb="5" eb="7">
      <t>ホウモン</t>
    </rPh>
    <rPh sb="7" eb="9">
      <t>カンゴ</t>
    </rPh>
    <phoneticPr fontId="44"/>
  </si>
  <si>
    <t>）</t>
    <phoneticPr fontId="44"/>
  </si>
  <si>
    <t>令和</t>
    <rPh sb="0" eb="2">
      <t>レイワ</t>
    </rPh>
    <phoneticPr fontId="44"/>
  </si>
  <si>
    <t>)</t>
    <phoneticPr fontId="44"/>
  </si>
  <si>
    <t>年</t>
    <rPh sb="0" eb="1">
      <t>ネン</t>
    </rPh>
    <phoneticPr fontId="44"/>
  </si>
  <si>
    <t>月</t>
    <rPh sb="0" eb="1">
      <t>ゲツ</t>
    </rPh>
    <phoneticPr fontId="44"/>
  </si>
  <si>
    <t>事業所名</t>
    <rPh sb="0" eb="3">
      <t>ジギョウショ</t>
    </rPh>
    <rPh sb="3" eb="4">
      <t>メイ</t>
    </rPh>
    <phoneticPr fontId="44"/>
  </si>
  <si>
    <t>(1)</t>
    <phoneticPr fontId="44"/>
  </si>
  <si>
    <t>４週</t>
  </si>
  <si>
    <t>(2)</t>
    <phoneticPr fontId="4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</si>
  <si>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</si>
  <si>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</si>
  <si>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</si>
  <si>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</si>
  <si>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</si>
  <si>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</si>
  <si>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No</t>
    <phoneticPr fontId="44"/>
  </si>
  <si>
    <t>(4) 
職種</t>
    <phoneticPr fontId="3"/>
  </si>
  <si>
    <t>(5)
勤務
形態</t>
    <phoneticPr fontId="3"/>
  </si>
  <si>
    <t>(6)
資格</t>
    <rPh sb="4" eb="6">
      <t>シカク</t>
    </rPh>
    <phoneticPr fontId="44"/>
  </si>
  <si>
    <t>(7) 氏　名</t>
    <phoneticPr fontId="3"/>
  </si>
  <si>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</si>
  <si>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</si>
  <si>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</si>
  <si>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</si>
  <si>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</si>
  <si>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</si>
  <si>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</si>
  <si>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</si>
  <si>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4"/>
  </si>
  <si>
    <t>（勤務形態の記号）</t>
    <rPh sb="1" eb="3">
      <t>キンム</t>
    </rPh>
    <rPh sb="3" eb="5">
      <t>ケイタイ</t>
    </rPh>
    <rPh sb="6" eb="8">
      <t>キゴウ</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</si>
  <si>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</si>
  <si>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</si>
  <si>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</si>
  <si>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</si>
  <si>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記号</t>
    <rPh sb="0" eb="2">
      <t>キゴウ</t>
    </rPh>
    <phoneticPr fontId="44"/>
  </si>
  <si>
    <t>区分</t>
    <rPh sb="0" eb="2">
      <t>クブン</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</si>
  <si>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</si>
  <si>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</si>
  <si>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</si>
  <si>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</si>
  <si>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</si>
  <si>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</si>
  <si>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</si>
  <si>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</si>
  <si>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</si>
  <si>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t>
    <phoneticPr fontId="44"/>
  </si>
  <si>
    <t>D</t>
    <phoneticPr fontId="44"/>
  </si>
  <si>
    <t>非常勤で兼務</t>
    <rPh sb="0" eb="3">
      <t>ヒジョウキン</t>
    </rPh>
    <rPh sb="4" eb="6">
      <t>ケンム</t>
    </rPh>
    <phoneticPr fontId="44"/>
  </si>
  <si>
    <t>合計</t>
    <rPh sb="0" eb="2">
      <t>ゴウケイ</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</si>
  <si>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</si>
  <si>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</si>
  <si>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</si>
  <si>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常勤換算の</t>
    <rPh sb="0" eb="2">
      <t>ジョウキン</t>
    </rPh>
    <rPh sb="2" eb="4">
      <t>カンサン</t>
    </rPh>
    <phoneticPr fontId="44"/>
  </si>
  <si>
    <t>常勤の従業者が</t>
    <rPh sb="0" eb="2">
      <t>ジョウキン</t>
    </rPh>
    <rPh sb="3" eb="6">
      <t>ジュウギョウシャ</t>
    </rPh>
    <phoneticPr fontId="44"/>
  </si>
  <si>
    <t>常勤換算後の人数</t>
    <rPh sb="0" eb="2">
      <t>ジョウキン</t>
    </rPh>
    <rPh sb="2" eb="4">
      <t>カンサン</t>
    </rPh>
    <rPh sb="4" eb="5">
      <t>ゴ</t>
    </rPh>
    <rPh sb="6" eb="8">
      <t>ニンズウ</t>
    </rPh>
    <phoneticPr fontId="44"/>
  </si>
  <si>
    <t>÷</t>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</si>
  <si>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</si>
  <si>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</si>
  <si>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</si>
  <si>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</si>
  <si>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</si>
  <si>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t>
    <phoneticPr fontId="44"/>
  </si>
  <si>
    <t>○○○○</t>
    <phoneticPr fontId="44"/>
  </si>
  <si>
    <t>管理者</t>
    <rPh sb="0" eb="3">
      <t>カンリシャ</t>
    </rPh>
    <phoneticPr fontId="44"/>
  </si>
  <si>
    <t>A</t>
  </si>
  <si>
    <t>保健師</t>
    <rPh sb="0" eb="3">
      <t>ホケンシ</t>
    </rPh>
    <phoneticPr fontId="44"/>
  </si>
  <si>
    <t>厚労　太郎</t>
    <rPh sb="0" eb="2">
      <t>コウロウ</t>
    </rPh>
    <rPh sb="3" eb="5">
      <t>タロウ</t>
    </rPh>
    <phoneticPr fontId="44"/>
  </si>
  <si>
    <t>看護職員</t>
    <rPh sb="0" eb="2">
      <t>カンゴ</t>
    </rPh>
    <rPh sb="2" eb="4">
      <t>ショクイン</t>
    </rPh>
    <phoneticPr fontId="44"/>
  </si>
  <si>
    <t>看護師</t>
    <rPh sb="0" eb="3">
      <t>カンゴシ</t>
    </rPh>
    <phoneticPr fontId="44"/>
  </si>
  <si>
    <t>○○　A郞</t>
    <rPh sb="4" eb="5">
      <t>ロウ</t>
    </rPh>
    <phoneticPr fontId="44"/>
  </si>
  <si>
    <t>○○　B子</t>
    <rPh sb="4" eb="5">
      <t>コ</t>
    </rPh>
    <phoneticPr fontId="44"/>
  </si>
  <si>
    <t>D</t>
  </si>
  <si>
    <t>准看護師</t>
    <rPh sb="0" eb="4">
      <t>ジュンカンゴシ</t>
    </rPh>
    <phoneticPr fontId="44"/>
  </si>
  <si>
    <t>○○　C子</t>
    <rPh sb="4" eb="5">
      <t>コ</t>
    </rPh>
    <phoneticPr fontId="44"/>
  </si>
  <si>
    <t>理学療法士</t>
    <rPh sb="0" eb="2">
      <t>リガク</t>
    </rPh>
    <rPh sb="2" eb="5">
      <t>リョウホウシ</t>
    </rPh>
    <phoneticPr fontId="44"/>
  </si>
  <si>
    <t>○○　D子</t>
    <rPh sb="4" eb="5">
      <t>コ</t>
    </rPh>
    <phoneticPr fontId="44"/>
  </si>
  <si>
    <t>≪提出不要≫</t>
    <rPh sb="1" eb="3">
      <t>テイシュツ</t>
    </rPh>
    <rPh sb="3" eb="5">
      <t>フヨウ</t>
    </rPh>
    <phoneticPr fontId="44"/>
  </si>
  <si>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3"/>
  </si>
  <si>
    <t>・・・直接入力する必要がある箇所です。</t>
    <rPh sb="3" eb="5">
      <t>チョクセツ</t>
    </rPh>
    <rPh sb="5" eb="7">
      <t>ニュウリョク</t>
    </rPh>
    <rPh sb="9" eb="11">
      <t>ヒツヨウ</t>
    </rPh>
    <rPh sb="14" eb="16">
      <t>カショ</t>
    </rPh>
    <phoneticPr fontId="44"/>
  </si>
  <si>
    <t>下記の記入方法に従って、入力してください。</t>
    <rPh sb="0" eb="2">
      <t>カキ</t>
    </rPh>
    <rPh sb="3" eb="5">
      <t>キニュウ</t>
    </rPh>
    <rPh sb="5" eb="7">
      <t>ホウホウ</t>
    </rPh>
    <rPh sb="8" eb="9">
      <t>シタガ</t>
    </rPh>
    <rPh sb="12" eb="14">
      <t>ニュウリョク</t>
    </rPh>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</si>
  <si>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</si>
  <si>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</si>
  <si>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</si>
  <si>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</si>
  <si>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</si>
  <si>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</si>
  <si>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</si>
  <si>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</si>
  <si>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</si>
  <si>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作業療法士</t>
    <rPh sb="0" eb="2">
      <t>サギョウ</t>
    </rPh>
    <rPh sb="2" eb="5">
      <t>リョウホウシ</t>
    </rPh>
    <phoneticPr fontId="44"/>
  </si>
  <si>
    <t>言語聴覚士</t>
    <rPh sb="0" eb="2">
      <t>ゲンゴ</t>
    </rPh>
    <rPh sb="2" eb="5">
      <t>チョウカクシ</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</si>
  <si>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</si>
  <si>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</si>
  <si>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</si>
  <si>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</si>
  <si>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</si>
  <si>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</si>
  <si>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</si>
  <si>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</si>
  <si>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</si>
  <si>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</si>
  <si>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</si>
  <si>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</si>
  <si>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</si>
  <si>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</si>
  <si>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</si>
  <si>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</si>
  <si>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3"/>
  </si>
  <si>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</si>
  <si>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</si>
  <si>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</si>
  <si>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</si>
  <si>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</si>
  <si>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</si>
  <si>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</si>
  <si>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</si>
  <si>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１．サービス種別</t>
    <rPh sb="6" eb="8">
      <t>シュベツ</t>
    </rPh>
    <phoneticPr fontId="44"/>
  </si>
  <si>
    <t>サービス種別名</t>
    <rPh sb="4" eb="6">
      <t>シュベツ</t>
    </rPh>
    <rPh sb="6" eb="7">
      <t>メイ</t>
    </rPh>
    <phoneticPr fontId="44"/>
  </si>
  <si>
    <t>訪問看護（病院・診療所）</t>
    <rPh sb="0" eb="2">
      <t>ホウモン</t>
    </rPh>
    <rPh sb="2" eb="4">
      <t>カンゴ</t>
    </rPh>
    <rPh sb="5" eb="7">
      <t>ビョウイン</t>
    </rPh>
    <rPh sb="8" eb="11">
      <t>シンリョウジョ</t>
    </rPh>
    <phoneticPr fontId="44"/>
  </si>
  <si>
    <t>介護予防訪問看護（訪問看護ステーション）</t>
    <rPh sb="0" eb="2">
      <t>カイゴ</t>
    </rPh>
    <rPh sb="2" eb="4">
      <t>ヨボウ</t>
    </rPh>
    <rPh sb="4" eb="6">
      <t>ホウモン</t>
    </rPh>
    <rPh sb="6" eb="8">
      <t>カンゴ</t>
    </rPh>
    <rPh sb="9" eb="11">
      <t>ホウモン</t>
    </rPh>
    <rPh sb="11" eb="13">
      <t>カンゴ</t>
    </rPh>
    <phoneticPr fontId="44"/>
  </si>
  <si>
    <t>介護予防訪問看護（病院・診療所）</t>
    <rPh sb="0" eb="2">
      <t>カイゴ</t>
    </rPh>
    <rPh sb="2" eb="4">
      <t>ヨボウ</t>
    </rPh>
    <rPh sb="4" eb="6">
      <t>ホウモン</t>
    </rPh>
    <rPh sb="6" eb="8">
      <t>カンゴ</t>
    </rPh>
    <rPh sb="9" eb="11">
      <t>ビョウイン</t>
    </rPh>
    <rPh sb="12" eb="15">
      <t>シンリョウジョ</t>
    </rPh>
    <phoneticPr fontId="44"/>
  </si>
  <si>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44"/>
  </si>
  <si>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44"/>
  </si>
  <si>
    <t>２．職種名・資格名称</t>
    <rPh sb="2" eb="4">
      <t>ショクシュ</t>
    </rPh>
    <rPh sb="4" eb="5">
      <t>メイ</t>
    </rPh>
    <rPh sb="6" eb="8">
      <t>シカク</t>
    </rPh>
    <rPh sb="8" eb="10">
      <t>メイショウ</t>
    </rPh>
    <phoneticPr fontId="44"/>
  </si>
  <si>
    <t>ー</t>
    <phoneticPr fontId="44"/>
  </si>
  <si>
    <t>資格</t>
    <rPh sb="0" eb="2">
      <t>シカク</t>
    </rPh>
    <phoneticPr fontId="44"/>
  </si>
  <si>
    <t>ー</t>
  </si>
  <si>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</si>
  <si>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</si>
  <si>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15行目・・・「職種」</t>
    <rPh sb="3" eb="5">
      <t>ギョウメ</t>
    </rPh>
    <rPh sb="9" eb="11">
      <t>ショクシュ</t>
    </rPh>
    <phoneticPr fontId="44"/>
  </si>
  <si>
    <t>　C列・・・「管理者」</t>
    <rPh sb="2" eb="3">
      <t>レツ</t>
    </rPh>
    <rPh sb="7" eb="10">
      <t>カンリシャ</t>
    </rPh>
    <phoneticPr fontId="44"/>
  </si>
  <si>
    <t>　D列・・・「看護職員」</t>
    <rPh sb="2" eb="3">
      <t>レツ</t>
    </rPh>
    <rPh sb="7" eb="9">
      <t>カンゴ</t>
    </rPh>
    <rPh sb="9" eb="11">
      <t>ショクイン</t>
    </rPh>
    <phoneticPr fontId="44"/>
  </si>
  <si>
    <t>　E列・・・「理学療法士」</t>
    <rPh sb="2" eb="3">
      <t>レツ</t>
    </rPh>
    <rPh sb="7" eb="9">
      <t>リガク</t>
    </rPh>
    <rPh sb="9" eb="12">
      <t>リョウホウシ</t>
    </rPh>
    <phoneticPr fontId="44"/>
  </si>
  <si>
    <t>　F列・・・「作業療法士」</t>
    <rPh sb="2" eb="3">
      <t>レツ</t>
    </rPh>
    <rPh sb="7" eb="9">
      <t>サギョウ</t>
    </rPh>
    <rPh sb="9" eb="12">
      <t>リョウホウシ</t>
    </rPh>
    <phoneticPr fontId="44"/>
  </si>
  <si>
    <t>　G列・・・「言語聴覚士」</t>
    <rPh sb="2" eb="3">
      <t>レツ</t>
    </rPh>
    <rPh sb="7" eb="9">
      <t>ゲンゴ</t>
    </rPh>
    <rPh sb="9" eb="12">
      <t>チョウカクシ</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</si>
  <si>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</si>
  <si>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</si>
  <si>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</si>
  <si>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</si>
  <si>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</si>
  <si>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</si>
  <si>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</si>
  <si>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</si>
  <si>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（別紙●）</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</si>
  <si>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</si>
  <si>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</si>
  <si>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平成</t>
    <rPh sb="0" eb="2">
      <t>ヘイセイ</t>
    </rPh>
    <phoneticPr fontId="3"/>
  </si>
  <si>
    <t>日</t>
    <rPh sb="0" eb="1">
      <t>ヒ</t>
    </rPh>
    <phoneticPr fontId="3"/>
  </si>
  <si>
    <t>　　知事　　殿</t>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</si>
  <si>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</si>
  <si>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</si>
  <si>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</si>
  <si>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</si>
  <si>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</si>
  <si>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</si>
  <si>
    <t>　(郵便番号　　―　　　)</t>
    <phoneticPr fontId="3"/>
  </si>
  <si>
    <t>　　　　　県　　　　郡市</t>
    <phoneticPr fontId="3"/>
  </si>
  <si>
    <t>　(ビルの名称等)</t>
    <phoneticPr fontId="3"/>
  </si>
  <si>
    <t>連 絡 先</t>
    <phoneticPr fontId="3"/>
  </si>
  <si>
    <t>法人である場合その種別</t>
    <rPh sb="5" eb="7">
      <t>バアイ</t>
    </rPh>
    <phoneticPr fontId="3"/>
  </si>
  <si>
    <t>法人所轄庁</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</si>
  <si>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</si>
  <si>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</si>
  <si>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</si>
  <si>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</si>
  <si>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</si>
  <si>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</si>
  <si>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</si>
  <si>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</si>
  <si>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</si>
  <si>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</si>
  <si>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</si>
  <si>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</si>
  <si>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</si>
  <si>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</si>
  <si>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</si>
  <si>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訪問介護</t>
  </si>
  <si>
    <t xml:space="preserve"> 1新規　2変更　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</si>
  <si>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</si>
  <si>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</si>
  <si>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</si>
  <si>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</si>
  <si>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</si>
  <si>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</si>
  <si>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</si>
  <si>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</si>
  <si>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</si>
  <si>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</si>
  <si>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</si>
  <si>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</si>
  <si>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</si>
  <si>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</si>
  <si>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</si>
  <si>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</si>
  <si>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</si>
  <si>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</si>
  <si>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</si>
  <si>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</si>
  <si>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</si>
  <si>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</si>
  <si>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</si>
  <si>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</si>
  <si>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</si>
  <si>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</si>
  <si>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</si>
  <si>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</si>
  <si>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</si>
  <si>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</si>
  <si>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</si>
  <si>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</si>
  <si>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</si>
  <si>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</si>
  <si>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</si>
  <si>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</si>
  <si>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</si>
  <si>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</si>
  <si>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</si>
  <si>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３か月間の平均で届出を行った場合は、届出月以降においても直近３か月間の職員の割合につき、毎月継続的に</t>
    <phoneticPr fontId="3"/>
  </si>
  <si>
    <t>所定の割合を維持する必要がある。その割合については、毎月記録するとともに、所定の割合を下回った場合には、</t>
    <phoneticPr fontId="3"/>
  </si>
  <si>
    <t>加算の取り下げを行うこと。</t>
    <phoneticPr fontId="3"/>
  </si>
  <si>
    <t>　勤続年数の算定に当たっては、当該事業所の勤続年数に加え、同一法人の経営する他の介護サービス事業所、</t>
    <phoneticPr fontId="3"/>
  </si>
  <si>
    <t>病院、社会福祉施設等においてサービスを利用者に直接提供する職員として勤務した年数を含めることができる。</t>
    <phoneticPr fontId="3"/>
  </si>
  <si>
    <t>訪問看護事業所における定期巡回・随時対応型訪問介護看護連携に係る届出書＜別紙１５＞</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カカワ</t>
    </rPh>
    <rPh sb="32" eb="35">
      <t>トドケデショ</t>
    </rPh>
    <rPh sb="36" eb="38">
      <t>ベッシ</t>
    </rPh>
    <phoneticPr fontId="3"/>
  </si>
  <si>
    <t>施設等の区分
＊介護サービスのみ</t>
    <rPh sb="0" eb="2">
      <t>シセツ</t>
    </rPh>
    <rPh sb="2" eb="3">
      <t>トウ</t>
    </rPh>
    <rPh sb="4" eb="6">
      <t>クブン</t>
    </rPh>
    <phoneticPr fontId="3"/>
  </si>
  <si>
    <t>緊急時（介護予防）訪問看護加算
＊届出の受理日から算定可</t>
    <rPh sb="0" eb="3">
      <t>キンキュウジ</t>
    </rPh>
    <rPh sb="4" eb="6">
      <t>カイゴ</t>
    </rPh>
    <rPh sb="6" eb="8">
      <t>ヨボウ</t>
    </rPh>
    <rPh sb="9" eb="11">
      <t>ホウモン</t>
    </rPh>
    <rPh sb="11" eb="13">
      <t>カンゴ</t>
    </rPh>
    <rPh sb="13" eb="15">
      <t>カサン</t>
    </rPh>
    <rPh sb="17" eb="19">
      <t>トドケデ</t>
    </rPh>
    <rPh sb="20" eb="22">
      <t>ジュリ</t>
    </rPh>
    <rPh sb="22" eb="23">
      <t>ビ</t>
    </rPh>
    <rPh sb="25" eb="27">
      <t>サンテイ</t>
    </rPh>
    <phoneticPr fontId="3"/>
  </si>
  <si>
    <t>ターミナルケア体制
＊介護サービスのみ</t>
    <rPh sb="7" eb="9">
      <t>タイセイ</t>
    </rPh>
    <rPh sb="11" eb="13">
      <t>カイゴ</t>
    </rPh>
    <phoneticPr fontId="3"/>
  </si>
  <si>
    <t>中山間地域等における小規模事業所加算（規模に関する状況）
＊開設時からの算定は不可</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3"/>
  </si>
  <si>
    <t>施設等の区分が、「3定期巡回・随時対応型サービス連携」に該当する場合。</t>
    <rPh sb="0" eb="2">
      <t>シセツ</t>
    </rPh>
    <rPh sb="2" eb="3">
      <t>トウ</t>
    </rPh>
    <rPh sb="4" eb="6">
      <t>クブン</t>
    </rPh>
    <rPh sb="28" eb="30">
      <t>ガイトウ</t>
    </rPh>
    <rPh sb="32" eb="34">
      <t>バアイ</t>
    </rPh>
    <phoneticPr fontId="3"/>
  </si>
  <si>
    <t>施設等の区分が、「3定期巡回・随時対応型サービス連携」に該当する場合。
連携事業所の名称、住所、その他必要な事項がわかるもの。</t>
    <phoneticPr fontId="3"/>
  </si>
  <si>
    <t>高齢者虐待防止
措置実施の有無</t>
    <rPh sb="0" eb="3">
      <t>コウレイシャ</t>
    </rPh>
    <rPh sb="3" eb="7">
      <t>ギャクタイボウシ</t>
    </rPh>
    <rPh sb="8" eb="10">
      <t>ソチ</t>
    </rPh>
    <rPh sb="10" eb="12">
      <t>ジッシ</t>
    </rPh>
    <rPh sb="13" eb="15">
      <t>ウム</t>
    </rPh>
    <phoneticPr fontId="39"/>
  </si>
  <si>
    <t>緊急時（介護予防）訪問看護加算・緊急時対応加算・特別管理体制・ターミナルケア体制に係る届出書＜別紙16＞</t>
    <phoneticPr fontId="3"/>
  </si>
  <si>
    <t>特別管理体制</t>
    <rPh sb="0" eb="2">
      <t>トクベツ</t>
    </rPh>
    <rPh sb="2" eb="4">
      <t>カンリ</t>
    </rPh>
    <rPh sb="4" eb="6">
      <t>タイセイ</t>
    </rPh>
    <phoneticPr fontId="3"/>
  </si>
  <si>
    <r>
      <t>従業者の勤務の体制及び勤務形態</t>
    </r>
    <r>
      <rPr>
        <sz val="9"/>
        <color theme="1"/>
        <rFont val="ＭＳ Ｐゴシック"/>
        <family val="3"/>
        <charset val="128"/>
      </rPr>
      <t>一覧表＜標準様式１＞</t>
    </r>
    <rPh sb="19" eb="21">
      <t>ヒョウジュン</t>
    </rPh>
    <rPh sb="21" eb="23">
      <t>ヨウシキ</t>
    </rPh>
    <phoneticPr fontId="3"/>
  </si>
  <si>
    <r>
      <t>看護体制強化加算に係る届出</t>
    </r>
    <r>
      <rPr>
        <sz val="9"/>
        <color theme="1"/>
        <rFont val="ＭＳ Ｐゴシック"/>
        <family val="3"/>
        <charset val="128"/>
      </rPr>
      <t>書＜別紙19＞</t>
    </r>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</si>
  <si>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</si>
  <si>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</si>
  <si>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</si>
  <si>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</si>
  <si>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</si>
  <si>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</si>
  <si>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</si>
  <si>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</si>
  <si>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</si>
  <si>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</si>
  <si>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</si>
  <si>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</si>
  <si>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</si>
  <si>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</si>
  <si>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</si>
  <si>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</si>
  <si>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（あて先）</t>
    <rPh sb="3" eb="4">
      <t>サキ</t>
    </rPh>
    <phoneticPr fontId="3"/>
  </si>
  <si>
    <t>福岡市長</t>
    <rPh sb="0" eb="4">
      <t>フクオカシチョウ</t>
    </rPh>
    <phoneticPr fontId="3"/>
  </si>
  <si>
    <t>サービス提供体制強化加算算定に係る届出書　＜別紙14-2＞</t>
    <rPh sb="4" eb="6">
      <t>テイキョウ</t>
    </rPh>
    <rPh sb="6" eb="8">
      <t>タイセイ</t>
    </rPh>
    <rPh sb="8" eb="10">
      <t>キョウカ</t>
    </rPh>
    <rPh sb="10" eb="12">
      <t>カサン</t>
    </rPh>
    <rPh sb="12" eb="14">
      <t>サンテイ</t>
    </rPh>
    <rPh sb="15" eb="16">
      <t>カカ</t>
    </rPh>
    <rPh sb="17" eb="20">
      <t>トドケデショ</t>
    </rPh>
    <phoneticPr fontId="3"/>
  </si>
  <si>
    <r>
      <t>任意の様式で可。研修記録は既に実施している場合</t>
    </r>
    <r>
      <rPr>
        <sz val="9"/>
        <color theme="1"/>
        <rFont val="ＭＳ Ｐゴシック"/>
        <family val="3"/>
        <charset val="128"/>
      </rPr>
      <t>。なお、研修計画又は研修記録は個人毎に研修の目標・内容・実施時期・研修期間がわかるものを添付すること。</t>
    </r>
    <rPh sb="0" eb="2">
      <t>ニンイ</t>
    </rPh>
    <rPh sb="3" eb="5">
      <t>ヨウシキ</t>
    </rPh>
    <rPh sb="6" eb="7">
      <t>カ</t>
    </rPh>
    <rPh sb="27" eb="29">
      <t>ケンシュウ</t>
    </rPh>
    <rPh sb="29" eb="31">
      <t>ケイカク</t>
    </rPh>
    <rPh sb="31" eb="32">
      <t>マタ</t>
    </rPh>
    <rPh sb="33" eb="37">
      <t>ケンシュウキロク</t>
    </rPh>
    <rPh sb="38" eb="40">
      <t>コジン</t>
    </rPh>
    <rPh sb="40" eb="41">
      <t>ゴト</t>
    </rPh>
    <rPh sb="42" eb="44">
      <t>ケンシュウ</t>
    </rPh>
    <rPh sb="67" eb="69">
      <t>テンプ</t>
    </rPh>
    <phoneticPr fontId="3"/>
  </si>
  <si>
    <t>前年度の実績が６月に満たない事業所は参考様式1-1又は1-3、前年度の実績が６月以上の事業所は参考様式1-2又は1-4を使用。</t>
    <rPh sb="25" eb="26">
      <t>マタ</t>
    </rPh>
    <rPh sb="54" eb="55">
      <t>マタ</t>
    </rPh>
    <phoneticPr fontId="3"/>
  </si>
  <si>
    <t>（例：令和６年４月における勤続年数３年以上の者とは、令和６年３月３１日時点で勤続年数３年以上の者。）</t>
    <rPh sb="3" eb="5">
      <t>レイワ</t>
    </rPh>
    <rPh sb="26" eb="28">
      <t>レイワ</t>
    </rPh>
    <phoneticPr fontId="3"/>
  </si>
  <si>
    <t>（例：令和６年４月における勤続年数３年以上の者とは、令和６年３月３１日時点で勤続年数３年以上の者。）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3"/>
  </si>
  <si>
    <t>看護師等以外の職員が電話連絡の対応を行う場合のみ提出すること。</t>
    <rPh sb="0" eb="4">
      <t>カンゴシトウ</t>
    </rPh>
    <rPh sb="4" eb="6">
      <t>イガイ</t>
    </rPh>
    <rPh sb="7" eb="9">
      <t>ショクイン</t>
    </rPh>
    <rPh sb="10" eb="14">
      <t>デンワレンラク</t>
    </rPh>
    <rPh sb="15" eb="17">
      <t>タイオウ</t>
    </rPh>
    <rPh sb="18" eb="19">
      <t>オコナ</t>
    </rPh>
    <rPh sb="20" eb="22">
      <t>バアイ</t>
    </rPh>
    <rPh sb="24" eb="26">
      <t>テイシュツ</t>
    </rPh>
    <phoneticPr fontId="3"/>
  </si>
  <si>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ナド</t>
    </rPh>
    <rPh sb="15" eb="17">
      <t>ソウダン</t>
    </rPh>
    <rPh sb="20" eb="22">
      <t>タイセイ</t>
    </rPh>
    <rPh sb="23" eb="25">
      <t>カクホ</t>
    </rPh>
    <phoneticPr fontId="39"/>
  </si>
  <si>
    <t>それぞれの研修を修了したことが確認できる文書</t>
    <rPh sb="5" eb="7">
      <t>ケンシュウ</t>
    </rPh>
    <rPh sb="8" eb="10">
      <t>シュウリョウ</t>
    </rPh>
    <rPh sb="15" eb="17">
      <t>カクニン</t>
    </rPh>
    <rPh sb="20" eb="22">
      <t>ブンショ</t>
    </rPh>
    <phoneticPr fontId="3"/>
  </si>
  <si>
    <t>研修を修了したことが確認できる文書</t>
    <rPh sb="0" eb="2">
      <t>ケンシュウ</t>
    </rPh>
    <rPh sb="3" eb="5">
      <t>シュウリョウ</t>
    </rPh>
    <rPh sb="10" eb="12">
      <t>カクニン</t>
    </rPh>
    <rPh sb="15" eb="17">
      <t>ブンショ</t>
    </rPh>
    <phoneticPr fontId="3"/>
  </si>
  <si>
    <t>看護師等ごとに作成した研修計画書（案でも可）、研修記録</t>
    <rPh sb="0" eb="3">
      <t>カンゴシ</t>
    </rPh>
    <rPh sb="3" eb="4">
      <t>ナド</t>
    </rPh>
    <rPh sb="7" eb="9">
      <t>サクセイ</t>
    </rPh>
    <rPh sb="11" eb="13">
      <t>ケンシュウ</t>
    </rPh>
    <rPh sb="13" eb="16">
      <t>ケイカクショ</t>
    </rPh>
    <rPh sb="17" eb="18">
      <t>アン</t>
    </rPh>
    <rPh sb="20" eb="21">
      <t>カ</t>
    </rPh>
    <phoneticPr fontId="3"/>
  </si>
  <si>
    <t>＜別紙16＞の２の①に該当するマニュアル</t>
    <rPh sb="1" eb="3">
      <t>ベッシ</t>
    </rPh>
    <rPh sb="11" eb="13">
      <t>ガイトウ</t>
    </rPh>
    <phoneticPr fontId="3"/>
  </si>
  <si>
    <t>本チェック表</t>
    <rPh sb="0" eb="1">
      <t>ホン</t>
    </rPh>
    <rPh sb="5" eb="6">
      <t>オモテ</t>
    </rPh>
    <phoneticPr fontId="3"/>
  </si>
  <si>
    <t>（別紙２）</t>
    <rPh sb="1" eb="3">
      <t>ベッシ</t>
    </rPh>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</si>
  <si>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</si>
  <si>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</si>
  <si>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</si>
  <si>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</si>
  <si>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</si>
  <si>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</si>
  <si>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</si>
  <si>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</si>
  <si>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</si>
  <si>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</si>
  <si>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</si>
  <si>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</si>
  <si>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法人の種別</t>
    <phoneticPr fontId="3"/>
  </si>
  <si>
    <t>代表者の職・氏名</t>
    <phoneticPr fontId="3"/>
  </si>
  <si>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</si>
  <si>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</si>
  <si>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</si>
  <si>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</si>
  <si>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</si>
  <si>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</si>
  <si>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届出を行う事業所・施設の種類</t>
  </si>
  <si>
    <t>指定（許可）</t>
    <rPh sb="0" eb="2">
      <t>シテイ</t>
    </rPh>
    <rPh sb="3" eb="5">
      <t>キョカ</t>
    </rPh>
    <phoneticPr fontId="3"/>
  </si>
  <si>
    <t>指定居宅サービス</t>
  </si>
  <si>
    <t>1新規</t>
  </si>
  <si>
    <t>2変更</t>
    <phoneticPr fontId="3"/>
  </si>
  <si>
    <t>3終了</t>
    <phoneticPr fontId="3"/>
  </si>
  <si>
    <t>1新規</t>
    <phoneticPr fontId="3"/>
  </si>
  <si>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</si>
  <si>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</si>
  <si>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</si>
  <si>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</si>
  <si>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</si>
  <si>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</si>
  <si>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</si>
  <si>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</si>
  <si>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</si>
  <si>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</si>
  <si>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施設</t>
  </si>
  <si>
    <t>介護老人福祉施設</t>
  </si>
  <si>
    <t>介護老人保健施設</t>
  </si>
  <si>
    <t>介護医療院</t>
    <rPh sb="0" eb="2">
      <t>カイゴ</t>
    </rPh>
    <rPh sb="2" eb="4">
      <t>イリョウ</t>
    </rPh>
    <rPh sb="4" eb="5">
      <t>イン</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</si>
  <si>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</si>
  <si>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</si>
  <si>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</si>
  <si>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</si>
  <si>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</si>
  <si>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</si>
  <si>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</si>
  <si>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</si>
  <si>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介護給付費算定に係る体制等に関する届出書　チェック表
（訪問看護・介護予防訪問看護）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ホウモン</t>
    </rPh>
    <rPh sb="30" eb="32">
      <t>カンゴ</t>
    </rPh>
    <rPh sb="33" eb="35">
      <t>カイゴ</t>
    </rPh>
    <rPh sb="35" eb="37">
      <t>ヨボウ</t>
    </rPh>
    <rPh sb="37" eb="39">
      <t>ホウモン</t>
    </rPh>
    <rPh sb="39" eb="41">
      <t>カンゴ</t>
    </rPh>
    <phoneticPr fontId="3"/>
  </si>
  <si>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</si>
  <si>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（別紙１ー１－２）</t>
    <rPh sb="1" eb="3">
      <t>ベッシ</t>
    </rPh>
    <phoneticPr fontId="3"/>
  </si>
  <si>
    <t>高齢者虐待防止措置実施の有無</t>
    <phoneticPr fontId="3"/>
  </si>
  <si>
    <t>１ 減算型</t>
    <phoneticPr fontId="3"/>
  </si>
  <si>
    <t>２ 基準型</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</si>
  <si>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</si>
  <si>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</si>
  <si>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口腔連携強化加算</t>
    <rPh sb="0" eb="2">
      <t>コウクウ</t>
    </rPh>
    <rPh sb="2" eb="4">
      <t>レンケイ</t>
    </rPh>
    <rPh sb="4" eb="6">
      <t>キョウカ</t>
    </rPh>
    <rPh sb="6" eb="8">
      <t>カサン</t>
    </rPh>
    <phoneticPr fontId="3"/>
  </si>
  <si>
    <t>（別紙１－２－２）</t>
  </si>
  <si>
    <r>
      <rPr>
        <sz val="9"/>
        <color rgb="FF000000"/>
        <rFont val="ＭＳ Ｐゴシック"/>
        <family val="3"/>
        <charset val="128"/>
      </rPr>
      <t xml:space="preserve">介護給付費算定に係る体制等状況一覧表
</t>
    </r>
    <r>
      <rPr>
        <sz val="9"/>
        <color theme="1"/>
        <rFont val="ＭＳ Ｐゴシック"/>
        <family val="3"/>
        <charset val="128"/>
      </rPr>
      <t>訪問看護…＜別紙1-1-2＞、介護予防訪問看護…＜別紙1－2－2＞</t>
    </r>
    <rPh sb="19" eb="23">
      <t>ホウモンカンゴ</t>
    </rPh>
    <rPh sb="34" eb="38">
      <t>カイゴヨボウ</t>
    </rPh>
    <rPh sb="38" eb="42">
      <t>ホウモンカンゴ</t>
    </rPh>
    <rPh sb="44" eb="46">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</si>
  <si>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</si>
  <si>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看護師等のうち勤続年数３年以上の者の氏名、常勤換算数（届出月前３か月の平均）</t>
    <rPh sb="0" eb="3">
      <t>カンゴシ</t>
    </rPh>
    <rPh sb="3" eb="4">
      <t>ナド</t>
    </rPh>
    <rPh sb="7" eb="11">
      <t>キンゾクネンスウ</t>
    </rPh>
    <rPh sb="12" eb="13">
      <t>ネン</t>
    </rPh>
    <rPh sb="13" eb="15">
      <t>イジョウ</t>
    </rPh>
    <rPh sb="16" eb="17">
      <t>モノ</t>
    </rPh>
    <rPh sb="18" eb="20">
      <t>シメイ</t>
    </rPh>
    <rPh sb="21" eb="26">
      <t>ジョウキンカンザンスウ</t>
    </rPh>
    <rPh sb="27" eb="29">
      <t>トドケデ</t>
    </rPh>
    <rPh sb="29" eb="30">
      <t>ツキ</t>
    </rPh>
    <rPh sb="30" eb="31">
      <t>マエ</t>
    </rPh>
    <rPh sb="33" eb="34">
      <t>ゲツ</t>
    </rPh>
    <rPh sb="35" eb="37">
      <t>ヘイキン</t>
    </rPh>
    <phoneticPr fontId="3"/>
  </si>
  <si>
    <t>　「看護師等」とは、保健師・看護師・準看護師、理学療法士、作業療法士、言語聴覚士のことです。「資格の種類」欄には、そのいずれかを記入してください。</t>
    <rPh sb="2" eb="5">
      <t>カンゴシ</t>
    </rPh>
    <rPh sb="5" eb="6">
      <t>ナド</t>
    </rPh>
    <rPh sb="10" eb="13">
      <t>ホケンシ</t>
    </rPh>
    <rPh sb="14" eb="17">
      <t>カンゴシ</t>
    </rPh>
    <rPh sb="18" eb="19">
      <t>ジュン</t>
    </rPh>
    <rPh sb="19" eb="22">
      <t>カンゴシ</t>
    </rPh>
    <rPh sb="23" eb="28">
      <t>リガクリョウホウシ</t>
    </rPh>
    <rPh sb="29" eb="34">
      <t>サギョウリョウホウシ</t>
    </rPh>
    <rPh sb="35" eb="40">
      <t>ゲンゴチョウカクシ</t>
    </rPh>
    <rPh sb="47" eb="49">
      <t>シカク</t>
    </rPh>
    <rPh sb="50" eb="52">
      <t>シュルイ</t>
    </rPh>
    <rPh sb="53" eb="54">
      <t>ラン</t>
    </rPh>
    <rPh sb="64" eb="66">
      <t>キニュウ</t>
    </rPh>
    <phoneticPr fontId="3"/>
  </si>
  <si>
    <t>看護師等のうち勤続年数７年以上の者の氏名、常勤換算数（届出月前３か月の平均）</t>
    <rPh sb="0" eb="3">
      <t>カンゴシ</t>
    </rPh>
    <rPh sb="3" eb="4">
      <t>ナド</t>
    </rPh>
    <rPh sb="7" eb="11">
      <t>キンゾクネンスウ</t>
    </rPh>
    <rPh sb="12" eb="13">
      <t>ネン</t>
    </rPh>
    <rPh sb="13" eb="15">
      <t>イジョウ</t>
    </rPh>
    <rPh sb="16" eb="17">
      <t>モノ</t>
    </rPh>
    <rPh sb="18" eb="20">
      <t>シメイ</t>
    </rPh>
    <rPh sb="21" eb="26">
      <t>ジョウキンカンザンスウ</t>
    </rPh>
    <rPh sb="27" eb="29">
      <t>トドケデ</t>
    </rPh>
    <rPh sb="29" eb="30">
      <t>ツキ</t>
    </rPh>
    <rPh sb="30" eb="31">
      <t>マエ</t>
    </rPh>
    <rPh sb="33" eb="34">
      <t>ゲツ</t>
    </rPh>
    <rPh sb="35" eb="37">
      <t>ヘイキン</t>
    </rPh>
    <phoneticPr fontId="3"/>
  </si>
  <si>
    <t>□</t>
    <phoneticPr fontId="3"/>
  </si>
  <si>
    <t>健康診断を実施したことがわかる記録（予定でも可）</t>
    <rPh sb="0" eb="2">
      <t>ケンコウ</t>
    </rPh>
    <rPh sb="2" eb="4">
      <t>シンダン</t>
    </rPh>
    <rPh sb="5" eb="7">
      <t>ジッシ</t>
    </rPh>
    <rPh sb="15" eb="17">
      <t>キロク</t>
    </rPh>
    <rPh sb="18" eb="20">
      <t>ヨテイ</t>
    </rPh>
    <rPh sb="22" eb="23">
      <t>カ</t>
    </rPh>
    <phoneticPr fontId="3"/>
  </si>
  <si>
    <t>任意の様式で可。対象職員は常勤、非常勤問わず全員で、受診者および受診日がわかるもの。未実施の場合は、実施予定のものを提出すること。
※個人の健診結果を提出してはならない。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</si>
</sst>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quot;人&quot;"/>
    <numFmt numFmtId="178" formatCode="0.0"/>
    <numFmt numFmtId="179" formatCode="#,##0.0;[Red]\-#,##0.0"/>
    <numFmt numFmtId="180" formatCode="#,##0.##"/>
    <numFmt numFmtId="181" formatCode="#,##0&quot;人&quot;"/>
    <numFmt numFmtId="182" formatCode="#,##0.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sz val="14"/>
      <color rgb="FFFF0000"/>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9"/>
      <name val="ＭＳ ゴシック"/>
      <family val="3"/>
      <charset val="128"/>
    </font>
    <font>
      <sz val="10"/>
      <name val="ＭＳ Ｐゴシック"/>
      <family val="3"/>
      <charset val="128"/>
    </font>
    <font>
      <sz val="14"/>
      <name val="ＭＳ Ｐゴシック"/>
      <family val="3"/>
      <charset val="128"/>
    </font>
    <font>
      <sz val="9"/>
      <color rgb="FFFF0000"/>
      <name val="ＭＳ Ｐゴシック"/>
      <family val="3"/>
      <charset val="128"/>
    </font>
    <font>
      <sz val="11"/>
      <name val="ＭＳ Ｐ明朝"/>
      <family val="1"/>
      <charset val="128"/>
    </font>
    <font>
      <sz val="8"/>
      <name val="ＭＳ Ｐゴシック"/>
      <family val="3"/>
      <charset val="128"/>
    </font>
    <font>
      <sz val="9"/>
      <color rgb="FF000000"/>
      <name val="ＭＳ Ｐゴシック"/>
      <family val="3"/>
      <charset val="128"/>
    </font>
    <font>
      <sz val="9"/>
      <color theme="1"/>
      <name val="ＭＳ Ｐゴシック"/>
      <family val="3"/>
      <charset val="128"/>
    </font>
    <font>
      <sz val="9"/>
      <color theme="1"/>
      <name val="ＭＳ ゴシック"/>
      <family val="3"/>
      <charset val="128"/>
    </font>
    <font>
      <sz val="9"/>
      <color theme="1"/>
      <name val="ＭＳ Ｐ明朝"/>
      <family val="1"/>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s>
  <borders count="2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medium">
        <color indexed="64"/>
      </left>
      <right/>
      <top style="double">
        <color indexed="64"/>
      </top>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diagonal/>
    </border>
    <border>
      <left/>
      <right/>
      <top style="double">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s>
  <cellStyleXfs count="6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8"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0" fillId="3" borderId="69" applyNumberFormat="0" applyFont="0" applyAlignment="0" applyProtection="0">
      <alignment vertical="center"/>
    </xf>
    <xf numFmtId="0" fontId="24" fillId="0" borderId="70" applyNumberFormat="0" applyFill="0" applyAlignment="0" applyProtection="0">
      <alignment vertical="center"/>
    </xf>
    <xf numFmtId="0" fontId="25" fillId="30" borderId="0" applyNumberFormat="0" applyBorder="0" applyAlignment="0" applyProtection="0">
      <alignment vertical="center"/>
    </xf>
    <xf numFmtId="0" fontId="26" fillId="31" borderId="71"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72" applyNumberFormat="0" applyFill="0" applyAlignment="0" applyProtection="0">
      <alignment vertical="center"/>
    </xf>
    <xf numFmtId="0" fontId="29" fillId="0" borderId="73" applyNumberFormat="0" applyFill="0" applyAlignment="0" applyProtection="0">
      <alignment vertical="center"/>
    </xf>
    <xf numFmtId="0" fontId="30" fillId="0" borderId="74" applyNumberFormat="0" applyFill="0" applyAlignment="0" applyProtection="0">
      <alignment vertical="center"/>
    </xf>
    <xf numFmtId="0" fontId="30" fillId="0" borderId="0" applyNumberFormat="0" applyFill="0" applyBorder="0" applyAlignment="0" applyProtection="0">
      <alignment vertical="center"/>
    </xf>
    <xf numFmtId="0" fontId="31" fillId="0" borderId="75" applyNumberFormat="0" applyFill="0" applyAlignment="0" applyProtection="0">
      <alignment vertical="center"/>
    </xf>
    <xf numFmtId="0" fontId="32" fillId="31" borderId="76" applyNumberFormat="0" applyAlignment="0" applyProtection="0">
      <alignment vertical="center"/>
    </xf>
    <xf numFmtId="0" fontId="33" fillId="0" borderId="0" applyNumberFormat="0" applyFill="0" applyBorder="0" applyAlignment="0" applyProtection="0">
      <alignment vertical="center"/>
    </xf>
    <xf numFmtId="0" fontId="34" fillId="2" borderId="71" applyNumberFormat="0" applyAlignment="0" applyProtection="0">
      <alignment vertical="center"/>
    </xf>
    <xf numFmtId="0" fontId="10" fillId="0" borderId="0"/>
    <xf numFmtId="0" fontId="10"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4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40" fillId="0" borderId="0">
      <alignment vertical="center"/>
    </xf>
    <xf numFmtId="0" fontId="1" fillId="0" borderId="0">
      <alignment vertical="center"/>
    </xf>
    <xf numFmtId="0" fontId="10" fillId="0" borderId="0">
      <alignment vertical="center"/>
    </xf>
    <xf numFmtId="0" fontId="10" fillId="0" borderId="0">
      <alignment vertical="center"/>
    </xf>
    <xf numFmtId="0" fontId="40" fillId="0" borderId="0">
      <alignment vertical="center"/>
    </xf>
    <xf numFmtId="0" fontId="10" fillId="0" borderId="0">
      <alignment vertical="center"/>
    </xf>
  </cellStyleXfs>
  <cellXfs count="128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5" fillId="0" borderId="0" xfId="0" applyFont="1" applyAlignment="1">
      <alignment vertical="top"/>
    </xf>
    <xf numFmtId="0" fontId="0" fillId="0" borderId="0" xfId="0" applyAlignment="1">
      <alignment horizontal="left" vertical="center"/>
    </xf>
    <xf numFmtId="0" fontId="5" fillId="0" borderId="27" xfId="0" applyFont="1" applyBorder="1"/>
    <xf numFmtId="0" fontId="5" fillId="0" borderId="27" xfId="0" applyFont="1" applyBorder="1" applyAlignment="1">
      <alignment vertical="center"/>
    </xf>
    <xf numFmtId="0" fontId="5" fillId="0" borderId="0" xfId="0" applyFont="1" applyAlignment="1">
      <alignment horizontal="center"/>
    </xf>
    <xf numFmtId="0" fontId="5" fillId="0" borderId="17" xfId="0" applyFont="1" applyBorder="1" applyAlignment="1">
      <alignment vertical="center"/>
    </xf>
    <xf numFmtId="0" fontId="15"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32" xfId="0" applyFont="1" applyBorder="1" applyAlignment="1">
      <alignment horizontal="center" vertical="center"/>
    </xf>
    <xf numFmtId="0" fontId="6" fillId="0" borderId="0" xfId="0" applyFont="1" applyAlignment="1">
      <alignment horizontal="left" vertical="center" wrapText="1" indent="1"/>
    </xf>
    <xf numFmtId="0" fontId="5" fillId="0" borderId="33"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left" vertical="center"/>
    </xf>
    <xf numFmtId="0" fontId="6" fillId="0" borderId="36" xfId="0" applyFont="1" applyBorder="1" applyAlignment="1">
      <alignment horizontal="center" vertical="center"/>
    </xf>
    <xf numFmtId="0" fontId="5" fillId="0" borderId="36"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15" fillId="0" borderId="4" xfId="0" applyFont="1" applyBorder="1" applyAlignment="1">
      <alignment horizontal="center" vertical="center"/>
    </xf>
    <xf numFmtId="0" fontId="5" fillId="0" borderId="17" xfId="45" applyFont="1" applyBorder="1" applyAlignment="1">
      <alignment horizontal="center" vertical="center"/>
    </xf>
    <xf numFmtId="0" fontId="5" fillId="0" borderId="16" xfId="0" applyFont="1" applyBorder="1"/>
    <xf numFmtId="0" fontId="6" fillId="0" borderId="0" xfId="0" applyFont="1"/>
    <xf numFmtId="0" fontId="8" fillId="0" borderId="8"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76" fontId="5" fillId="0" borderId="0" xfId="0" applyNumberFormat="1" applyFont="1" applyAlignment="1">
      <alignment horizontal="center" vertical="center"/>
    </xf>
    <xf numFmtId="176" fontId="5" fillId="0" borderId="0" xfId="0" applyNumberFormat="1" applyFont="1" applyAlignment="1">
      <alignment vertical="center"/>
    </xf>
    <xf numFmtId="176" fontId="5" fillId="0" borderId="5" xfId="0" applyNumberFormat="1" applyFont="1" applyBorder="1" applyAlignment="1">
      <alignment vertical="center"/>
    </xf>
    <xf numFmtId="176" fontId="5" fillId="0" borderId="5" xfId="0" applyNumberFormat="1" applyFont="1" applyBorder="1" applyAlignment="1">
      <alignment horizontal="center" vertical="center"/>
    </xf>
    <xf numFmtId="0" fontId="16"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14" fontId="5" fillId="0" borderId="0" xfId="0" applyNumberFormat="1" applyFont="1" applyAlignment="1">
      <alignment horizontal="left" vertical="center"/>
    </xf>
    <xf numFmtId="0" fontId="0" fillId="0" borderId="5" xfId="0" applyBorder="1"/>
    <xf numFmtId="0" fontId="5" fillId="0" borderId="17" xfId="0" applyFont="1" applyBorder="1" applyAlignment="1">
      <alignment horizontal="center" vertical="top"/>
    </xf>
    <xf numFmtId="0" fontId="5" fillId="33" borderId="0" xfId="0" applyFont="1" applyFill="1" applyAlignment="1">
      <alignment horizontal="left" vertical="center"/>
    </xf>
    <xf numFmtId="0" fontId="5" fillId="34" borderId="0" xfId="0" applyFont="1" applyFill="1" applyAlignment="1">
      <alignment vertical="top"/>
    </xf>
    <xf numFmtId="0" fontId="5" fillId="0" borderId="29"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left"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0" xfId="0" applyFont="1" applyFill="1" applyAlignment="1">
      <alignment vertical="center"/>
    </xf>
    <xf numFmtId="0" fontId="5" fillId="33" borderId="0" xfId="0" applyFont="1" applyFill="1" applyAlignment="1">
      <alignment vertical="center" wrapText="1"/>
    </xf>
    <xf numFmtId="0" fontId="5" fillId="33" borderId="27" xfId="0" applyFont="1" applyFill="1" applyBorder="1" applyAlignment="1">
      <alignment vertical="center" wrapText="1"/>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25" xfId="0" applyFont="1" applyFill="1" applyBorder="1" applyAlignment="1">
      <alignment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5" fillId="33" borderId="1" xfId="0" applyFont="1" applyFill="1" applyBorder="1" applyAlignment="1">
      <alignment vertical="center"/>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9"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1" xfId="0" applyFont="1" applyFill="1" applyBorder="1" applyAlignment="1">
      <alignment horizontal="left" vertical="center"/>
    </xf>
    <xf numFmtId="0" fontId="5" fillId="33" borderId="17" xfId="0" applyFont="1" applyFill="1" applyBorder="1" applyAlignment="1">
      <alignment vertical="top"/>
    </xf>
    <xf numFmtId="0" fontId="5" fillId="33" borderId="45" xfId="0" applyFont="1" applyFill="1" applyBorder="1" applyAlignment="1">
      <alignment horizontal="left" vertical="center" wrapText="1"/>
    </xf>
    <xf numFmtId="0" fontId="5" fillId="33" borderId="43" xfId="0" applyFont="1" applyFill="1" applyBorder="1" applyAlignment="1">
      <alignment vertical="center"/>
    </xf>
    <xf numFmtId="0" fontId="5" fillId="33" borderId="44" xfId="0" applyFont="1" applyFill="1" applyBorder="1" applyAlignment="1">
      <alignment vertical="center"/>
    </xf>
    <xf numFmtId="0" fontId="5" fillId="33" borderId="4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0"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49" xfId="0" applyFont="1" applyFill="1" applyBorder="1" applyAlignment="1">
      <alignment horizontal="left" vertical="center"/>
    </xf>
    <xf numFmtId="0" fontId="5" fillId="33" borderId="13" xfId="0" applyFont="1" applyFill="1" applyBorder="1" applyAlignment="1">
      <alignment vertical="center"/>
    </xf>
    <xf numFmtId="0" fontId="5" fillId="33" borderId="16" xfId="0" applyFont="1" applyFill="1" applyBorder="1" applyAlignment="1">
      <alignment vertical="top"/>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51" xfId="0" applyFont="1" applyFill="1" applyBorder="1" applyAlignment="1">
      <alignment vertical="center"/>
    </xf>
    <xf numFmtId="0" fontId="5" fillId="33" borderId="43" xfId="0" applyFont="1" applyFill="1" applyBorder="1" applyAlignment="1">
      <alignment horizontal="left" vertical="center" wrapText="1"/>
    </xf>
    <xf numFmtId="0" fontId="5" fillId="33" borderId="43" xfId="0" applyFont="1" applyFill="1" applyBorder="1" applyAlignment="1">
      <alignment horizontal="left" vertical="center"/>
    </xf>
    <xf numFmtId="0" fontId="5" fillId="33" borderId="44" xfId="0" applyFont="1" applyFill="1" applyBorder="1" applyAlignment="1">
      <alignment horizontal="left" vertical="center"/>
    </xf>
    <xf numFmtId="0" fontId="5" fillId="33" borderId="46" xfId="0" applyFont="1" applyFill="1" applyBorder="1" applyAlignment="1">
      <alignment horizontal="left" vertical="center"/>
    </xf>
    <xf numFmtId="0" fontId="5" fillId="33" borderId="47" xfId="0" applyFont="1" applyFill="1" applyBorder="1" applyAlignment="1">
      <alignment horizontal="left" vertical="center"/>
    </xf>
    <xf numFmtId="0" fontId="5" fillId="33" borderId="27" xfId="0" applyFont="1" applyFill="1" applyBorder="1" applyAlignment="1">
      <alignment horizontal="left" vertical="center"/>
    </xf>
    <xf numFmtId="0" fontId="14" fillId="33" borderId="5" xfId="0" applyFont="1" applyFill="1" applyBorder="1" applyAlignment="1">
      <alignment horizontal="left" vertical="center"/>
    </xf>
    <xf numFmtId="0" fontId="5" fillId="33" borderId="1"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45" xfId="0" applyFont="1" applyFill="1" applyBorder="1" applyAlignment="1">
      <alignment horizontal="left" vertical="center"/>
    </xf>
    <xf numFmtId="0" fontId="5" fillId="33" borderId="45" xfId="0" applyFont="1" applyFill="1" applyBorder="1" applyAlignment="1">
      <alignment horizontal="left" vertical="center" shrinkToFit="1"/>
    </xf>
    <xf numFmtId="0" fontId="5" fillId="33" borderId="17" xfId="0" applyFont="1" applyFill="1" applyBorder="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40" xfId="0" applyFill="1" applyBorder="1" applyAlignment="1">
      <alignment horizontal="center" vertical="center"/>
    </xf>
    <xf numFmtId="0" fontId="0" fillId="33" borderId="31" xfId="0" applyFill="1" applyBorder="1" applyAlignment="1">
      <alignment horizontal="left" vertical="center"/>
    </xf>
    <xf numFmtId="0" fontId="0" fillId="33" borderId="41" xfId="0" applyFill="1" applyBorder="1" applyAlignment="1">
      <alignment horizontal="left" vertical="center"/>
    </xf>
    <xf numFmtId="0" fontId="0" fillId="33" borderId="42" xfId="0" applyFill="1" applyBorder="1" applyAlignment="1">
      <alignment horizontal="center" vertical="center"/>
    </xf>
    <xf numFmtId="0" fontId="0" fillId="33" borderId="43" xfId="0" applyFill="1" applyBorder="1" applyAlignment="1">
      <alignment vertical="center"/>
    </xf>
    <xf numFmtId="0" fontId="0" fillId="33" borderId="43" xfId="0" applyFill="1" applyBorder="1" applyAlignment="1">
      <alignment horizontal="center" vertical="center"/>
    </xf>
    <xf numFmtId="0" fontId="0" fillId="33" borderId="43" xfId="0" applyFill="1" applyBorder="1" applyAlignment="1">
      <alignment horizontal="left" vertical="center"/>
    </xf>
    <xf numFmtId="0" fontId="0" fillId="33" borderId="44" xfId="0" applyFill="1" applyBorder="1" applyAlignment="1">
      <alignment horizontal="left" vertical="center"/>
    </xf>
    <xf numFmtId="0" fontId="0" fillId="33" borderId="31" xfId="0" applyFill="1" applyBorder="1" applyAlignment="1">
      <alignment vertical="center"/>
    </xf>
    <xf numFmtId="0" fontId="0" fillId="33" borderId="46" xfId="0" applyFill="1" applyBorder="1" applyAlignment="1">
      <alignment vertical="center"/>
    </xf>
    <xf numFmtId="0" fontId="0" fillId="33" borderId="47" xfId="0" applyFill="1" applyBorder="1" applyAlignment="1">
      <alignment vertical="center"/>
    </xf>
    <xf numFmtId="0" fontId="0" fillId="33" borderId="48" xfId="0" applyFill="1" applyBorder="1" applyAlignment="1">
      <alignment horizontal="center" vertical="center"/>
    </xf>
    <xf numFmtId="0" fontId="0" fillId="33" borderId="46"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50" xfId="0" applyFill="1" applyBorder="1" applyAlignment="1">
      <alignment horizontal="center" vertical="center"/>
    </xf>
    <xf numFmtId="0" fontId="0" fillId="33" borderId="51" xfId="0" applyFill="1" applyBorder="1" applyAlignment="1">
      <alignment vertical="center"/>
    </xf>
    <xf numFmtId="0" fontId="0" fillId="33" borderId="51" xfId="0" applyFill="1" applyBorder="1" applyAlignment="1">
      <alignment horizontal="center" vertical="center"/>
    </xf>
    <xf numFmtId="0" fontId="0" fillId="33" borderId="51" xfId="0" applyFill="1" applyBorder="1" applyAlignment="1">
      <alignment horizontal="left" vertical="center"/>
    </xf>
    <xf numFmtId="0" fontId="0" fillId="33" borderId="52"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6" xfId="0" applyFill="1" applyBorder="1" applyAlignment="1">
      <alignment horizontal="left" vertical="center"/>
    </xf>
    <xf numFmtId="0" fontId="0" fillId="33" borderId="47" xfId="0" applyFill="1" applyBorder="1" applyAlignment="1">
      <alignment horizontal="lef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11" fillId="33" borderId="0" xfId="0" applyFont="1" applyFill="1" applyAlignment="1">
      <alignment vertical="center"/>
    </xf>
    <xf numFmtId="0" fontId="11" fillId="33" borderId="0" xfId="0" applyFont="1" applyFill="1" applyAlignment="1">
      <alignment horizontal="center" vertical="center"/>
    </xf>
    <xf numFmtId="0" fontId="5" fillId="33" borderId="0" xfId="0" applyFont="1" applyFill="1" applyAlignment="1">
      <alignment horizontal="center" vertical="center"/>
    </xf>
    <xf numFmtId="0" fontId="5" fillId="33" borderId="3"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5" xfId="0" applyFont="1" applyFill="1" applyBorder="1" applyAlignment="1">
      <alignment horizontal="left" vertical="center"/>
    </xf>
    <xf numFmtId="0" fontId="5" fillId="33" borderId="53" xfId="0" applyFont="1" applyFill="1" applyBorder="1" applyAlignment="1">
      <alignment vertical="center" wrapText="1" shrinkToFit="1"/>
    </xf>
    <xf numFmtId="0" fontId="5" fillId="33" borderId="0" xfId="0" applyFont="1" applyFill="1" applyAlignment="1">
      <alignment horizontal="center"/>
    </xf>
    <xf numFmtId="0" fontId="5" fillId="33" borderId="0" xfId="0" applyFont="1" applyFill="1"/>
    <xf numFmtId="0" fontId="0" fillId="33" borderId="16" xfId="0" applyFill="1" applyBorder="1" applyAlignment="1">
      <alignment horizontal="center"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0" fillId="33" borderId="0" xfId="0" applyFill="1"/>
    <xf numFmtId="0" fontId="13" fillId="33" borderId="0" xfId="0" applyFont="1" applyFill="1" applyAlignment="1">
      <alignment horizontal="left" vertical="center"/>
    </xf>
    <xf numFmtId="0" fontId="5" fillId="33" borderId="0" xfId="0" applyFont="1" applyFill="1" applyAlignment="1">
      <alignment horizontal="left" vertical="top"/>
    </xf>
    <xf numFmtId="0" fontId="12" fillId="33" borderId="0" xfId="0" applyFont="1" applyFill="1" applyAlignment="1">
      <alignment horizontal="left" vertical="center"/>
    </xf>
    <xf numFmtId="0" fontId="5" fillId="33" borderId="16" xfId="0" applyFont="1" applyFill="1" applyBorder="1" applyAlignment="1">
      <alignment vertical="center" wrapText="1"/>
    </xf>
    <xf numFmtId="0" fontId="11" fillId="33" borderId="0" xfId="0" applyFont="1" applyFill="1" applyAlignment="1">
      <alignment horizontal="left" vertical="center"/>
    </xf>
    <xf numFmtId="0" fontId="5" fillId="33" borderId="0" xfId="0" applyFont="1" applyFill="1" applyAlignment="1">
      <alignment vertical="top"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33" borderId="5" xfId="0" applyFont="1" applyFill="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6" fillId="0" borderId="0" xfId="0" applyFont="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7"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0" xfId="0" applyFont="1" applyBorder="1" applyAlignment="1">
      <alignment horizontal="center"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29" xfId="0" applyFont="1" applyBorder="1"/>
    <xf numFmtId="0" fontId="0" fillId="0" borderId="17" xfId="0" applyBorder="1"/>
    <xf numFmtId="0" fontId="5" fillId="33" borderId="15" xfId="0" applyFont="1" applyFill="1" applyBorder="1" applyAlignment="1">
      <alignment horizontal="left" vertical="center" wrapText="1"/>
    </xf>
    <xf numFmtId="0" fontId="5" fillId="33" borderId="55" xfId="0" applyFont="1" applyFill="1" applyBorder="1" applyAlignment="1">
      <alignment vertical="center" wrapText="1" shrinkToFit="1"/>
    </xf>
    <xf numFmtId="0" fontId="43" fillId="0" borderId="0" xfId="52" applyFont="1">
      <alignment vertical="center"/>
    </xf>
    <xf numFmtId="0" fontId="43" fillId="0" borderId="0" xfId="52" applyFont="1" applyAlignment="1">
      <alignment horizontal="justify" vertical="center" wrapText="1"/>
    </xf>
    <xf numFmtId="0" fontId="43" fillId="0" borderId="0" xfId="52" applyFont="1" applyAlignment="1">
      <alignment vertical="center" wrapText="1"/>
    </xf>
    <xf numFmtId="0" fontId="43" fillId="0" borderId="0" xfId="52" applyFont="1" applyAlignment="1">
      <alignment horizontal="left" vertical="center"/>
    </xf>
    <xf numFmtId="0" fontId="9" fillId="0" borderId="0" xfId="52" applyFont="1">
      <alignment vertical="center"/>
    </xf>
    <xf numFmtId="0" fontId="9" fillId="0" borderId="0" xfId="52" applyFont="1" applyAlignment="1">
      <alignment horizontal="justify" vertical="center" wrapText="1"/>
    </xf>
    <xf numFmtId="0" fontId="9" fillId="0" borderId="0" xfId="52" applyFont="1" applyAlignment="1">
      <alignment vertical="center" wrapText="1"/>
    </xf>
    <xf numFmtId="0" fontId="9" fillId="0" borderId="0" xfId="52" applyFont="1" applyAlignment="1">
      <alignment horizontal="left" vertical="center"/>
    </xf>
    <xf numFmtId="0" fontId="9" fillId="0" borderId="0" xfId="52" applyFont="1" applyAlignment="1">
      <alignment horizontal="center" vertical="center"/>
    </xf>
    <xf numFmtId="0" fontId="9" fillId="33" borderId="0" xfId="52" applyFont="1" applyFill="1">
      <alignment vertical="center"/>
    </xf>
    <xf numFmtId="0" fontId="9" fillId="33" borderId="0" xfId="52" applyFont="1" applyFill="1" applyAlignment="1">
      <alignment horizontal="center" vertical="center"/>
    </xf>
    <xf numFmtId="0" fontId="9" fillId="33" borderId="0" xfId="52" applyFont="1" applyFill="1" applyAlignment="1">
      <alignment horizontal="left" vertical="center"/>
    </xf>
    <xf numFmtId="0" fontId="9" fillId="0" borderId="0" xfId="52" applyFont="1" applyAlignment="1">
      <alignment horizontal="right" vertical="center"/>
    </xf>
    <xf numFmtId="0" fontId="45" fillId="0" borderId="0" xfId="52" applyFont="1">
      <alignment vertical="center"/>
    </xf>
    <xf numFmtId="178" fontId="9" fillId="33" borderId="0" xfId="52" applyNumberFormat="1" applyFont="1" applyFill="1">
      <alignment vertical="center"/>
    </xf>
    <xf numFmtId="180" fontId="9" fillId="0" borderId="0" xfId="52" applyNumberFormat="1" applyFont="1">
      <alignment vertical="center"/>
    </xf>
    <xf numFmtId="179" fontId="9" fillId="33" borderId="0" xfId="53" applyNumberFormat="1" applyFont="1" applyFill="1" applyBorder="1" applyAlignment="1" applyProtection="1">
      <alignment vertical="center"/>
    </xf>
    <xf numFmtId="179" fontId="9" fillId="33" borderId="0" xfId="53" applyNumberFormat="1" applyFont="1" applyFill="1" applyBorder="1" applyAlignment="1" applyProtection="1">
      <alignment horizontal="right" vertical="center"/>
    </xf>
    <xf numFmtId="181" fontId="9" fillId="33" borderId="0" xfId="52" applyNumberFormat="1" applyFont="1" applyFill="1" applyAlignment="1">
      <alignment horizontal="center" vertical="center"/>
    </xf>
    <xf numFmtId="0" fontId="9" fillId="0" borderId="0" xfId="52" applyFont="1" applyAlignment="1">
      <alignment horizontal="centerContinuous" vertical="center"/>
    </xf>
    <xf numFmtId="0" fontId="5" fillId="0" borderId="0" xfId="52" applyFont="1" applyAlignment="1">
      <alignment vertical="center" shrinkToFit="1"/>
    </xf>
    <xf numFmtId="0" fontId="43" fillId="0" borderId="0" xfId="52" applyFont="1" applyAlignment="1">
      <alignment vertical="center" shrinkToFit="1"/>
    </xf>
    <xf numFmtId="0" fontId="12" fillId="0" borderId="0" xfId="52" applyFont="1">
      <alignment vertical="center"/>
    </xf>
    <xf numFmtId="182" fontId="11" fillId="35" borderId="80" xfId="52" applyNumberFormat="1" applyFont="1" applyFill="1" applyBorder="1" applyAlignment="1" applyProtection="1">
      <alignment horizontal="center" vertical="center" shrinkToFit="1"/>
      <protection locked="0"/>
    </xf>
    <xf numFmtId="182" fontId="11" fillId="35" borderId="81" xfId="52" applyNumberFormat="1" applyFont="1" applyFill="1" applyBorder="1" applyAlignment="1" applyProtection="1">
      <alignment horizontal="center" vertical="center" shrinkToFit="1"/>
      <protection locked="0"/>
    </xf>
    <xf numFmtId="182" fontId="11" fillId="35" borderId="82" xfId="52" applyNumberFormat="1" applyFont="1" applyFill="1" applyBorder="1" applyAlignment="1" applyProtection="1">
      <alignment horizontal="center" vertical="center" shrinkToFit="1"/>
      <protection locked="0"/>
    </xf>
    <xf numFmtId="0" fontId="11" fillId="0" borderId="85" xfId="52" applyFont="1" applyBorder="1">
      <alignment vertical="center"/>
    </xf>
    <xf numFmtId="182" fontId="11" fillId="35" borderId="88" xfId="52" applyNumberFormat="1" applyFont="1" applyFill="1" applyBorder="1" applyAlignment="1" applyProtection="1">
      <alignment horizontal="center" vertical="center" shrinkToFit="1"/>
      <protection locked="0"/>
    </xf>
    <xf numFmtId="182" fontId="11" fillId="35" borderId="89" xfId="52" applyNumberFormat="1" applyFont="1" applyFill="1" applyBorder="1" applyAlignment="1" applyProtection="1">
      <alignment horizontal="center" vertical="center" shrinkToFit="1"/>
      <protection locked="0"/>
    </xf>
    <xf numFmtId="182" fontId="11" fillId="35" borderId="90" xfId="52" applyNumberFormat="1" applyFont="1" applyFill="1" applyBorder="1" applyAlignment="1" applyProtection="1">
      <alignment horizontal="center" vertical="center" shrinkToFit="1"/>
      <protection locked="0"/>
    </xf>
    <xf numFmtId="0" fontId="11" fillId="0" borderId="91" xfId="52" applyFont="1" applyBorder="1">
      <alignment vertical="center"/>
    </xf>
    <xf numFmtId="182" fontId="11" fillId="35" borderId="95" xfId="52" applyNumberFormat="1" applyFont="1" applyFill="1" applyBorder="1" applyAlignment="1" applyProtection="1">
      <alignment horizontal="center" vertical="center" shrinkToFit="1"/>
      <protection locked="0"/>
    </xf>
    <xf numFmtId="182" fontId="11" fillId="35" borderId="96" xfId="52" applyNumberFormat="1" applyFont="1" applyFill="1" applyBorder="1" applyAlignment="1" applyProtection="1">
      <alignment horizontal="center" vertical="center" shrinkToFit="1"/>
      <protection locked="0"/>
    </xf>
    <xf numFmtId="182" fontId="11" fillId="35" borderId="97" xfId="52" applyNumberFormat="1" applyFont="1" applyFill="1" applyBorder="1" applyAlignment="1" applyProtection="1">
      <alignment horizontal="center" vertical="center" shrinkToFit="1"/>
      <protection locked="0"/>
    </xf>
    <xf numFmtId="0" fontId="11" fillId="0" borderId="100" xfId="52" applyFont="1" applyBorder="1">
      <alignment vertical="center"/>
    </xf>
    <xf numFmtId="0" fontId="11" fillId="0" borderId="81" xfId="52" applyFont="1" applyBorder="1" applyAlignment="1">
      <alignment horizontal="center" vertical="center" wrapText="1"/>
    </xf>
    <xf numFmtId="0" fontId="9" fillId="0" borderId="81" xfId="52" applyFont="1" applyBorder="1" applyAlignment="1">
      <alignment horizontal="center" vertical="center" wrapText="1"/>
    </xf>
    <xf numFmtId="0" fontId="9" fillId="0" borderId="80" xfId="52" applyFont="1" applyBorder="1" applyAlignment="1">
      <alignment horizontal="center" vertical="center" wrapText="1"/>
    </xf>
    <xf numFmtId="0" fontId="9" fillId="0" borderId="82" xfId="52" applyFont="1" applyBorder="1" applyAlignment="1">
      <alignment horizontal="center" vertical="center" wrapText="1"/>
    </xf>
    <xf numFmtId="0" fontId="11" fillId="0" borderId="109" xfId="52" applyFont="1" applyBorder="1" applyAlignment="1">
      <alignment horizontal="center" vertical="center"/>
    </xf>
    <xf numFmtId="0" fontId="9" fillId="0" borderId="2" xfId="52" applyFont="1" applyBorder="1" applyAlignment="1">
      <alignment horizontal="center" vertical="center"/>
    </xf>
    <xf numFmtId="0" fontId="9" fillId="0" borderId="110" xfId="52" applyFont="1" applyBorder="1" applyAlignment="1">
      <alignment horizontal="center" vertical="center"/>
    </xf>
    <xf numFmtId="0" fontId="9" fillId="0" borderId="109" xfId="52" applyFont="1" applyBorder="1" applyAlignment="1">
      <alignment horizontal="center" vertical="center"/>
    </xf>
    <xf numFmtId="0" fontId="43" fillId="0" borderId="0" xfId="52" applyFont="1" applyAlignment="1">
      <alignment horizontal="right" vertical="center"/>
    </xf>
    <xf numFmtId="0" fontId="46" fillId="0" borderId="0" xfId="52" applyFont="1">
      <alignment vertical="center"/>
    </xf>
    <xf numFmtId="0" fontId="46" fillId="0" borderId="0" xfId="52" applyFont="1" applyAlignment="1">
      <alignment horizontal="right" vertical="center"/>
    </xf>
    <xf numFmtId="0" fontId="11" fillId="0" borderId="0" xfId="52" applyFont="1">
      <alignment vertical="center"/>
    </xf>
    <xf numFmtId="0" fontId="11" fillId="0" borderId="0" xfId="52" applyFont="1" applyAlignment="1">
      <alignment horizontal="center" vertical="center"/>
    </xf>
    <xf numFmtId="0" fontId="11" fillId="0" borderId="0" xfId="52" applyFont="1" applyAlignment="1">
      <alignment horizontal="right" vertical="center"/>
    </xf>
    <xf numFmtId="0" fontId="47" fillId="33" borderId="0" xfId="52" applyFont="1" applyFill="1" applyAlignment="1">
      <alignment horizontal="center" vertical="center"/>
    </xf>
    <xf numFmtId="0" fontId="47" fillId="33" borderId="0" xfId="52" applyFont="1" applyFill="1">
      <alignment vertical="center"/>
    </xf>
    <xf numFmtId="0" fontId="11" fillId="33" borderId="0" xfId="52" applyFont="1" applyFill="1" applyAlignment="1">
      <alignment horizontal="left" vertical="center"/>
    </xf>
    <xf numFmtId="178" fontId="11" fillId="33" borderId="0" xfId="52" applyNumberFormat="1" applyFont="1" applyFill="1">
      <alignment vertical="center"/>
    </xf>
    <xf numFmtId="20" fontId="11" fillId="33" borderId="0" xfId="52" applyNumberFormat="1" applyFont="1" applyFill="1" applyAlignment="1">
      <alignment horizontal="center" vertical="center"/>
    </xf>
    <xf numFmtId="0" fontId="11" fillId="33" borderId="0" xfId="52" applyFont="1" applyFill="1" applyAlignment="1">
      <alignment horizontal="center" vertical="center"/>
    </xf>
    <xf numFmtId="20" fontId="11" fillId="33" borderId="0" xfId="52" applyNumberFormat="1" applyFont="1" applyFill="1">
      <alignment vertical="center"/>
    </xf>
    <xf numFmtId="0" fontId="11" fillId="33" borderId="0" xfId="52" applyFont="1" applyFill="1">
      <alignment vertical="center"/>
    </xf>
    <xf numFmtId="0" fontId="11" fillId="33" borderId="0" xfId="52" applyFont="1" applyFill="1" applyAlignment="1">
      <alignment horizontal="centerContinuous" vertical="center"/>
    </xf>
    <xf numFmtId="0" fontId="9" fillId="33" borderId="0" xfId="52" applyFont="1" applyFill="1" applyAlignment="1">
      <alignment horizontal="centerContinuous" vertical="center"/>
    </xf>
    <xf numFmtId="0" fontId="46" fillId="33" borderId="0" xfId="52" applyFont="1" applyFill="1">
      <alignment vertical="center"/>
    </xf>
    <xf numFmtId="0" fontId="11" fillId="0" borderId="0" xfId="52" quotePrefix="1" applyFont="1" applyAlignment="1">
      <alignment horizontal="center" vertical="center"/>
    </xf>
    <xf numFmtId="0" fontId="46" fillId="0" borderId="0" xfId="52" applyFont="1" applyAlignment="1">
      <alignment horizontal="center" vertical="center"/>
    </xf>
    <xf numFmtId="0" fontId="47" fillId="0" borderId="0" xfId="52" applyFont="1" applyAlignment="1">
      <alignment horizontal="left" vertical="center"/>
    </xf>
    <xf numFmtId="0" fontId="47" fillId="0" borderId="0" xfId="52" applyFont="1">
      <alignment vertical="center"/>
    </xf>
    <xf numFmtId="0" fontId="46" fillId="33" borderId="0" xfId="52" applyFont="1" applyFill="1" applyAlignment="1">
      <alignment horizontal="center" vertical="center"/>
    </xf>
    <xf numFmtId="0" fontId="46" fillId="33" borderId="0" xfId="52" applyFont="1" applyFill="1" applyAlignment="1">
      <alignment horizontal="right" vertical="center"/>
    </xf>
    <xf numFmtId="0" fontId="47" fillId="33" borderId="0" xfId="52" applyFont="1" applyFill="1" applyAlignment="1">
      <alignment horizontal="right" vertical="center"/>
    </xf>
    <xf numFmtId="0" fontId="47" fillId="0" borderId="0" xfId="52" applyFont="1" applyAlignment="1">
      <alignment horizontal="right" vertical="center"/>
    </xf>
    <xf numFmtId="0" fontId="46" fillId="0" borderId="0" xfId="52" applyFont="1" applyAlignment="1">
      <alignment horizontal="left" vertical="center"/>
    </xf>
    <xf numFmtId="0" fontId="11" fillId="0" borderId="0" xfId="52" applyFont="1" applyAlignment="1">
      <alignment horizontal="left" vertical="center"/>
    </xf>
    <xf numFmtId="0" fontId="9" fillId="0" borderId="0" xfId="52" applyFont="1" applyAlignment="1">
      <alignment vertical="center" shrinkToFit="1"/>
    </xf>
    <xf numFmtId="182" fontId="11" fillId="35" borderId="109" xfId="52" applyNumberFormat="1" applyFont="1" applyFill="1" applyBorder="1" applyAlignment="1" applyProtection="1">
      <alignment horizontal="center" vertical="center" shrinkToFit="1"/>
      <protection locked="0"/>
    </xf>
    <xf numFmtId="182" fontId="11" fillId="35" borderId="2" xfId="52" applyNumberFormat="1" applyFont="1" applyFill="1" applyBorder="1" applyAlignment="1" applyProtection="1">
      <alignment horizontal="center" vertical="center" shrinkToFit="1"/>
      <protection locked="0"/>
    </xf>
    <xf numFmtId="182" fontId="11" fillId="35" borderId="110" xfId="52" applyNumberFormat="1" applyFont="1" applyFill="1" applyBorder="1" applyAlignment="1" applyProtection="1">
      <alignment horizontal="center" vertical="center" shrinkToFit="1"/>
      <protection locked="0"/>
    </xf>
    <xf numFmtId="0" fontId="11" fillId="0" borderId="121" xfId="52" applyFont="1" applyBorder="1">
      <alignment vertical="center"/>
    </xf>
    <xf numFmtId="0" fontId="43" fillId="0" borderId="0" xfId="52" applyFont="1" applyProtection="1">
      <alignment vertical="center"/>
      <protection locked="0"/>
    </xf>
    <xf numFmtId="0" fontId="43" fillId="0" borderId="0" xfId="52" applyFont="1" applyAlignment="1" applyProtection="1">
      <alignment horizontal="justify" vertical="center" wrapText="1"/>
      <protection locked="0"/>
    </xf>
    <xf numFmtId="0" fontId="43" fillId="0" borderId="0" xfId="52" applyFont="1" applyAlignment="1" applyProtection="1">
      <alignment vertical="center" wrapText="1"/>
      <protection locked="0"/>
    </xf>
    <xf numFmtId="0" fontId="43" fillId="0" borderId="0" xfId="52" applyFont="1" applyAlignment="1" applyProtection="1">
      <alignment horizontal="left" vertical="center"/>
      <protection locked="0"/>
    </xf>
    <xf numFmtId="0" fontId="43" fillId="0" borderId="116" xfId="52" applyFont="1" applyBorder="1">
      <alignment vertical="center"/>
    </xf>
    <xf numFmtId="0" fontId="43" fillId="0" borderId="0" xfId="52" applyFont="1" applyAlignment="1" applyProtection="1">
      <alignment horizontal="right" vertical="center"/>
      <protection locked="0"/>
    </xf>
    <xf numFmtId="0" fontId="46" fillId="0" borderId="0" xfId="52" applyFont="1" applyProtection="1">
      <alignment vertical="center"/>
      <protection locked="0"/>
    </xf>
    <xf numFmtId="0" fontId="46" fillId="0" borderId="0" xfId="52" applyFont="1" applyAlignment="1" applyProtection="1">
      <alignment horizontal="right" vertical="center"/>
      <protection locked="0"/>
    </xf>
    <xf numFmtId="0" fontId="11" fillId="0" borderId="0" xfId="52" applyFont="1" applyProtection="1">
      <alignment vertical="center"/>
      <protection locked="0"/>
    </xf>
    <xf numFmtId="0" fontId="2" fillId="33" borderId="0" xfId="52" applyFill="1">
      <alignment vertical="center"/>
    </xf>
    <xf numFmtId="0" fontId="43" fillId="33" borderId="0" xfId="52" applyFont="1" applyFill="1">
      <alignment vertical="center"/>
    </xf>
    <xf numFmtId="0" fontId="43" fillId="33" borderId="0" xfId="52" applyFont="1" applyFill="1" applyAlignment="1">
      <alignment horizontal="left" vertical="center"/>
    </xf>
    <xf numFmtId="0" fontId="43" fillId="33" borderId="0" xfId="52" applyFont="1" applyFill="1" applyAlignment="1">
      <alignment vertical="center" textRotation="90"/>
    </xf>
    <xf numFmtId="0" fontId="48" fillId="33" borderId="0" xfId="52" applyFont="1" applyFill="1" applyAlignment="1">
      <alignment horizontal="left" vertical="center"/>
    </xf>
    <xf numFmtId="0" fontId="48" fillId="0" borderId="0" xfId="52" applyFont="1" applyAlignment="1">
      <alignment horizontal="left" vertical="center"/>
    </xf>
    <xf numFmtId="0" fontId="50" fillId="33" borderId="0" xfId="52" applyFont="1" applyFill="1" applyAlignment="1">
      <alignment horizontal="left" vertical="center"/>
    </xf>
    <xf numFmtId="0" fontId="43" fillId="33" borderId="0" xfId="52" applyFont="1" applyFill="1" applyAlignment="1">
      <alignment horizontal="left" vertical="center" wrapText="1"/>
    </xf>
    <xf numFmtId="0" fontId="43" fillId="33" borderId="0" xfId="52" applyFont="1" applyFill="1" applyAlignment="1">
      <alignment vertical="center" wrapText="1"/>
    </xf>
    <xf numFmtId="0" fontId="50" fillId="33" borderId="0" xfId="52" applyFont="1" applyFill="1">
      <alignment vertical="center"/>
    </xf>
    <xf numFmtId="0" fontId="51" fillId="33" borderId="0" xfId="52" applyFont="1" applyFill="1" applyAlignment="1">
      <alignment vertical="center" shrinkToFit="1"/>
    </xf>
    <xf numFmtId="0" fontId="50" fillId="33" borderId="0" xfId="52" applyFont="1" applyFill="1" applyAlignment="1">
      <alignment vertical="center" shrinkToFit="1"/>
    </xf>
    <xf numFmtId="0" fontId="12" fillId="33" borderId="0" xfId="52" applyFont="1" applyFill="1">
      <alignment vertical="center"/>
    </xf>
    <xf numFmtId="0" fontId="43" fillId="33" borderId="2" xfId="52" applyFont="1" applyFill="1" applyBorder="1" applyAlignment="1">
      <alignment horizontal="left" vertical="center"/>
    </xf>
    <xf numFmtId="0" fontId="43" fillId="33" borderId="2" xfId="52" applyFont="1" applyFill="1" applyBorder="1" applyAlignment="1">
      <alignment horizontal="center" vertical="center"/>
    </xf>
    <xf numFmtId="0" fontId="54" fillId="33" borderId="0" xfId="52" applyFont="1" applyFill="1" applyAlignment="1">
      <alignment horizontal="left" vertical="center"/>
    </xf>
    <xf numFmtId="0" fontId="43" fillId="37" borderId="2" xfId="52" applyFont="1" applyFill="1" applyBorder="1" applyAlignment="1">
      <alignment horizontal="left" vertical="center"/>
    </xf>
    <xf numFmtId="0" fontId="43" fillId="35" borderId="2" xfId="52" applyFont="1" applyFill="1" applyBorder="1" applyAlignment="1">
      <alignment horizontal="left" vertical="center"/>
    </xf>
    <xf numFmtId="0" fontId="47" fillId="33" borderId="0" xfId="52" applyFont="1" applyFill="1" applyAlignment="1">
      <alignment horizontal="left" vertical="center"/>
    </xf>
    <xf numFmtId="0" fontId="55" fillId="33" borderId="0" xfId="52" applyFont="1" applyFill="1">
      <alignment vertical="center"/>
    </xf>
    <xf numFmtId="0" fontId="55" fillId="33" borderId="80" xfId="52" applyFont="1" applyFill="1" applyBorder="1">
      <alignment vertical="center"/>
    </xf>
    <xf numFmtId="0" fontId="55" fillId="33" borderId="81" xfId="52" applyFont="1" applyFill="1" applyBorder="1">
      <alignment vertical="center"/>
    </xf>
    <xf numFmtId="0" fontId="11" fillId="33" borderId="82" xfId="52" applyFont="1" applyFill="1" applyBorder="1">
      <alignment vertical="center"/>
    </xf>
    <xf numFmtId="0" fontId="55" fillId="33" borderId="109" xfId="52" applyFont="1" applyFill="1" applyBorder="1">
      <alignment vertical="center"/>
    </xf>
    <xf numFmtId="0" fontId="55" fillId="33" borderId="2" xfId="52" applyFont="1" applyFill="1" applyBorder="1">
      <alignment vertical="center"/>
    </xf>
    <xf numFmtId="0" fontId="11" fillId="33" borderId="2" xfId="52" applyFont="1" applyFill="1" applyBorder="1">
      <alignment vertical="center"/>
    </xf>
    <xf numFmtId="0" fontId="11" fillId="33" borderId="110" xfId="52" applyFont="1" applyFill="1" applyBorder="1">
      <alignment vertical="center"/>
    </xf>
    <xf numFmtId="0" fontId="11" fillId="33" borderId="6" xfId="52" applyFont="1" applyFill="1" applyBorder="1">
      <alignment vertical="center"/>
    </xf>
    <xf numFmtId="0" fontId="55" fillId="33" borderId="114" xfId="52" applyFont="1" applyFill="1" applyBorder="1">
      <alignment vertical="center"/>
    </xf>
    <xf numFmtId="0" fontId="55" fillId="33" borderId="122" xfId="52" applyFont="1" applyFill="1" applyBorder="1">
      <alignment vertical="center"/>
    </xf>
    <xf numFmtId="0" fontId="11" fillId="33" borderId="115" xfId="52" applyFont="1" applyFill="1" applyBorder="1">
      <alignment vertical="center"/>
    </xf>
    <xf numFmtId="0" fontId="55" fillId="33" borderId="123" xfId="52" applyFont="1" applyFill="1" applyBorder="1" applyAlignment="1">
      <alignment horizontal="center" vertical="center"/>
    </xf>
    <xf numFmtId="0" fontId="55" fillId="33" borderId="124" xfId="52" applyFont="1" applyFill="1" applyBorder="1" applyAlignment="1">
      <alignment horizontal="center" vertical="center"/>
    </xf>
    <xf numFmtId="0" fontId="11" fillId="33" borderId="125" xfId="52" applyFont="1" applyFill="1" applyBorder="1" applyAlignment="1">
      <alignment horizontal="center" vertical="center"/>
    </xf>
    <xf numFmtId="0" fontId="11" fillId="33" borderId="124" xfId="52" applyFont="1" applyFill="1" applyBorder="1" applyAlignment="1">
      <alignment horizontal="center" vertical="center"/>
    </xf>
    <xf numFmtId="0" fontId="11" fillId="33" borderId="126" xfId="52" applyFont="1" applyFill="1" applyBorder="1" applyAlignment="1">
      <alignment horizontal="center" vertical="center"/>
    </xf>
    <xf numFmtId="0" fontId="55" fillId="33" borderId="113" xfId="52" applyFont="1" applyFill="1" applyBorder="1" applyAlignment="1">
      <alignment horizontal="center" vertical="center" shrinkToFit="1"/>
    </xf>
    <xf numFmtId="0" fontId="55" fillId="33" borderId="2" xfId="52" applyFont="1" applyFill="1" applyBorder="1" applyAlignment="1">
      <alignment vertical="center" shrinkToFit="1"/>
    </xf>
    <xf numFmtId="0" fontId="55" fillId="33" borderId="2" xfId="52" applyFont="1" applyFill="1" applyBorder="1" applyAlignment="1">
      <alignment horizontal="center" vertical="center"/>
    </xf>
    <xf numFmtId="0" fontId="56" fillId="0" borderId="0" xfId="54" applyFont="1">
      <alignment vertical="center"/>
    </xf>
    <xf numFmtId="0" fontId="56" fillId="0" borderId="0" xfId="54" applyFont="1" applyAlignment="1">
      <alignment vertical="center" wrapText="1"/>
    </xf>
    <xf numFmtId="0" fontId="56" fillId="0" borderId="0" xfId="54" applyFont="1" applyAlignment="1">
      <alignment horizontal="left" vertical="center"/>
    </xf>
    <xf numFmtId="0" fontId="56" fillId="0" borderId="0" xfId="54" applyFont="1" applyAlignment="1">
      <alignment horizontal="center" vertical="center"/>
    </xf>
    <xf numFmtId="0" fontId="56" fillId="0" borderId="16" xfId="54" applyFont="1" applyBorder="1" applyAlignment="1">
      <alignment horizontal="center" vertical="center"/>
    </xf>
    <xf numFmtId="0" fontId="56" fillId="0" borderId="128" xfId="54" applyFont="1" applyBorder="1">
      <alignment vertical="center"/>
    </xf>
    <xf numFmtId="0" fontId="56" fillId="0" borderId="17" xfId="54" applyFont="1" applyBorder="1" applyAlignment="1">
      <alignment horizontal="center" vertical="center"/>
    </xf>
    <xf numFmtId="0" fontId="56" fillId="0" borderId="130" xfId="54" applyFont="1" applyBorder="1">
      <alignment vertical="center"/>
    </xf>
    <xf numFmtId="0" fontId="56" fillId="0" borderId="134" xfId="54" applyFont="1" applyBorder="1" applyAlignment="1">
      <alignment horizontal="center" vertical="center"/>
    </xf>
    <xf numFmtId="0" fontId="56" fillId="0" borderId="17" xfId="51" applyFont="1" applyBorder="1" applyAlignment="1">
      <alignment horizontal="center" vertical="center"/>
    </xf>
    <xf numFmtId="0" fontId="56" fillId="0" borderId="148" xfId="51" applyFont="1" applyBorder="1" applyAlignment="1">
      <alignment horizontal="center" vertical="center"/>
    </xf>
    <xf numFmtId="0" fontId="56" fillId="0" borderId="148" xfId="54" applyFont="1" applyBorder="1" applyAlignment="1">
      <alignment horizontal="center" vertical="center"/>
    </xf>
    <xf numFmtId="0" fontId="56" fillId="0" borderId="0" xfId="55" applyFont="1">
      <alignment vertical="center"/>
    </xf>
    <xf numFmtId="0" fontId="40" fillId="0" borderId="0" xfId="51">
      <alignment vertical="center"/>
    </xf>
    <xf numFmtId="0" fontId="10" fillId="0" borderId="0" xfId="51" applyFont="1">
      <alignment vertical="center"/>
    </xf>
    <xf numFmtId="0" fontId="10" fillId="0" borderId="7" xfId="51" applyFont="1" applyBorder="1" applyAlignment="1">
      <alignment horizontal="center" vertical="center"/>
    </xf>
    <xf numFmtId="0" fontId="10" fillId="0" borderId="0" xfId="57">
      <alignment vertical="center"/>
    </xf>
    <xf numFmtId="0" fontId="37" fillId="0" borderId="0" xfId="57" applyFont="1">
      <alignment vertical="center"/>
    </xf>
    <xf numFmtId="0" fontId="41" fillId="0" borderId="0" xfId="58" applyFont="1" applyAlignment="1">
      <alignment horizontal="left" vertical="center" wrapText="1"/>
    </xf>
    <xf numFmtId="0" fontId="41" fillId="0" borderId="0" xfId="58" applyFont="1" applyAlignment="1">
      <alignment horizontal="left" vertical="center"/>
    </xf>
    <xf numFmtId="0" fontId="41" fillId="0" borderId="0" xfId="58" applyFont="1">
      <alignment vertical="center"/>
    </xf>
    <xf numFmtId="0" fontId="41" fillId="0" borderId="0" xfId="58" applyFont="1" applyAlignment="1">
      <alignment horizontal="right" vertical="center"/>
    </xf>
    <xf numFmtId="0" fontId="57" fillId="0" borderId="0" xfId="57" applyFont="1">
      <alignment vertical="center"/>
    </xf>
    <xf numFmtId="0" fontId="42" fillId="0" borderId="0" xfId="58" applyFont="1">
      <alignment vertical="center"/>
    </xf>
    <xf numFmtId="0" fontId="57" fillId="0" borderId="0" xfId="58" applyFont="1">
      <alignment vertical="center"/>
    </xf>
    <xf numFmtId="0" fontId="10" fillId="0" borderId="0" xfId="58">
      <alignment vertical="center"/>
    </xf>
    <xf numFmtId="0" fontId="10" fillId="0" borderId="0" xfId="58" applyAlignment="1">
      <alignment horizontal="left" vertical="center"/>
    </xf>
    <xf numFmtId="0" fontId="37" fillId="0" borderId="0" xfId="51" applyFont="1">
      <alignment vertical="center"/>
    </xf>
    <xf numFmtId="0" fontId="10" fillId="0" borderId="166" xfId="58" applyBorder="1">
      <alignment vertical="center"/>
    </xf>
    <xf numFmtId="0" fontId="10" fillId="0" borderId="154" xfId="58" applyBorder="1">
      <alignment vertical="center"/>
    </xf>
    <xf numFmtId="0" fontId="10" fillId="0" borderId="154" xfId="58" applyBorder="1" applyAlignment="1">
      <alignment horizontal="right" vertical="center"/>
    </xf>
    <xf numFmtId="0" fontId="10" fillId="0" borderId="169" xfId="58" applyBorder="1">
      <alignment vertical="center"/>
    </xf>
    <xf numFmtId="0" fontId="57" fillId="0" borderId="25" xfId="58" applyFont="1" applyBorder="1" applyAlignment="1">
      <alignment vertical="center" shrinkToFit="1"/>
    </xf>
    <xf numFmtId="0" fontId="10" fillId="0" borderId="177" xfId="58" applyBorder="1">
      <alignment vertical="center"/>
    </xf>
    <xf numFmtId="0" fontId="10" fillId="0" borderId="181" xfId="58" applyBorder="1">
      <alignment vertical="center"/>
    </xf>
    <xf numFmtId="0" fontId="10" fillId="0" borderId="0" xfId="57" applyAlignment="1">
      <alignment horizontal="center" vertical="center"/>
    </xf>
    <xf numFmtId="0" fontId="57" fillId="0" borderId="6" xfId="57" applyFont="1" applyBorder="1" applyAlignment="1">
      <alignment horizontal="center" vertical="center"/>
    </xf>
    <xf numFmtId="0" fontId="58" fillId="0" borderId="0" xfId="57" applyFont="1">
      <alignment vertical="center"/>
    </xf>
    <xf numFmtId="0" fontId="10" fillId="0" borderId="0" xfId="57" applyAlignment="1">
      <alignment horizontal="right" vertical="center"/>
    </xf>
    <xf numFmtId="0" fontId="57" fillId="0" borderId="0" xfId="57" applyFont="1" applyAlignment="1">
      <alignment horizontal="right" vertical="center"/>
    </xf>
    <xf numFmtId="0" fontId="37" fillId="0" borderId="0" xfId="57" applyFont="1" applyAlignment="1">
      <alignment horizontal="right" vertical="center"/>
    </xf>
    <xf numFmtId="0" fontId="41" fillId="0" borderId="0" xfId="51" applyFont="1">
      <alignment vertical="center"/>
    </xf>
    <xf numFmtId="0" fontId="41" fillId="0" borderId="0" xfId="51" applyFont="1" applyAlignment="1">
      <alignment horizontal="right" vertical="center"/>
    </xf>
    <xf numFmtId="0" fontId="10" fillId="0" borderId="158" xfId="51" applyFont="1" applyBorder="1" applyAlignment="1">
      <alignment horizontal="center" vertical="center"/>
    </xf>
    <xf numFmtId="0" fontId="57" fillId="0" borderId="191" xfId="57" applyFont="1" applyBorder="1" applyAlignment="1">
      <alignment vertical="center" shrinkToFit="1"/>
    </xf>
    <xf numFmtId="0" fontId="10" fillId="0" borderId="4" xfId="51" applyFont="1" applyBorder="1" applyAlignment="1">
      <alignment horizontal="center" vertical="center"/>
    </xf>
    <xf numFmtId="0" fontId="57" fillId="0" borderId="25" xfId="57" applyFont="1" applyBorder="1" applyAlignment="1">
      <alignment vertical="center" shrinkToFit="1"/>
    </xf>
    <xf numFmtId="0" fontId="10" fillId="0" borderId="6" xfId="57" applyBorder="1">
      <alignment vertical="center"/>
    </xf>
    <xf numFmtId="0" fontId="10" fillId="0" borderId="2" xfId="57" applyBorder="1">
      <alignment vertical="center"/>
    </xf>
    <xf numFmtId="0" fontId="57" fillId="0" borderId="2" xfId="57" applyFont="1" applyBorder="1" applyAlignment="1">
      <alignment horizontal="center" vertical="center"/>
    </xf>
    <xf numFmtId="0" fontId="10" fillId="0" borderId="0" xfId="55" applyFont="1">
      <alignment vertical="center"/>
    </xf>
    <xf numFmtId="0" fontId="10" fillId="0" borderId="0" xfId="59" applyFont="1" applyAlignment="1">
      <alignment vertical="center" wrapText="1"/>
    </xf>
    <xf numFmtId="0" fontId="10" fillId="0" borderId="0" xfId="59" applyFont="1">
      <alignment vertical="center"/>
    </xf>
    <xf numFmtId="0" fontId="10" fillId="0" borderId="0" xfId="55" applyFont="1" applyAlignment="1">
      <alignment horizontal="center" vertical="center"/>
    </xf>
    <xf numFmtId="0" fontId="10" fillId="0" borderId="172" xfId="59" applyFont="1" applyBorder="1" applyAlignment="1">
      <alignment vertical="center" wrapText="1"/>
    </xf>
    <xf numFmtId="0" fontId="10" fillId="0" borderId="8" xfId="59" applyFont="1" applyBorder="1" applyAlignment="1">
      <alignment vertical="center" wrapText="1"/>
    </xf>
    <xf numFmtId="0" fontId="10" fillId="0" borderId="8" xfId="59" applyFont="1" applyBorder="1">
      <alignment vertical="center"/>
    </xf>
    <xf numFmtId="0" fontId="10" fillId="0" borderId="24" xfId="59" applyFont="1" applyBorder="1" applyAlignment="1">
      <alignment vertical="center" wrapText="1"/>
    </xf>
    <xf numFmtId="0" fontId="10" fillId="0" borderId="24" xfId="59" applyFont="1" applyBorder="1">
      <alignment vertical="center"/>
    </xf>
    <xf numFmtId="0" fontId="10" fillId="0" borderId="0" xfId="59" applyFont="1" applyAlignment="1">
      <alignment horizontal="center" vertical="center"/>
    </xf>
    <xf numFmtId="0" fontId="57" fillId="0" borderId="0" xfId="55" applyFont="1" applyAlignment="1">
      <alignment horizontal="right" vertical="center"/>
    </xf>
    <xf numFmtId="0" fontId="59" fillId="0" borderId="2" xfId="0" applyFont="1" applyBorder="1" applyAlignment="1">
      <alignment wrapText="1"/>
    </xf>
    <xf numFmtId="0" fontId="59" fillId="0" borderId="30" xfId="0" applyFont="1" applyBorder="1"/>
    <xf numFmtId="0" fontId="10" fillId="0" borderId="5" xfId="57" applyBorder="1">
      <alignment vertical="center"/>
    </xf>
    <xf numFmtId="0" fontId="41" fillId="0" borderId="0" xfId="57" applyFont="1">
      <alignment vertical="center"/>
    </xf>
    <xf numFmtId="0" fontId="60" fillId="0" borderId="0" xfId="57" applyFont="1">
      <alignment vertical="center"/>
    </xf>
    <xf numFmtId="0" fontId="61" fillId="39" borderId="6" xfId="55" applyFont="1" applyFill="1" applyBorder="1" applyAlignment="1">
      <alignment horizontal="center" vertical="center" wrapText="1"/>
    </xf>
    <xf numFmtId="0" fontId="37" fillId="39" borderId="2" xfId="55" applyFont="1" applyFill="1" applyBorder="1" applyAlignment="1">
      <alignment horizontal="center" vertical="center" wrapText="1"/>
    </xf>
    <xf numFmtId="0" fontId="37" fillId="0" borderId="146" xfId="55" applyFont="1" applyBorder="1" applyAlignment="1">
      <alignment horizontal="center" vertical="center"/>
    </xf>
    <xf numFmtId="0" fontId="37" fillId="0" borderId="34" xfId="55" applyFont="1" applyBorder="1" applyAlignment="1">
      <alignment horizontal="center" vertical="center"/>
    </xf>
    <xf numFmtId="0" fontId="37" fillId="0" borderId="146" xfId="54" applyFont="1" applyBorder="1" applyAlignment="1">
      <alignment horizontal="center" vertical="center"/>
    </xf>
    <xf numFmtId="0" fontId="37" fillId="0" borderId="146" xfId="54" applyFont="1" applyBorder="1" applyAlignment="1">
      <alignment horizontal="center" vertical="center" wrapText="1"/>
    </xf>
    <xf numFmtId="0" fontId="37" fillId="0" borderId="28" xfId="54" applyFont="1" applyBorder="1" applyAlignment="1">
      <alignment horizontal="center" vertical="center" wrapText="1"/>
    </xf>
    <xf numFmtId="0" fontId="37" fillId="0" borderId="34" xfId="54" applyFont="1" applyBorder="1" applyAlignment="1">
      <alignment horizontal="center" vertical="center" wrapText="1"/>
    </xf>
    <xf numFmtId="0" fontId="37" fillId="0" borderId="145" xfId="54" applyFont="1" applyBorder="1" applyAlignment="1">
      <alignment horizontal="center" vertical="center" wrapText="1"/>
    </xf>
    <xf numFmtId="0" fontId="37" fillId="0" borderId="148" xfId="55" applyFont="1" applyBorder="1" applyAlignment="1">
      <alignment horizontal="center" vertical="center"/>
    </xf>
    <xf numFmtId="0" fontId="37" fillId="0" borderId="135" xfId="54" applyFont="1" applyBorder="1" applyAlignment="1">
      <alignment horizontal="left" vertical="center" wrapText="1"/>
    </xf>
    <xf numFmtId="0" fontId="37" fillId="0" borderId="145" xfId="55" applyFont="1" applyBorder="1" applyAlignment="1">
      <alignment vertical="center" wrapText="1"/>
    </xf>
    <xf numFmtId="0" fontId="56" fillId="0" borderId="145" xfId="55" applyFont="1" applyBorder="1" applyAlignment="1">
      <alignment vertical="center" wrapText="1"/>
    </xf>
    <xf numFmtId="0" fontId="56" fillId="0" borderId="29" xfId="54" applyFont="1" applyBorder="1" applyAlignment="1">
      <alignment vertical="center" wrapText="1"/>
    </xf>
    <xf numFmtId="0" fontId="37" fillId="0" borderId="145" xfId="51" applyFont="1" applyBorder="1" applyAlignment="1">
      <alignment vertical="center" wrapText="1"/>
    </xf>
    <xf numFmtId="0" fontId="56" fillId="0" borderId="145" xfId="51" applyFont="1" applyBorder="1" applyAlignment="1">
      <alignment vertical="center" wrapText="1"/>
    </xf>
    <xf numFmtId="0" fontId="37" fillId="38" borderId="145" xfId="51" applyFont="1" applyFill="1" applyBorder="1" applyAlignment="1">
      <alignment vertical="center" wrapText="1"/>
    </xf>
    <xf numFmtId="0" fontId="37" fillId="0" borderId="29" xfId="55" applyFont="1" applyBorder="1" applyAlignment="1">
      <alignment vertical="center" wrapText="1"/>
    </xf>
    <xf numFmtId="0" fontId="56" fillId="0" borderId="136" xfId="54" applyFont="1" applyBorder="1" applyAlignment="1">
      <alignment vertical="center" wrapText="1"/>
    </xf>
    <xf numFmtId="0" fontId="56" fillId="0" borderId="131" xfId="54" applyFont="1" applyBorder="1" applyAlignment="1">
      <alignment vertical="center" wrapText="1"/>
    </xf>
    <xf numFmtId="0" fontId="56" fillId="0" borderId="30" xfId="54" applyFont="1" applyBorder="1" applyAlignment="1">
      <alignment vertical="center" wrapText="1"/>
    </xf>
    <xf numFmtId="0" fontId="63" fillId="0" borderId="0" xfId="0" applyFont="1" applyAlignment="1">
      <alignment horizontal="right" vertical="center"/>
    </xf>
    <xf numFmtId="0" fontId="63" fillId="0" borderId="145" xfId="55" applyFont="1" applyBorder="1" applyAlignment="1">
      <alignment vertical="center" wrapText="1"/>
    </xf>
    <xf numFmtId="0" fontId="37" fillId="0" borderId="136" xfId="54" applyFont="1" applyBorder="1" applyAlignment="1">
      <alignment vertical="center" wrapText="1"/>
    </xf>
    <xf numFmtId="0" fontId="37" fillId="0" borderId="145" xfId="54" applyFont="1" applyBorder="1" applyAlignment="1">
      <alignment vertical="center" wrapText="1"/>
    </xf>
    <xf numFmtId="0" fontId="63" fillId="0" borderId="145" xfId="55" applyFont="1" applyBorder="1" applyAlignment="1">
      <alignment horizontal="center" vertical="center"/>
    </xf>
    <xf numFmtId="0" fontId="63" fillId="0" borderId="146" xfId="54" applyFont="1" applyBorder="1" applyAlignment="1">
      <alignment horizontal="center" vertical="center" wrapText="1"/>
    </xf>
    <xf numFmtId="0" fontId="64" fillId="0" borderId="148" xfId="51" applyFont="1" applyBorder="1" applyAlignment="1">
      <alignment horizontal="center" vertical="center"/>
    </xf>
    <xf numFmtId="0" fontId="63" fillId="0" borderId="28" xfId="54" applyFont="1" applyBorder="1" applyAlignment="1">
      <alignment horizontal="center" vertical="center" wrapText="1"/>
    </xf>
    <xf numFmtId="0" fontId="63" fillId="0" borderId="136" xfId="51" applyFont="1" applyBorder="1" applyAlignment="1">
      <alignment vertical="center" wrapText="1"/>
    </xf>
    <xf numFmtId="0" fontId="9" fillId="0" borderId="0" xfId="0" applyFont="1" applyAlignment="1">
      <alignment horizontal="left" vertical="top"/>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top"/>
    </xf>
    <xf numFmtId="0" fontId="9" fillId="0" borderId="0" xfId="0" applyFont="1" applyAlignment="1">
      <alignment horizontal="left" vertical="center"/>
    </xf>
    <xf numFmtId="0" fontId="9" fillId="0" borderId="4" xfId="0" applyFont="1" applyBorder="1" applyAlignment="1">
      <alignment horizontal="right" vertical="center"/>
    </xf>
    <xf numFmtId="0" fontId="9" fillId="0" borderId="1"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xf>
    <xf numFmtId="0" fontId="9" fillId="0" borderId="162" xfId="0" applyFont="1" applyBorder="1" applyAlignment="1">
      <alignment horizontal="center" vertical="center"/>
    </xf>
    <xf numFmtId="0" fontId="9" fillId="0" borderId="161" xfId="0" applyFont="1" applyBorder="1" applyAlignment="1">
      <alignment horizontal="left" vertical="center"/>
    </xf>
    <xf numFmtId="0" fontId="9" fillId="0" borderId="16" xfId="0" applyFont="1" applyBorder="1" applyAlignment="1">
      <alignment horizontal="center" vertical="center"/>
    </xf>
    <xf numFmtId="0" fontId="9" fillId="0" borderId="5" xfId="0" applyFont="1" applyBorder="1" applyAlignment="1">
      <alignment horizontal="left" vertical="center"/>
    </xf>
    <xf numFmtId="0" fontId="9" fillId="0" borderId="27" xfId="0" applyFont="1" applyBorder="1" applyAlignment="1">
      <alignment horizontal="left" vertical="center"/>
    </xf>
    <xf numFmtId="0" fontId="9" fillId="0" borderId="15" xfId="0" applyFont="1" applyBorder="1" applyAlignment="1">
      <alignment horizontal="left" vertical="center"/>
    </xf>
    <xf numFmtId="0" fontId="9" fillId="0" borderId="28"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0" fontId="56" fillId="0" borderId="200" xfId="54" applyFont="1" applyBorder="1">
      <alignment vertical="center"/>
    </xf>
    <xf numFmtId="0" fontId="37" fillId="0" borderId="149" xfId="54" applyFont="1" applyBorder="1" applyAlignment="1">
      <alignment horizontal="left" vertical="center" wrapText="1"/>
    </xf>
    <xf numFmtId="0" fontId="37" fillId="0" borderId="137" xfId="54" applyFont="1" applyBorder="1" applyAlignment="1">
      <alignment horizontal="center" vertical="center" wrapText="1"/>
    </xf>
    <xf numFmtId="0" fontId="56" fillId="0" borderId="145" xfId="54" applyFont="1" applyBorder="1" applyAlignment="1">
      <alignment vertical="center" wrapText="1"/>
    </xf>
    <xf numFmtId="0" fontId="63" fillId="0" borderId="145" xfId="51" applyFont="1" applyBorder="1" applyAlignment="1">
      <alignment vertical="center" wrapText="1"/>
    </xf>
    <xf numFmtId="0" fontId="65" fillId="0" borderId="0" xfId="58" applyFont="1" applyAlignment="1">
      <alignment horizontal="left" vertical="center"/>
    </xf>
    <xf numFmtId="0" fontId="65" fillId="0" borderId="0" xfId="58" applyFont="1" applyAlignment="1">
      <alignment horizontal="left" vertical="center" wrapText="1"/>
    </xf>
    <xf numFmtId="0" fontId="63" fillId="0" borderId="0" xfId="57" applyFont="1">
      <alignment vertical="center"/>
    </xf>
    <xf numFmtId="0" fontId="65" fillId="0" borderId="0" xfId="57" applyFont="1">
      <alignment vertical="center"/>
    </xf>
    <xf numFmtId="0" fontId="37" fillId="0" borderId="27" xfId="54" applyFont="1" applyBorder="1" applyAlignment="1">
      <alignment vertical="center" wrapText="1"/>
    </xf>
    <xf numFmtId="0" fontId="37" fillId="0" borderId="34" xfId="54" applyFont="1" applyBorder="1" applyAlignment="1">
      <alignment vertical="center" wrapText="1"/>
    </xf>
    <xf numFmtId="0" fontId="63" fillId="0" borderId="149" xfId="60" applyFont="1" applyBorder="1" applyAlignment="1">
      <alignment horizontal="left" vertical="center" wrapText="1"/>
    </xf>
    <xf numFmtId="0" fontId="56" fillId="0" borderId="33" xfId="54" applyFont="1" applyBorder="1" applyAlignment="1">
      <alignment horizontal="center" vertical="center"/>
    </xf>
    <xf numFmtId="0" fontId="5" fillId="33" borderId="39" xfId="0" applyFont="1" applyFill="1" applyBorder="1" applyAlignment="1">
      <alignment horizontal="left" vertical="center" wrapText="1"/>
    </xf>
    <xf numFmtId="0" fontId="5" fillId="33" borderId="17" xfId="0" applyFont="1" applyFill="1" applyBorder="1" applyAlignment="1">
      <alignment horizontal="center" vertical="center"/>
    </xf>
    <xf numFmtId="0" fontId="5" fillId="33" borderId="29" xfId="0" applyFont="1" applyFill="1" applyBorder="1" applyAlignment="1">
      <alignment horizontal="left" vertical="center"/>
    </xf>
    <xf numFmtId="0" fontId="0" fillId="0" borderId="27" xfId="0" applyBorder="1"/>
    <xf numFmtId="0" fontId="0" fillId="0" borderId="6" xfId="0" applyBorder="1"/>
    <xf numFmtId="0" fontId="0" fillId="0" borderId="7" xfId="0" applyBorder="1"/>
    <xf numFmtId="0" fontId="0" fillId="0" borderId="162" xfId="0" applyBorder="1"/>
    <xf numFmtId="0" fontId="0" fillId="0" borderId="161" xfId="0" applyBorder="1"/>
    <xf numFmtId="0" fontId="0" fillId="0" borderId="16" xfId="0" applyBorder="1"/>
    <xf numFmtId="0" fontId="5" fillId="33" borderId="0" xfId="0" applyFont="1" applyFill="1" applyBorder="1" applyAlignment="1">
      <alignment horizontal="center" vertical="center"/>
    </xf>
    <xf numFmtId="0" fontId="5" fillId="33" borderId="0" xfId="0" applyFont="1" applyFill="1" applyBorder="1" applyAlignment="1">
      <alignment vertical="center"/>
    </xf>
    <xf numFmtId="0" fontId="5" fillId="33" borderId="0" xfId="0" applyFont="1" applyFill="1" applyBorder="1" applyAlignment="1">
      <alignment horizontal="left" vertical="center"/>
    </xf>
    <xf numFmtId="0" fontId="5" fillId="33" borderId="0" xfId="0" applyFont="1" applyFill="1" applyBorder="1" applyAlignment="1">
      <alignment vertical="center" wrapText="1"/>
    </xf>
    <xf numFmtId="0" fontId="5"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5" fillId="33" borderId="0" xfId="0" applyFont="1" applyFill="1" applyBorder="1" applyAlignment="1">
      <alignment vertical="top"/>
    </xf>
    <xf numFmtId="0" fontId="5" fillId="33" borderId="42" xfId="0" applyFont="1" applyFill="1" applyBorder="1" applyAlignment="1">
      <alignment vertical="center"/>
    </xf>
    <xf numFmtId="0" fontId="5" fillId="40" borderId="40" xfId="0" applyFont="1" applyFill="1" applyBorder="1" applyAlignment="1">
      <alignment vertical="center"/>
    </xf>
    <xf numFmtId="0" fontId="0" fillId="40" borderId="40" xfId="0" applyFill="1" applyBorder="1" applyAlignment="1">
      <alignment horizontal="center" vertical="center"/>
    </xf>
    <xf numFmtId="0" fontId="5" fillId="40" borderId="31" xfId="0" applyFont="1" applyFill="1" applyBorder="1" applyAlignment="1">
      <alignment vertical="center"/>
    </xf>
    <xf numFmtId="0" fontId="0" fillId="40" borderId="31" xfId="0" applyFill="1" applyBorder="1" applyAlignment="1">
      <alignment vertical="center"/>
    </xf>
    <xf numFmtId="0" fontId="5" fillId="40" borderId="31" xfId="0" applyFont="1" applyFill="1" applyBorder="1" applyAlignment="1">
      <alignment horizontal="left" vertical="center" wrapText="1"/>
    </xf>
    <xf numFmtId="0" fontId="0" fillId="40" borderId="31" xfId="0" applyFill="1" applyBorder="1" applyAlignment="1">
      <alignment horizontal="center" vertical="center"/>
    </xf>
    <xf numFmtId="0" fontId="0" fillId="40" borderId="31" xfId="0" applyFill="1" applyBorder="1" applyAlignment="1">
      <alignment horizontal="left" vertical="center"/>
    </xf>
    <xf numFmtId="0" fontId="0" fillId="40" borderId="41" xfId="0" applyFill="1" applyBorder="1" applyAlignment="1">
      <alignment horizontal="left" vertical="center"/>
    </xf>
    <xf numFmtId="0" fontId="0" fillId="33" borderId="0" xfId="0" applyFill="1" applyBorder="1" applyAlignment="1">
      <alignment vertical="center"/>
    </xf>
    <xf numFmtId="0" fontId="0" fillId="33" borderId="209" xfId="0" applyFill="1" applyBorder="1" applyAlignment="1">
      <alignment horizontal="center" vertical="center"/>
    </xf>
    <xf numFmtId="0" fontId="5" fillId="33" borderId="210" xfId="0" applyFont="1" applyFill="1" applyBorder="1" applyAlignment="1">
      <alignment vertical="center"/>
    </xf>
    <xf numFmtId="0" fontId="0" fillId="33" borderId="210" xfId="0" applyFill="1" applyBorder="1" applyAlignment="1">
      <alignment vertical="center"/>
    </xf>
    <xf numFmtId="0" fontId="0" fillId="33" borderId="210" xfId="0" applyFill="1" applyBorder="1" applyAlignment="1">
      <alignment horizontal="center" vertical="center"/>
    </xf>
    <xf numFmtId="0" fontId="0" fillId="33" borderId="210" xfId="0" applyFill="1" applyBorder="1" applyAlignment="1">
      <alignment horizontal="left" vertical="center"/>
    </xf>
    <xf numFmtId="0" fontId="0" fillId="0" borderId="0" xfId="0" applyAlignment="1">
      <alignment horizontal="right"/>
    </xf>
    <xf numFmtId="0" fontId="5" fillId="40" borderId="53" xfId="0" applyFont="1" applyFill="1" applyBorder="1" applyAlignment="1">
      <alignment vertical="center"/>
    </xf>
    <xf numFmtId="0" fontId="37" fillId="0" borderId="29" xfId="51" applyFont="1" applyBorder="1" applyAlignment="1">
      <alignment vertical="center" wrapText="1"/>
    </xf>
    <xf numFmtId="0" fontId="37" fillId="0" borderId="147" xfId="51" applyFont="1" applyBorder="1" applyAlignment="1">
      <alignment horizontal="left" vertical="center" wrapText="1"/>
    </xf>
    <xf numFmtId="0" fontId="37" fillId="0" borderId="146" xfId="51" applyFont="1" applyBorder="1" applyAlignment="1">
      <alignment horizontal="left" vertical="center" wrapText="1"/>
    </xf>
    <xf numFmtId="0" fontId="37" fillId="0" borderId="133" xfId="51" applyFont="1" applyBorder="1" applyAlignment="1">
      <alignment horizontal="left" vertical="center" wrapText="1"/>
    </xf>
    <xf numFmtId="0" fontId="37" fillId="0" borderId="132" xfId="51" applyFont="1" applyBorder="1" applyAlignment="1">
      <alignment horizontal="left" vertical="center" wrapText="1"/>
    </xf>
    <xf numFmtId="0" fontId="37" fillId="0" borderId="0" xfId="51" applyFont="1" applyAlignment="1">
      <alignment horizontal="left" vertical="center" wrapText="1"/>
    </xf>
    <xf numFmtId="0" fontId="37" fillId="0" borderId="27" xfId="51" applyFont="1" applyBorder="1" applyAlignment="1">
      <alignment horizontal="left" vertical="center" wrapText="1"/>
    </xf>
    <xf numFmtId="0" fontId="37" fillId="0" borderId="5" xfId="51" applyFont="1" applyBorder="1" applyAlignment="1">
      <alignment horizontal="left" vertical="center" wrapText="1"/>
    </xf>
    <xf numFmtId="0" fontId="37" fillId="0" borderId="15" xfId="51" applyFont="1" applyBorder="1" applyAlignment="1">
      <alignment horizontal="left" vertical="center" wrapText="1"/>
    </xf>
    <xf numFmtId="0" fontId="37" fillId="0" borderId="27" xfId="54" applyFont="1" applyBorder="1" applyAlignment="1">
      <alignment vertical="center" wrapText="1"/>
    </xf>
    <xf numFmtId="0" fontId="37" fillId="0" borderId="34" xfId="54" applyFont="1" applyBorder="1" applyAlignment="1">
      <alignment vertical="center" wrapText="1"/>
    </xf>
    <xf numFmtId="0" fontId="37" fillId="0" borderId="143" xfId="54" applyFont="1" applyBorder="1" applyAlignment="1">
      <alignment horizontal="center" vertical="center"/>
    </xf>
    <xf numFmtId="0" fontId="37" fillId="0" borderId="142" xfId="54" applyFont="1" applyBorder="1" applyAlignment="1">
      <alignment horizontal="center" vertical="center"/>
    </xf>
    <xf numFmtId="0" fontId="37" fillId="0" borderId="141" xfId="54" applyFont="1" applyBorder="1" applyAlignment="1">
      <alignment horizontal="center" vertical="center"/>
    </xf>
    <xf numFmtId="0" fontId="37" fillId="0" borderId="139" xfId="54" applyFont="1" applyBorder="1" applyAlignment="1">
      <alignment horizontal="center" vertical="center"/>
    </xf>
    <xf numFmtId="0" fontId="37" fillId="0" borderId="138" xfId="54" applyFont="1" applyBorder="1" applyAlignment="1">
      <alignment horizontal="center" vertical="center"/>
    </xf>
    <xf numFmtId="0" fontId="37" fillId="0" borderId="137" xfId="54" applyFont="1" applyBorder="1" applyAlignment="1">
      <alignment horizontal="center" vertical="center"/>
    </xf>
    <xf numFmtId="0" fontId="63" fillId="0" borderId="0" xfId="54" applyFont="1" applyAlignment="1">
      <alignment horizontal="left" vertical="center" wrapText="1"/>
    </xf>
    <xf numFmtId="0" fontId="63" fillId="0" borderId="27" xfId="54" applyFont="1" applyBorder="1" applyAlignment="1">
      <alignment horizontal="left" vertical="center" wrapText="1"/>
    </xf>
    <xf numFmtId="0" fontId="37" fillId="0" borderId="147" xfId="51" applyFont="1" applyBorder="1" applyAlignment="1">
      <alignment horizontal="left" vertical="center"/>
    </xf>
    <xf numFmtId="0" fontId="37" fillId="0" borderId="146" xfId="51" applyFont="1" applyBorder="1" applyAlignment="1">
      <alignment horizontal="left" vertical="center"/>
    </xf>
    <xf numFmtId="0" fontId="37" fillId="0" borderId="131" xfId="51" applyFont="1" applyBorder="1" applyAlignment="1">
      <alignment horizontal="center" vertical="center" wrapText="1"/>
    </xf>
    <xf numFmtId="0" fontId="37" fillId="0" borderId="29" xfId="51" applyFont="1" applyBorder="1" applyAlignment="1">
      <alignment horizontal="center" vertical="center" wrapText="1"/>
    </xf>
    <xf numFmtId="0" fontId="37" fillId="0" borderId="30" xfId="51" applyFont="1" applyBorder="1" applyAlignment="1">
      <alignment horizontal="center" vertical="center" wrapText="1"/>
    </xf>
    <xf numFmtId="0" fontId="37" fillId="0" borderId="201" xfId="54" applyFont="1" applyBorder="1" applyAlignment="1">
      <alignment horizontal="center" vertical="center"/>
    </xf>
    <xf numFmtId="0" fontId="37" fillId="0" borderId="202" xfId="54" applyFont="1" applyBorder="1" applyAlignment="1">
      <alignment horizontal="center" vertical="center"/>
    </xf>
    <xf numFmtId="0" fontId="37" fillId="0" borderId="203" xfId="54" applyFont="1" applyBorder="1" applyAlignment="1">
      <alignment horizontal="center" vertical="center"/>
    </xf>
    <xf numFmtId="0" fontId="37" fillId="0" borderId="144" xfId="54" applyFont="1" applyBorder="1" applyAlignment="1">
      <alignment horizontal="center" vertical="center" wrapText="1"/>
    </xf>
    <xf numFmtId="0" fontId="37" fillId="0" borderId="140" xfId="54" applyFont="1" applyBorder="1" applyAlignment="1">
      <alignment horizontal="center" vertical="center" wrapText="1"/>
    </xf>
    <xf numFmtId="0" fontId="37" fillId="0" borderId="135" xfId="51" applyFont="1" applyBorder="1" applyAlignment="1">
      <alignment vertical="center" wrapText="1"/>
    </xf>
    <xf numFmtId="0" fontId="37" fillId="0" borderId="129" xfId="51" applyFont="1" applyBorder="1" applyAlignment="1">
      <alignment vertical="center" wrapText="1"/>
    </xf>
    <xf numFmtId="0" fontId="37" fillId="0" borderId="127" xfId="51" applyFont="1" applyBorder="1" applyAlignment="1">
      <alignment vertical="center" wrapText="1"/>
    </xf>
    <xf numFmtId="0" fontId="63" fillId="0" borderId="147" xfId="51" applyFont="1" applyBorder="1" applyAlignment="1">
      <alignment horizontal="left" vertical="center" wrapText="1"/>
    </xf>
    <xf numFmtId="0" fontId="63" fillId="0" borderId="146" xfId="51" applyFont="1" applyBorder="1" applyAlignment="1">
      <alignment horizontal="left" vertical="center" wrapText="1"/>
    </xf>
    <xf numFmtId="0" fontId="37" fillId="38" borderId="132" xfId="51" applyFont="1" applyFill="1" applyBorder="1" applyAlignment="1">
      <alignment vertical="center" wrapText="1"/>
    </xf>
    <xf numFmtId="0" fontId="37" fillId="38" borderId="27" xfId="51" applyFont="1" applyFill="1" applyBorder="1" applyAlignment="1">
      <alignment vertical="center" wrapText="1"/>
    </xf>
    <xf numFmtId="0" fontId="37" fillId="0" borderId="0" xfId="55" applyFont="1" applyAlignment="1">
      <alignment horizontal="left" vertical="center" wrapText="1"/>
    </xf>
    <xf numFmtId="0" fontId="37" fillId="0" borderId="27" xfId="55" applyFont="1" applyBorder="1" applyAlignment="1">
      <alignment horizontal="left" vertical="center" wrapText="1"/>
    </xf>
    <xf numFmtId="0" fontId="63" fillId="0" borderId="147" xfId="51" applyFont="1" applyBorder="1" applyAlignment="1">
      <alignment horizontal="left" vertical="center"/>
    </xf>
    <xf numFmtId="0" fontId="63" fillId="0" borderId="146" xfId="51" applyFont="1" applyBorder="1" applyAlignment="1">
      <alignment horizontal="left" vertical="center"/>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39" borderId="6" xfId="55" applyFont="1" applyFill="1" applyBorder="1" applyAlignment="1">
      <alignment horizontal="center" vertical="center"/>
    </xf>
    <xf numFmtId="0" fontId="37" fillId="39" borderId="8" xfId="55" applyFont="1" applyFill="1" applyBorder="1" applyAlignment="1">
      <alignment horizontal="center" vertical="center"/>
    </xf>
    <xf numFmtId="0" fontId="37" fillId="0" borderId="3" xfId="55" applyFont="1" applyBorder="1" applyAlignment="1">
      <alignment horizontal="center" vertical="center" wrapText="1"/>
    </xf>
    <xf numFmtId="0" fontId="37" fillId="0" borderId="1" xfId="55" applyFont="1" applyBorder="1" applyAlignment="1">
      <alignment horizontal="center" vertical="center" wrapText="1"/>
    </xf>
    <xf numFmtId="0" fontId="37" fillId="0" borderId="17" xfId="55" applyFont="1" applyBorder="1" applyAlignment="1">
      <alignment horizontal="center" vertical="center" wrapText="1"/>
    </xf>
    <xf numFmtId="0" fontId="37" fillId="0" borderId="27" xfId="55" applyFont="1" applyBorder="1" applyAlignment="1">
      <alignment horizontal="center" vertical="center" wrapText="1"/>
    </xf>
    <xf numFmtId="0" fontId="37" fillId="39" borderId="7" xfId="55" applyFont="1" applyFill="1" applyBorder="1" applyAlignment="1">
      <alignment horizontal="center" vertical="center"/>
    </xf>
    <xf numFmtId="0" fontId="37" fillId="0" borderId="32" xfId="55" applyFont="1" applyBorder="1" applyAlignment="1">
      <alignment horizontal="left" vertical="center"/>
    </xf>
    <xf numFmtId="0" fontId="37" fillId="0" borderId="151" xfId="55" applyFont="1" applyBorder="1" applyAlignment="1">
      <alignment horizontal="left" vertical="center"/>
    </xf>
    <xf numFmtId="0" fontId="37" fillId="0" borderId="147" xfId="55" applyFont="1" applyBorder="1" applyAlignment="1">
      <alignment horizontal="left" vertical="center" wrapText="1"/>
    </xf>
    <xf numFmtId="0" fontId="37" fillId="0" borderId="146" xfId="55" applyFont="1" applyBorder="1" applyAlignment="1">
      <alignment horizontal="left" vertical="center"/>
    </xf>
    <xf numFmtId="0" fontId="37" fillId="0" borderId="146" xfId="55" applyFont="1" applyBorder="1" applyAlignment="1">
      <alignment horizontal="left" vertical="center" wrapText="1"/>
    </xf>
    <xf numFmtId="0" fontId="63" fillId="0" borderId="135" xfId="54" applyFont="1" applyBorder="1" applyAlignment="1">
      <alignment horizontal="left" vertical="center" wrapText="1"/>
    </xf>
    <xf numFmtId="0" fontId="63" fillId="0" borderId="150" xfId="54" applyFont="1" applyBorder="1" applyAlignment="1">
      <alignment horizontal="left" vertical="center" wrapText="1"/>
    </xf>
    <xf numFmtId="0" fontId="37" fillId="0" borderId="147" xfId="54" applyFont="1" applyBorder="1" applyAlignment="1">
      <alignment horizontal="left" vertical="center" wrapText="1"/>
    </xf>
    <xf numFmtId="0" fontId="37" fillId="0" borderId="146" xfId="54" applyFont="1" applyBorder="1" applyAlignment="1">
      <alignment horizontal="left" vertical="center" wrapText="1"/>
    </xf>
    <xf numFmtId="0" fontId="37" fillId="0" borderId="135" xfId="54" applyFont="1" applyBorder="1" applyAlignment="1">
      <alignment horizontal="left" vertical="center" wrapText="1"/>
    </xf>
    <xf numFmtId="0" fontId="37" fillId="0" borderId="150" xfId="54" applyFont="1" applyBorder="1" applyAlignment="1">
      <alignment horizontal="left" vertical="center" wrapText="1"/>
    </xf>
    <xf numFmtId="0" fontId="37" fillId="0" borderId="129" xfId="54" applyFont="1" applyBorder="1" applyAlignment="1">
      <alignment horizontal="left" vertical="center" wrapText="1"/>
    </xf>
    <xf numFmtId="0" fontId="63" fillId="0" borderId="147" xfId="54" applyFont="1" applyBorder="1" applyAlignment="1">
      <alignment horizontal="left" vertical="center" wrapText="1"/>
    </xf>
    <xf numFmtId="0" fontId="63" fillId="0" borderId="146" xfId="54" applyFont="1" applyBorder="1" applyAlignment="1">
      <alignment horizontal="left" vertical="center" wrapText="1"/>
    </xf>
    <xf numFmtId="0" fontId="59" fillId="0" borderId="194" xfId="55" applyFont="1" applyBorder="1" applyAlignment="1">
      <alignment horizontal="center" vertical="center"/>
    </xf>
    <xf numFmtId="0" fontId="59" fillId="0" borderId="195" xfId="55" applyFont="1" applyBorder="1" applyAlignment="1">
      <alignment horizontal="center" vertical="center"/>
    </xf>
    <xf numFmtId="0" fontId="59" fillId="0" borderId="196" xfId="55" applyFont="1" applyBorder="1" applyAlignment="1">
      <alignment horizontal="center" vertical="center"/>
    </xf>
    <xf numFmtId="0" fontId="63" fillId="0" borderId="28" xfId="54" applyFont="1" applyBorder="1" applyAlignment="1">
      <alignment horizontal="left" vertical="center" wrapText="1"/>
    </xf>
    <xf numFmtId="0" fontId="63" fillId="0" borderId="34" xfId="54" applyFont="1" applyBorder="1" applyAlignment="1">
      <alignment horizontal="left" vertical="center" wrapText="1"/>
    </xf>
    <xf numFmtId="0" fontId="5" fillId="33" borderId="54" xfId="0" applyFont="1" applyFill="1" applyBorder="1" applyAlignment="1">
      <alignment horizontal="left" vertical="center" wrapText="1"/>
    </xf>
    <xf numFmtId="0" fontId="5" fillId="33" borderId="39" xfId="0" applyFont="1" applyFill="1" applyBorder="1" applyAlignment="1">
      <alignment horizontal="left" vertical="center" wrapText="1"/>
    </xf>
    <xf numFmtId="0" fontId="5" fillId="33" borderId="46" xfId="0" applyFont="1" applyFill="1" applyBorder="1" applyAlignment="1">
      <alignment horizontal="center" vertical="center" wrapText="1"/>
    </xf>
    <xf numFmtId="0" fontId="5" fillId="33" borderId="31" xfId="0" applyFont="1" applyFill="1" applyBorder="1" applyAlignment="1">
      <alignment horizontal="center" vertical="center" wrapText="1"/>
    </xf>
    <xf numFmtId="0" fontId="5" fillId="33" borderId="46" xfId="0" applyFont="1" applyFill="1" applyBorder="1" applyAlignment="1">
      <alignment horizontal="left" vertical="center"/>
    </xf>
    <xf numFmtId="0" fontId="5" fillId="33" borderId="31" xfId="0" applyFont="1" applyFill="1" applyBorder="1" applyAlignment="1">
      <alignment horizontal="left" vertical="center"/>
    </xf>
    <xf numFmtId="0" fontId="5" fillId="33" borderId="56"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58"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63" xfId="0" applyFont="1" applyFill="1" applyBorder="1" applyAlignment="1">
      <alignment horizontal="center" vertical="center"/>
    </xf>
    <xf numFmtId="0" fontId="5" fillId="33" borderId="64" xfId="0" applyFont="1" applyFill="1" applyBorder="1" applyAlignment="1">
      <alignment horizontal="center" vertical="center"/>
    </xf>
    <xf numFmtId="0" fontId="11"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0" xfId="0" applyFont="1" applyFill="1" applyBorder="1" applyAlignment="1">
      <alignment horizontal="left" vertical="center"/>
    </xf>
    <xf numFmtId="0" fontId="5" fillId="33" borderId="59" xfId="0" applyFont="1" applyFill="1" applyBorder="1" applyAlignment="1">
      <alignment horizontal="center" vertical="center"/>
    </xf>
    <xf numFmtId="0" fontId="5" fillId="33" borderId="60"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17" xfId="0" applyFont="1" applyFill="1" applyBorder="1" applyAlignment="1">
      <alignment horizontal="center" vertical="center"/>
    </xf>
    <xf numFmtId="0" fontId="5" fillId="33" borderId="0" xfId="0" applyFont="1" applyFill="1" applyBorder="1" applyAlignment="1">
      <alignment horizontal="center" vertical="center"/>
    </xf>
    <xf numFmtId="0" fontId="5" fillId="33" borderId="27" xfId="0" applyFont="1" applyFill="1" applyBorder="1" applyAlignment="1">
      <alignment horizontal="center" vertical="center"/>
    </xf>
    <xf numFmtId="0" fontId="5" fillId="33" borderId="29"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30" xfId="0" applyFont="1" applyFill="1" applyBorder="1" applyAlignment="1">
      <alignment horizontal="left" vertical="center" wrapText="1"/>
    </xf>
    <xf numFmtId="0" fontId="5" fillId="33" borderId="54" xfId="0" applyFont="1" applyFill="1" applyBorder="1" applyAlignment="1">
      <alignment vertical="center" wrapText="1"/>
    </xf>
    <xf numFmtId="0" fontId="5" fillId="33" borderId="39" xfId="0" applyFont="1" applyFill="1" applyBorder="1" applyAlignment="1">
      <alignment vertical="center" wrapText="1"/>
    </xf>
    <xf numFmtId="0" fontId="5" fillId="33" borderId="30" xfId="0" applyFont="1" applyFill="1" applyBorder="1" applyAlignment="1">
      <alignment vertical="center" wrapText="1"/>
    </xf>
    <xf numFmtId="0" fontId="5" fillId="33" borderId="5" xfId="0" applyFont="1" applyFill="1" applyBorder="1" applyAlignment="1">
      <alignment horizontal="center" vertical="center" wrapText="1"/>
    </xf>
    <xf numFmtId="0" fontId="5" fillId="33" borderId="5" xfId="0" applyFont="1" applyFill="1" applyBorder="1" applyAlignment="1">
      <alignment horizontal="left" vertical="center"/>
    </xf>
    <xf numFmtId="0" fontId="0" fillId="33" borderId="46" xfId="0" applyFill="1" applyBorder="1" applyAlignment="1">
      <alignment horizontal="center" vertical="center" wrapText="1"/>
    </xf>
    <xf numFmtId="0" fontId="0" fillId="33" borderId="31" xfId="0" applyFill="1" applyBorder="1" applyAlignment="1">
      <alignment horizontal="center" vertical="center" wrapText="1"/>
    </xf>
    <xf numFmtId="0" fontId="5" fillId="33" borderId="15"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5" fillId="33" borderId="0" xfId="0" applyFont="1" applyFill="1" applyAlignment="1">
      <alignment horizontal="left" vertical="center" wrapText="1"/>
    </xf>
    <xf numFmtId="0" fontId="5" fillId="33" borderId="0" xfId="0" applyFont="1" applyFill="1" applyAlignment="1">
      <alignment horizontal="left" vertical="center"/>
    </xf>
    <xf numFmtId="0" fontId="5" fillId="33" borderId="0" xfId="0" applyFont="1" applyFill="1" applyAlignment="1">
      <alignment vertical="center" wrapText="1"/>
    </xf>
    <xf numFmtId="0" fontId="5" fillId="33"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0" xfId="0" applyAlignment="1">
      <alignment horizontal="right"/>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8"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left" vertical="center" wrapText="1"/>
    </xf>
    <xf numFmtId="0" fontId="5" fillId="0" borderId="41"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6" fillId="0" borderId="2"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3" xfId="0" applyFont="1" applyBorder="1" applyAlignment="1">
      <alignment horizontal="left" wrapText="1"/>
    </xf>
    <xf numFmtId="0" fontId="5" fillId="0" borderId="0" xfId="0" applyFont="1" applyAlignment="1">
      <alignment horizontal="left" wrapText="1"/>
    </xf>
    <xf numFmtId="0" fontId="5" fillId="0" borderId="204" xfId="0" applyFont="1" applyBorder="1" applyAlignment="1">
      <alignment horizontal="left" wrapText="1"/>
    </xf>
    <xf numFmtId="0" fontId="5" fillId="0" borderId="17" xfId="0" applyFont="1" applyBorder="1" applyAlignment="1">
      <alignment horizontal="left" wrapText="1"/>
    </xf>
    <xf numFmtId="0" fontId="5" fillId="0" borderId="0" xfId="0" applyFont="1" applyAlignment="1">
      <alignment horizontal="center" wrapText="1"/>
    </xf>
    <xf numFmtId="0" fontId="5" fillId="0" borderId="204" xfId="0" applyFont="1" applyBorder="1" applyAlignment="1">
      <alignment horizontal="center" wrapText="1"/>
    </xf>
    <xf numFmtId="0" fontId="5" fillId="0" borderId="5" xfId="0" applyFont="1" applyBorder="1" applyAlignment="1">
      <alignment horizontal="center" wrapText="1"/>
    </xf>
    <xf numFmtId="0" fontId="5" fillId="0" borderId="205" xfId="0" applyFont="1" applyBorder="1" applyAlignment="1">
      <alignment horizontal="center" wrapText="1"/>
    </xf>
    <xf numFmtId="0" fontId="5" fillId="0" borderId="6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horizontal="center" wrapText="1"/>
    </xf>
    <xf numFmtId="0" fontId="5" fillId="0" borderId="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38" xfId="0" applyBorder="1" applyAlignment="1">
      <alignment horizontal="left"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20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center" wrapText="1"/>
    </xf>
    <xf numFmtId="0" fontId="5" fillId="0" borderId="15" xfId="0" applyFont="1" applyBorder="1" applyAlignment="1">
      <alignment horizontal="center" wrapText="1"/>
    </xf>
    <xf numFmtId="0" fontId="5" fillId="0" borderId="10" xfId="0" applyFont="1" applyBorder="1" applyAlignment="1">
      <alignment horizontal="center" wrapText="1"/>
    </xf>
    <xf numFmtId="0" fontId="5" fillId="0" borderId="38" xfId="0" applyFont="1" applyBorder="1" applyAlignment="1">
      <alignment horizontal="center" wrapText="1"/>
    </xf>
    <xf numFmtId="0" fontId="5" fillId="0" borderId="162" xfId="0" applyFont="1" applyBorder="1" applyAlignment="1">
      <alignment horizontal="center" vertical="center"/>
    </xf>
    <xf numFmtId="0" fontId="5" fillId="0" borderId="161" xfId="0" applyFont="1" applyBorder="1" applyAlignment="1">
      <alignment horizontal="center" vertical="center"/>
    </xf>
    <xf numFmtId="0" fontId="5" fillId="0" borderId="171" xfId="0" applyFont="1" applyBorder="1" applyAlignment="1">
      <alignment horizontal="center" vertical="center"/>
    </xf>
    <xf numFmtId="0" fontId="5" fillId="0" borderId="162" xfId="0" applyFont="1" applyBorder="1" applyAlignment="1">
      <alignment horizontal="center"/>
    </xf>
    <xf numFmtId="0" fontId="5" fillId="0" borderId="171"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205" xfId="0" applyBorder="1" applyAlignment="1">
      <alignment horizontal="left" shrinkToFit="1"/>
    </xf>
    <xf numFmtId="0" fontId="5" fillId="0" borderId="22" xfId="0" applyFont="1" applyBorder="1" applyAlignment="1">
      <alignment horizontal="center" wrapText="1"/>
    </xf>
    <xf numFmtId="0" fontId="5" fillId="0" borderId="66"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161" xfId="0" applyFont="1" applyBorder="1" applyAlignment="1">
      <alignment horizontal="left" wrapText="1"/>
    </xf>
    <xf numFmtId="0" fontId="0" fillId="0" borderId="161" xfId="0" applyBorder="1" applyAlignment="1">
      <alignment horizontal="left" wrapText="1"/>
    </xf>
    <xf numFmtId="0" fontId="0" fillId="0" borderId="207" xfId="0" applyBorder="1" applyAlignment="1">
      <alignment horizontal="left" wrapText="1"/>
    </xf>
    <xf numFmtId="0" fontId="5" fillId="0" borderId="208" xfId="0" applyFont="1" applyBorder="1" applyAlignment="1">
      <alignment horizontal="center" wrapText="1"/>
    </xf>
    <xf numFmtId="0" fontId="5" fillId="0" borderId="207" xfId="0" applyFont="1" applyBorder="1" applyAlignment="1">
      <alignment horizontal="center" wrapText="1"/>
    </xf>
    <xf numFmtId="0" fontId="5" fillId="0" borderId="161" xfId="0" applyFont="1" applyBorder="1" applyAlignment="1">
      <alignment horizontal="center" wrapText="1"/>
    </xf>
    <xf numFmtId="0" fontId="5" fillId="0" borderId="171" xfId="0" applyFont="1" applyBorder="1" applyAlignment="1">
      <alignment horizontal="center" wrapText="1"/>
    </xf>
    <xf numFmtId="0" fontId="6" fillId="0" borderId="161" xfId="0" applyFont="1" applyBorder="1" applyAlignment="1">
      <alignment horizontal="left" vertical="center" wrapText="1"/>
    </xf>
    <xf numFmtId="0" fontId="6" fillId="0" borderId="171"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38" xfId="0" applyBorder="1" applyAlignment="1">
      <alignment horizontal="left" shrinkToFit="1"/>
    </xf>
    <xf numFmtId="0" fontId="5" fillId="0" borderId="2" xfId="0" applyFont="1" applyBorder="1" applyAlignment="1">
      <alignment horizontal="center" vertical="center" textRotation="255" wrapText="1"/>
    </xf>
    <xf numFmtId="0" fontId="5" fillId="0" borderId="38" xfId="0" applyFont="1" applyBorder="1" applyAlignment="1">
      <alignment horizontal="left"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6"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8"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0" fillId="0" borderId="197" xfId="0" applyBorder="1" applyAlignment="1">
      <alignment horizontal="left" vertical="top"/>
    </xf>
    <xf numFmtId="0" fontId="0" fillId="0" borderId="198" xfId="0" applyBorder="1" applyAlignment="1">
      <alignment horizontal="left" vertical="top"/>
    </xf>
    <xf numFmtId="0" fontId="0" fillId="0" borderId="199" xfId="0" applyBorder="1" applyAlignment="1">
      <alignment horizontal="left" vertical="top"/>
    </xf>
    <xf numFmtId="0" fontId="9" fillId="0" borderId="162" xfId="0" applyFont="1" applyBorder="1" applyAlignment="1">
      <alignment horizontal="left" vertical="center"/>
    </xf>
    <xf numFmtId="0" fontId="9" fillId="0" borderId="161" xfId="0" applyFont="1" applyBorder="1" applyAlignment="1">
      <alignment horizontal="left" vertical="center"/>
    </xf>
    <xf numFmtId="0" fontId="9" fillId="0" borderId="171" xfId="0" applyFont="1" applyBorder="1" applyAlignment="1">
      <alignment horizontal="left" vertical="center"/>
    </xf>
    <xf numFmtId="0" fontId="5"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0" xfId="0" applyFont="1" applyBorder="1" applyAlignment="1">
      <alignment horizontal="center" vertical="center"/>
    </xf>
    <xf numFmtId="0" fontId="6" fillId="0" borderId="0" xfId="0" applyFont="1" applyAlignment="1">
      <alignment horizontal="left"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horizontal="lef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6"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2" xfId="0" applyFont="1" applyBorder="1" applyAlignment="1">
      <alignment horizontal="left" vertical="center" wrapText="1"/>
    </xf>
    <xf numFmtId="0" fontId="6" fillId="0" borderId="36" xfId="0" applyFont="1" applyBorder="1" applyAlignment="1">
      <alignment horizontal="left" vertical="center"/>
    </xf>
    <xf numFmtId="0" fontId="10" fillId="0" borderId="0" xfId="57" applyAlignment="1">
      <alignment horizontal="center" vertical="center"/>
    </xf>
    <xf numFmtId="0" fontId="57" fillId="0" borderId="6" xfId="57" applyFont="1" applyBorder="1" applyAlignment="1">
      <alignment horizontal="center" vertical="center"/>
    </xf>
    <xf numFmtId="0" fontId="57" fillId="0" borderId="8" xfId="57" applyFont="1" applyBorder="1" applyAlignment="1">
      <alignment horizontal="center" vertical="center"/>
    </xf>
    <xf numFmtId="0" fontId="10" fillId="0" borderId="6" xfId="57" applyBorder="1" applyAlignment="1">
      <alignment horizontal="center" vertical="center"/>
    </xf>
    <xf numFmtId="0" fontId="10" fillId="0" borderId="7" xfId="57" applyBorder="1" applyAlignment="1">
      <alignment horizontal="center" vertical="center"/>
    </xf>
    <xf numFmtId="0" fontId="10" fillId="0" borderId="8" xfId="57" applyBorder="1" applyAlignment="1">
      <alignment horizontal="center" vertical="center"/>
    </xf>
    <xf numFmtId="0" fontId="10" fillId="0" borderId="0" xfId="58" applyAlignment="1">
      <alignment horizontal="center" vertical="center"/>
    </xf>
    <xf numFmtId="0" fontId="10" fillId="0" borderId="180" xfId="58" applyBorder="1" applyAlignment="1">
      <alignment horizontal="center" vertical="center"/>
    </xf>
    <xf numFmtId="0" fontId="10" fillId="0" borderId="179" xfId="58" applyBorder="1" applyAlignment="1">
      <alignment horizontal="center" vertical="center"/>
    </xf>
    <xf numFmtId="0" fontId="57" fillId="0" borderId="2" xfId="58" applyFont="1" applyBorder="1" applyAlignment="1">
      <alignment horizontal="center" vertical="center"/>
    </xf>
    <xf numFmtId="0" fontId="10" fillId="0" borderId="2" xfId="58" applyBorder="1" applyAlignment="1">
      <alignment horizontal="center" vertical="center"/>
    </xf>
    <xf numFmtId="0" fontId="10" fillId="0" borderId="167" xfId="58" applyBorder="1" applyAlignment="1">
      <alignment horizontal="center" vertical="center"/>
    </xf>
    <xf numFmtId="0" fontId="10" fillId="0" borderId="176" xfId="58" applyBorder="1" applyAlignment="1">
      <alignment horizontal="center" vertical="center"/>
    </xf>
    <xf numFmtId="0" fontId="10" fillId="0" borderId="175" xfId="58" applyBorder="1" applyAlignment="1">
      <alignment horizontal="center" vertical="center"/>
    </xf>
    <xf numFmtId="0" fontId="10" fillId="0" borderId="174" xfId="58" applyBorder="1" applyAlignment="1">
      <alignment horizontal="center" vertical="center"/>
    </xf>
    <xf numFmtId="0" fontId="57" fillId="0" borderId="7" xfId="57" applyFont="1" applyBorder="1" applyAlignment="1">
      <alignment horizontal="center" vertical="center"/>
    </xf>
    <xf numFmtId="0" fontId="10" fillId="0" borderId="0" xfId="58" applyAlignment="1">
      <alignment horizontal="left" vertical="center"/>
    </xf>
    <xf numFmtId="0" fontId="57" fillId="0" borderId="178" xfId="58" applyFont="1" applyBorder="1" applyAlignment="1">
      <alignment horizontal="center" vertical="center" wrapText="1"/>
    </xf>
    <xf numFmtId="0" fontId="57" fillId="0" borderId="177" xfId="58" applyFont="1" applyBorder="1" applyAlignment="1">
      <alignment horizontal="center" vertical="center" wrapText="1"/>
    </xf>
    <xf numFmtId="0" fontId="10" fillId="0" borderId="173" xfId="58" applyBorder="1" applyAlignment="1">
      <alignment horizontal="center" vertical="center"/>
    </xf>
    <xf numFmtId="0" fontId="10" fillId="0" borderId="172" xfId="58" applyBorder="1" applyAlignment="1">
      <alignment horizontal="center" vertical="center"/>
    </xf>
    <xf numFmtId="0" fontId="10" fillId="0" borderId="184" xfId="58" applyBorder="1" applyAlignment="1">
      <alignment horizontal="center" vertical="center"/>
    </xf>
    <xf numFmtId="0" fontId="10" fillId="0" borderId="183" xfId="58" applyBorder="1" applyAlignment="1">
      <alignment horizontal="center" vertical="center"/>
    </xf>
    <xf numFmtId="0" fontId="10" fillId="0" borderId="182" xfId="58" applyBorder="1" applyAlignment="1">
      <alignment horizontal="center" vertical="center"/>
    </xf>
    <xf numFmtId="0" fontId="10" fillId="0" borderId="178" xfId="58" applyBorder="1" applyAlignment="1">
      <alignment horizontal="center" vertical="center"/>
    </xf>
    <xf numFmtId="0" fontId="57" fillId="0" borderId="162" xfId="58" applyFont="1" applyBorder="1" applyAlignment="1">
      <alignment horizontal="center" vertical="center"/>
    </xf>
    <xf numFmtId="0" fontId="57" fillId="0" borderId="161" xfId="58" applyFont="1" applyBorder="1" applyAlignment="1">
      <alignment horizontal="center" vertical="center"/>
    </xf>
    <xf numFmtId="0" fontId="57" fillId="0" borderId="171" xfId="58" applyFont="1" applyBorder="1" applyAlignment="1">
      <alignment horizontal="center" vertical="center"/>
    </xf>
    <xf numFmtId="0" fontId="57" fillId="0" borderId="25" xfId="58" applyFont="1" applyBorder="1" applyAlignment="1">
      <alignment horizontal="center" vertical="center"/>
    </xf>
    <xf numFmtId="0" fontId="57" fillId="0" borderId="159" xfId="58" applyFont="1" applyBorder="1" applyAlignment="1">
      <alignment horizontal="center" vertical="center"/>
    </xf>
    <xf numFmtId="0" fontId="57" fillId="0" borderId="158" xfId="58" applyFont="1" applyBorder="1" applyAlignment="1">
      <alignment horizontal="center" vertical="center"/>
    </xf>
    <xf numFmtId="0" fontId="57" fillId="0" borderId="157" xfId="58" applyFont="1" applyBorder="1" applyAlignment="1">
      <alignment horizontal="center" vertical="center"/>
    </xf>
    <xf numFmtId="0" fontId="10" fillId="0" borderId="158" xfId="58" applyBorder="1" applyAlignment="1">
      <alignment horizontal="center" vertical="center"/>
    </xf>
    <xf numFmtId="0" fontId="10" fillId="0" borderId="157" xfId="58" applyBorder="1" applyAlignment="1">
      <alignment horizontal="center" vertical="center"/>
    </xf>
    <xf numFmtId="0" fontId="10" fillId="0" borderId="26" xfId="58" applyBorder="1" applyAlignment="1">
      <alignment horizontal="center" vertical="center"/>
    </xf>
    <xf numFmtId="0" fontId="10" fillId="0" borderId="168" xfId="58" applyBorder="1" applyAlignment="1">
      <alignment horizontal="center" vertical="center"/>
    </xf>
    <xf numFmtId="0" fontId="10" fillId="0" borderId="6" xfId="58" applyBorder="1" applyAlignment="1">
      <alignment horizontal="center" vertical="center"/>
    </xf>
    <xf numFmtId="0" fontId="10" fillId="0" borderId="7" xfId="58" applyBorder="1" applyAlignment="1">
      <alignment horizontal="center" vertical="center"/>
    </xf>
    <xf numFmtId="0" fontId="10" fillId="0" borderId="8" xfId="58" applyBorder="1" applyAlignment="1">
      <alignment horizontal="center" vertical="center"/>
    </xf>
    <xf numFmtId="0" fontId="10" fillId="0" borderId="170" xfId="58" applyBorder="1" applyAlignment="1">
      <alignment horizontal="center" vertical="center"/>
    </xf>
    <xf numFmtId="0" fontId="10" fillId="0" borderId="165" xfId="58" applyBorder="1" applyAlignment="1">
      <alignment horizontal="center" vertical="center"/>
    </xf>
    <xf numFmtId="0" fontId="10" fillId="0" borderId="164" xfId="58" applyBorder="1" applyAlignment="1">
      <alignment horizontal="center" vertical="center"/>
    </xf>
    <xf numFmtId="0" fontId="10" fillId="0" borderId="163" xfId="58" applyBorder="1" applyAlignment="1">
      <alignment horizontal="center" vertical="center"/>
    </xf>
    <xf numFmtId="0" fontId="10" fillId="0" borderId="161" xfId="58" applyBorder="1" applyAlignment="1">
      <alignment horizontal="left" vertical="center"/>
    </xf>
    <xf numFmtId="0" fontId="10" fillId="0" borderId="160" xfId="58" applyBorder="1" applyAlignment="1">
      <alignment horizontal="left" vertical="center"/>
    </xf>
    <xf numFmtId="0" fontId="10" fillId="0" borderId="162" xfId="58" applyBorder="1" applyAlignment="1">
      <alignment horizontal="center" vertical="center"/>
    </xf>
    <xf numFmtId="0" fontId="10" fillId="0" borderId="161" xfId="58" applyBorder="1" applyAlignment="1">
      <alignment horizontal="center" vertical="center"/>
    </xf>
    <xf numFmtId="0" fontId="57" fillId="0" borderId="6" xfId="58" applyFont="1" applyBorder="1" applyAlignment="1">
      <alignment horizontal="center" vertical="center"/>
    </xf>
    <xf numFmtId="0" fontId="57" fillId="0" borderId="7" xfId="58" applyFont="1" applyBorder="1" applyAlignment="1">
      <alignment horizontal="center" vertical="center"/>
    </xf>
    <xf numFmtId="0" fontId="57" fillId="0" borderId="8" xfId="58" applyFont="1" applyBorder="1" applyAlignment="1">
      <alignment horizontal="center" vertical="center"/>
    </xf>
    <xf numFmtId="0" fontId="10" fillId="0" borderId="117" xfId="58" applyBorder="1" applyAlignment="1">
      <alignment horizontal="center" vertical="center"/>
    </xf>
    <xf numFmtId="0" fontId="10" fillId="0" borderId="116" xfId="58" applyBorder="1" applyAlignment="1">
      <alignment horizontal="center" vertical="center"/>
    </xf>
    <xf numFmtId="0" fontId="10" fillId="0" borderId="118" xfId="58" applyBorder="1" applyAlignment="1">
      <alignment horizontal="center" vertical="center"/>
    </xf>
    <xf numFmtId="0" fontId="10" fillId="0" borderId="156" xfId="58" applyBorder="1" applyAlignment="1">
      <alignment horizontal="center" vertical="center"/>
    </xf>
    <xf numFmtId="0" fontId="10" fillId="0" borderId="103" xfId="58" applyBorder="1" applyAlignment="1">
      <alignment horizontal="center" vertical="center"/>
    </xf>
    <xf numFmtId="0" fontId="10" fillId="0" borderId="102" xfId="58" applyBorder="1" applyAlignment="1">
      <alignment horizontal="center" vertical="center"/>
    </xf>
    <xf numFmtId="0" fontId="10" fillId="0" borderId="155" xfId="58" applyBorder="1" applyAlignment="1">
      <alignment horizontal="center" vertical="center"/>
    </xf>
    <xf numFmtId="0" fontId="10" fillId="0" borderId="111" xfId="58" applyBorder="1" applyAlignment="1">
      <alignment horizontal="center" vertical="center"/>
    </xf>
    <xf numFmtId="0" fontId="41" fillId="0" borderId="0" xfId="58" applyFont="1" applyAlignment="1">
      <alignment horizontal="left" vertical="center"/>
    </xf>
    <xf numFmtId="0" fontId="41" fillId="0" borderId="0" xfId="58" applyFont="1" applyAlignment="1">
      <alignment horizontal="left" vertical="center" wrapText="1" shrinkToFit="1"/>
    </xf>
    <xf numFmtId="0" fontId="10" fillId="0" borderId="159" xfId="58" applyBorder="1" applyAlignment="1">
      <alignment horizontal="center" vertical="center"/>
    </xf>
    <xf numFmtId="0" fontId="10" fillId="0" borderId="16" xfId="58" applyBorder="1" applyAlignment="1">
      <alignment horizontal="center" vertical="center"/>
    </xf>
    <xf numFmtId="0" fontId="10" fillId="0" borderId="5" xfId="58" applyBorder="1" applyAlignment="1">
      <alignment horizontal="center" vertical="center"/>
    </xf>
    <xf numFmtId="0" fontId="10" fillId="0" borderId="15" xfId="58" applyBorder="1" applyAlignment="1">
      <alignment horizontal="center" vertical="center"/>
    </xf>
    <xf numFmtId="0" fontId="10" fillId="0" borderId="154" xfId="58" applyBorder="1" applyAlignment="1">
      <alignment horizontal="center" vertical="center"/>
    </xf>
    <xf numFmtId="0" fontId="10" fillId="0" borderId="2" xfId="51" applyFont="1" applyBorder="1" applyAlignment="1">
      <alignment horizontal="center" vertical="center"/>
    </xf>
    <xf numFmtId="0" fontId="10" fillId="0" borderId="167" xfId="51" applyFont="1" applyBorder="1" applyAlignment="1">
      <alignment horizontal="center" vertical="center"/>
    </xf>
    <xf numFmtId="0" fontId="10" fillId="0" borderId="158" xfId="51" applyFont="1" applyBorder="1" applyAlignment="1">
      <alignment horizontal="center" vertical="center"/>
    </xf>
    <xf numFmtId="0" fontId="10" fillId="0" borderId="26" xfId="51" applyFont="1" applyBorder="1" applyAlignment="1">
      <alignment horizontal="center" vertical="center"/>
    </xf>
    <xf numFmtId="0" fontId="10" fillId="0" borderId="168" xfId="51" applyFont="1" applyBorder="1" applyAlignment="1">
      <alignment horizontal="center" vertical="center"/>
    </xf>
    <xf numFmtId="0" fontId="10" fillId="0" borderId="7" xfId="51" applyFont="1" applyBorder="1" applyAlignment="1">
      <alignment horizontal="center" vertical="center"/>
    </xf>
    <xf numFmtId="0" fontId="10" fillId="0" borderId="115" xfId="57" applyBorder="1" applyAlignment="1">
      <alignment horizontal="center" vertical="center" wrapText="1" shrinkToFit="1"/>
    </xf>
    <xf numFmtId="0" fontId="10" fillId="0" borderId="122" xfId="57" applyBorder="1" applyAlignment="1">
      <alignment horizontal="center" vertical="center" wrapText="1" shrinkToFit="1"/>
    </xf>
    <xf numFmtId="0" fontId="57" fillId="0" borderId="2" xfId="57" applyFont="1" applyBorder="1" applyAlignment="1">
      <alignment horizontal="center" vertical="center"/>
    </xf>
    <xf numFmtId="0" fontId="10" fillId="0" borderId="2" xfId="57" applyBorder="1" applyAlignment="1">
      <alignment horizontal="center" vertical="center"/>
    </xf>
    <xf numFmtId="0" fontId="10" fillId="0" borderId="0" xfId="57" applyAlignment="1">
      <alignment horizontal="left" vertical="center"/>
    </xf>
    <xf numFmtId="0" fontId="10" fillId="0" borderId="162" xfId="51" applyFont="1" applyBorder="1" applyAlignment="1">
      <alignment horizontal="center" vertical="center"/>
    </xf>
    <xf numFmtId="0" fontId="10" fillId="0" borderId="161" xfId="51" applyFont="1" applyBorder="1" applyAlignment="1">
      <alignment horizontal="center" vertical="center"/>
    </xf>
    <xf numFmtId="0" fontId="10" fillId="0" borderId="188" xfId="51" applyFont="1" applyBorder="1" applyAlignment="1">
      <alignment horizontal="center" vertical="center"/>
    </xf>
    <xf numFmtId="0" fontId="10" fillId="0" borderId="6" xfId="51" applyFont="1" applyBorder="1" applyAlignment="1">
      <alignment horizontal="center" vertical="center"/>
    </xf>
    <xf numFmtId="0" fontId="57" fillId="0" borderId="25" xfId="57" applyFont="1" applyBorder="1" applyAlignment="1">
      <alignment horizontal="center" vertical="center"/>
    </xf>
    <xf numFmtId="0" fontId="57" fillId="0" borderId="191" xfId="57" applyFont="1" applyBorder="1" applyAlignment="1">
      <alignment horizontal="center" vertical="center"/>
    </xf>
    <xf numFmtId="0" fontId="57" fillId="0" borderId="3" xfId="57" applyFont="1" applyBorder="1" applyAlignment="1">
      <alignment horizontal="center" vertical="center"/>
    </xf>
    <xf numFmtId="0" fontId="57" fillId="0" borderId="4" xfId="57" applyFont="1" applyBorder="1" applyAlignment="1">
      <alignment horizontal="center" vertical="center"/>
    </xf>
    <xf numFmtId="0" fontId="10" fillId="0" borderId="82" xfId="57" applyBorder="1" applyAlignment="1">
      <alignment horizontal="center" vertical="center"/>
    </xf>
    <xf numFmtId="0" fontId="10" fillId="0" borderId="81" xfId="57" applyBorder="1" applyAlignment="1">
      <alignment horizontal="center" vertical="center"/>
    </xf>
    <xf numFmtId="0" fontId="10" fillId="0" borderId="5" xfId="57" applyBorder="1" applyAlignment="1">
      <alignment horizontal="left" vertical="center"/>
    </xf>
    <xf numFmtId="0" fontId="10" fillId="0" borderId="159" xfId="51" applyFont="1" applyBorder="1" applyAlignment="1">
      <alignment horizontal="center" vertical="center"/>
    </xf>
    <xf numFmtId="0" fontId="10" fillId="0" borderId="153" xfId="51" applyFont="1" applyBorder="1" applyAlignment="1">
      <alignment horizontal="center" vertical="center"/>
    </xf>
    <xf numFmtId="0" fontId="10" fillId="0" borderId="190" xfId="51" applyFont="1" applyBorder="1" applyAlignment="1">
      <alignment horizontal="center" vertical="center"/>
    </xf>
    <xf numFmtId="0" fontId="10" fillId="0" borderId="189" xfId="51" applyFont="1" applyBorder="1" applyAlignment="1">
      <alignment horizontal="center" vertical="center"/>
    </xf>
    <xf numFmtId="0" fontId="37" fillId="0" borderId="0" xfId="57" applyFont="1" applyAlignment="1">
      <alignment horizontal="left" vertical="center" wrapText="1"/>
    </xf>
    <xf numFmtId="0" fontId="37" fillId="0" borderId="0" xfId="57" applyFont="1" applyAlignment="1">
      <alignment horizontal="left" vertical="center"/>
    </xf>
    <xf numFmtId="0" fontId="41" fillId="0" borderId="0" xfId="51" applyFont="1" applyAlignment="1">
      <alignment horizontal="left" vertical="center"/>
    </xf>
    <xf numFmtId="0" fontId="10" fillId="0" borderId="25" xfId="51" applyFont="1" applyBorder="1" applyAlignment="1">
      <alignment horizontal="center" vertical="center"/>
    </xf>
    <xf numFmtId="0" fontId="10" fillId="0" borderId="117" xfId="57" applyBorder="1" applyAlignment="1">
      <alignment horizontal="center" vertical="center"/>
    </xf>
    <xf numFmtId="0" fontId="10" fillId="0" borderId="116" xfId="57" applyBorder="1" applyAlignment="1">
      <alignment horizontal="center" vertical="center"/>
    </xf>
    <xf numFmtId="0" fontId="10" fillId="0" borderId="118" xfId="57" applyBorder="1" applyAlignment="1">
      <alignment horizontal="center" vertical="center"/>
    </xf>
    <xf numFmtId="0" fontId="10" fillId="0" borderId="156" xfId="57" applyBorder="1" applyAlignment="1">
      <alignment horizontal="center" vertical="center"/>
    </xf>
    <xf numFmtId="0" fontId="10" fillId="0" borderId="103" xfId="57" applyBorder="1" applyAlignment="1">
      <alignment horizontal="center" vertical="center"/>
    </xf>
    <xf numFmtId="0" fontId="10" fillId="0" borderId="102" xfId="57" applyBorder="1" applyAlignment="1">
      <alignment horizontal="center" vertical="center"/>
    </xf>
    <xf numFmtId="0" fontId="10" fillId="0" borderId="155" xfId="57" applyBorder="1" applyAlignment="1">
      <alignment horizontal="center" vertical="center"/>
    </xf>
    <xf numFmtId="0" fontId="10" fillId="0" borderId="111" xfId="57" applyBorder="1" applyAlignment="1">
      <alignment horizontal="center" vertical="center"/>
    </xf>
    <xf numFmtId="0" fontId="10" fillId="0" borderId="165" xfId="51" applyFont="1" applyBorder="1" applyAlignment="1">
      <alignment horizontal="center" vertical="center"/>
    </xf>
    <xf numFmtId="0" fontId="10" fillId="0" borderId="164" xfId="51" applyFont="1" applyBorder="1" applyAlignment="1">
      <alignment horizontal="center" vertical="center"/>
    </xf>
    <xf numFmtId="0" fontId="10" fillId="0" borderId="163" xfId="51" applyFont="1" applyBorder="1" applyAlignment="1">
      <alignment horizontal="center" vertical="center"/>
    </xf>
    <xf numFmtId="0" fontId="10" fillId="0" borderId="152" xfId="51" applyFont="1" applyBorder="1" applyAlignment="1">
      <alignment horizontal="center" vertical="center"/>
    </xf>
    <xf numFmtId="0" fontId="10" fillId="0" borderId="3" xfId="51" applyFont="1" applyBorder="1" applyAlignment="1">
      <alignment horizontal="center" vertical="center"/>
    </xf>
    <xf numFmtId="0" fontId="10" fillId="0" borderId="192" xfId="51" applyFont="1" applyBorder="1" applyAlignment="1">
      <alignment horizontal="center" vertical="center"/>
    </xf>
    <xf numFmtId="0" fontId="10" fillId="0" borderId="56" xfId="51" applyFont="1" applyBorder="1" applyAlignment="1">
      <alignment horizontal="center" vertical="center"/>
    </xf>
    <xf numFmtId="0" fontId="10" fillId="0" borderId="57" xfId="51" applyFont="1" applyBorder="1" applyAlignment="1">
      <alignment horizontal="center" vertical="center"/>
    </xf>
    <xf numFmtId="0" fontId="10" fillId="0" borderId="58" xfId="51" applyFont="1" applyBorder="1" applyAlignment="1">
      <alignment horizontal="center" vertical="center"/>
    </xf>
    <xf numFmtId="0" fontId="10" fillId="0" borderId="4" xfId="51" applyFont="1" applyBorder="1" applyAlignment="1">
      <alignment horizontal="center" vertical="center"/>
    </xf>
    <xf numFmtId="0" fontId="57" fillId="0" borderId="162" xfId="57" applyFont="1" applyBorder="1" applyAlignment="1">
      <alignment horizontal="center" vertical="center"/>
    </xf>
    <xf numFmtId="0" fontId="57" fillId="0" borderId="161" xfId="57" applyFont="1" applyBorder="1" applyAlignment="1">
      <alignment horizontal="center" vertical="center"/>
    </xf>
    <xf numFmtId="0" fontId="10" fillId="0" borderId="186" xfId="51" applyFont="1" applyBorder="1" applyAlignment="1">
      <alignment horizontal="center" vertical="center"/>
    </xf>
    <xf numFmtId="0" fontId="10" fillId="0" borderId="104" xfId="51" applyFont="1" applyBorder="1" applyAlignment="1">
      <alignment horizontal="center" vertical="center"/>
    </xf>
    <xf numFmtId="0" fontId="10" fillId="0" borderId="185" xfId="51" applyFont="1" applyBorder="1" applyAlignment="1">
      <alignment horizontal="center" vertical="center"/>
    </xf>
    <xf numFmtId="0" fontId="10" fillId="0" borderId="187" xfId="51" applyFont="1" applyBorder="1" applyAlignment="1">
      <alignment horizontal="center" vertical="center"/>
    </xf>
    <xf numFmtId="0" fontId="10" fillId="0" borderId="156" xfId="51" applyFont="1" applyBorder="1" applyAlignment="1">
      <alignment horizontal="center" vertical="center"/>
    </xf>
    <xf numFmtId="0" fontId="10" fillId="0" borderId="103" xfId="51" applyFont="1" applyBorder="1" applyAlignment="1">
      <alignment horizontal="center" vertical="center"/>
    </xf>
    <xf numFmtId="0" fontId="57" fillId="0" borderId="115" xfId="57" applyFont="1" applyBorder="1" applyAlignment="1">
      <alignment horizontal="center" vertical="center" wrapText="1" shrinkToFit="1"/>
    </xf>
    <xf numFmtId="0" fontId="57" fillId="0" borderId="122" xfId="57" applyFont="1" applyBorder="1" applyAlignment="1">
      <alignment horizontal="center" vertical="center" wrapText="1" shrinkToFit="1"/>
    </xf>
    <xf numFmtId="0" fontId="10" fillId="0" borderId="0" xfId="59" applyFont="1" applyAlignment="1">
      <alignment horizontal="center" vertical="center"/>
    </xf>
    <xf numFmtId="0" fontId="10" fillId="0" borderId="6" xfId="59" applyFont="1" applyBorder="1" applyAlignment="1">
      <alignment horizontal="center" vertical="center" wrapText="1"/>
    </xf>
    <xf numFmtId="0" fontId="10" fillId="0" borderId="7" xfId="59" applyFont="1" applyBorder="1" applyAlignment="1">
      <alignment horizontal="center" vertical="center" wrapText="1"/>
    </xf>
    <xf numFmtId="0" fontId="10" fillId="0" borderId="6" xfId="59" applyFont="1" applyBorder="1" applyAlignment="1">
      <alignment horizontal="center" vertical="center"/>
    </xf>
    <xf numFmtId="0" fontId="10" fillId="0" borderId="7" xfId="59" applyFont="1" applyBorder="1" applyAlignment="1">
      <alignment horizontal="center" vertical="center"/>
    </xf>
    <xf numFmtId="0" fontId="10" fillId="0" borderId="21" xfId="59" applyFont="1" applyBorder="1" applyAlignment="1">
      <alignment horizontal="center" vertical="center" wrapText="1"/>
    </xf>
    <xf numFmtId="0" fontId="10" fillId="0" borderId="23" xfId="59" applyFont="1" applyBorder="1" applyAlignment="1">
      <alignment horizontal="center" vertical="center" wrapText="1"/>
    </xf>
    <xf numFmtId="0" fontId="40" fillId="0" borderId="2" xfId="55" applyBorder="1" applyAlignment="1">
      <alignment horizontal="center" vertical="center"/>
    </xf>
    <xf numFmtId="0" fontId="10" fillId="0" borderId="162" xfId="59" applyFont="1" applyBorder="1" applyAlignment="1">
      <alignment horizontal="center" vertical="center" wrapText="1"/>
    </xf>
    <xf numFmtId="0" fontId="10" fillId="0" borderId="161" xfId="59" applyFont="1" applyBorder="1" applyAlignment="1">
      <alignment horizontal="center" vertical="center" wrapText="1"/>
    </xf>
    <xf numFmtId="0" fontId="10" fillId="0" borderId="171" xfId="59" applyFont="1" applyBorder="1" applyAlignment="1">
      <alignment horizontal="center" vertical="center" wrapText="1"/>
    </xf>
    <xf numFmtId="0" fontId="10" fillId="0" borderId="21" xfId="59" applyFont="1" applyBorder="1" applyAlignment="1">
      <alignment horizontal="center" vertical="center"/>
    </xf>
    <xf numFmtId="0" fontId="10" fillId="0" borderId="23" xfId="59" applyFont="1" applyBorder="1" applyAlignment="1">
      <alignment horizontal="center" vertical="center"/>
    </xf>
    <xf numFmtId="0" fontId="10" fillId="0" borderId="178" xfId="59" applyFont="1" applyBorder="1" applyAlignment="1">
      <alignment horizontal="center" vertical="center" wrapText="1"/>
    </xf>
    <xf numFmtId="0" fontId="10" fillId="0" borderId="179" xfId="59" applyFont="1" applyBorder="1" applyAlignment="1">
      <alignment horizontal="center" vertical="center" wrapText="1"/>
    </xf>
    <xf numFmtId="0" fontId="10" fillId="0" borderId="177" xfId="59" applyFont="1" applyBorder="1" applyAlignment="1">
      <alignment horizontal="center" vertical="center" wrapText="1"/>
    </xf>
    <xf numFmtId="0" fontId="10" fillId="0" borderId="173" xfId="59" applyFont="1" applyBorder="1" applyAlignment="1">
      <alignment horizontal="center" vertical="center" wrapText="1"/>
    </xf>
    <xf numFmtId="0" fontId="10" fillId="0" borderId="193" xfId="59" applyFont="1" applyBorder="1" applyAlignment="1">
      <alignment horizontal="center" vertical="center" wrapText="1"/>
    </xf>
    <xf numFmtId="0" fontId="10" fillId="0" borderId="191" xfId="59" applyFont="1" applyBorder="1" applyAlignment="1">
      <alignment horizontal="center" vertical="center" wrapText="1"/>
    </xf>
    <xf numFmtId="0" fontId="43" fillId="36" borderId="87" xfId="52" applyFont="1" applyFill="1" applyBorder="1" applyAlignment="1" applyProtection="1">
      <alignment horizontal="center" vertical="center" wrapText="1"/>
      <protection locked="0"/>
    </xf>
    <xf numFmtId="0" fontId="43" fillId="36" borderId="8" xfId="52" applyFont="1" applyFill="1" applyBorder="1" applyAlignment="1" applyProtection="1">
      <alignment horizontal="center" vertical="center" wrapText="1"/>
      <protection locked="0"/>
    </xf>
    <xf numFmtId="0" fontId="11" fillId="36" borderId="6" xfId="52" applyFont="1" applyFill="1" applyBorder="1" applyAlignment="1" applyProtection="1">
      <alignment horizontal="center" vertical="center" wrapText="1"/>
      <protection locked="0"/>
    </xf>
    <xf numFmtId="0" fontId="11" fillId="36" borderId="8" xfId="52" applyFont="1" applyFill="1" applyBorder="1" applyAlignment="1" applyProtection="1">
      <alignment horizontal="center" vertical="center" wrapText="1"/>
      <protection locked="0"/>
    </xf>
    <xf numFmtId="0" fontId="11" fillId="36" borderId="6" xfId="52" applyFont="1" applyFill="1" applyBorder="1" applyAlignment="1" applyProtection="1">
      <alignment horizontal="center" vertical="center" shrinkToFit="1"/>
      <protection locked="0"/>
    </xf>
    <xf numFmtId="0" fontId="11" fillId="36" borderId="7" xfId="52" applyFont="1" applyFill="1" applyBorder="1" applyAlignment="1" applyProtection="1">
      <alignment horizontal="center" vertical="center" shrinkToFit="1"/>
      <protection locked="0"/>
    </xf>
    <xf numFmtId="0" fontId="11" fillId="36" borderId="8" xfId="52" applyFont="1" applyFill="1" applyBorder="1" applyAlignment="1" applyProtection="1">
      <alignment horizontal="center" vertical="center" shrinkToFit="1"/>
      <protection locked="0"/>
    </xf>
    <xf numFmtId="0" fontId="11" fillId="35" borderId="87" xfId="52" applyFont="1" applyFill="1" applyBorder="1" applyAlignment="1" applyProtection="1">
      <alignment horizontal="left" vertical="center" wrapText="1"/>
      <protection locked="0"/>
    </xf>
    <xf numFmtId="0" fontId="11" fillId="35" borderId="7" xfId="52" applyFont="1" applyFill="1" applyBorder="1" applyAlignment="1" applyProtection="1">
      <alignment horizontal="left" vertical="center" wrapText="1"/>
      <protection locked="0"/>
    </xf>
    <xf numFmtId="0" fontId="11" fillId="35" borderId="86" xfId="52" applyFont="1" applyFill="1" applyBorder="1" applyAlignment="1" applyProtection="1">
      <alignment horizontal="left" vertical="center" wrapText="1"/>
      <protection locked="0"/>
    </xf>
    <xf numFmtId="0" fontId="11" fillId="35" borderId="6" xfId="52" applyFont="1" applyFill="1" applyBorder="1" applyAlignment="1" applyProtection="1">
      <alignment horizontal="center" vertical="center" wrapText="1"/>
      <protection locked="0"/>
    </xf>
    <xf numFmtId="0" fontId="11" fillId="35" borderId="7" xfId="52" applyFont="1" applyFill="1" applyBorder="1" applyAlignment="1" applyProtection="1">
      <alignment horizontal="center" vertical="center" wrapText="1"/>
      <protection locked="0"/>
    </xf>
    <xf numFmtId="0" fontId="11" fillId="35" borderId="86" xfId="52" applyFont="1" applyFill="1" applyBorder="1" applyAlignment="1" applyProtection="1">
      <alignment horizontal="center" vertical="center" wrapText="1"/>
      <protection locked="0"/>
    </xf>
    <xf numFmtId="182" fontId="46" fillId="33" borderId="87" xfId="53" applyNumberFormat="1" applyFont="1" applyFill="1" applyBorder="1" applyAlignment="1" applyProtection="1">
      <alignment horizontal="center" vertical="center" wrapText="1"/>
    </xf>
    <xf numFmtId="182" fontId="46" fillId="33" borderId="86" xfId="53" applyNumberFormat="1" applyFont="1" applyFill="1" applyBorder="1" applyAlignment="1" applyProtection="1">
      <alignment horizontal="center" vertical="center" wrapText="1"/>
    </xf>
    <xf numFmtId="0" fontId="43" fillId="36" borderId="79" xfId="52" applyFont="1" applyFill="1" applyBorder="1" applyAlignment="1" applyProtection="1">
      <alignment horizontal="center" vertical="center" wrapText="1"/>
      <protection locked="0"/>
    </xf>
    <xf numFmtId="0" fontId="43" fillId="36" borderId="84" xfId="52" applyFont="1" applyFill="1" applyBorder="1" applyAlignment="1" applyProtection="1">
      <alignment horizontal="center" vertical="center" wrapText="1"/>
      <protection locked="0"/>
    </xf>
    <xf numFmtId="0" fontId="11" fillId="36" borderId="83" xfId="52" applyFont="1" applyFill="1" applyBorder="1" applyAlignment="1" applyProtection="1">
      <alignment horizontal="center" vertical="center" wrapText="1"/>
      <protection locked="0"/>
    </xf>
    <xf numFmtId="0" fontId="11" fillId="36" borderId="84" xfId="52" applyFont="1" applyFill="1" applyBorder="1" applyAlignment="1" applyProtection="1">
      <alignment horizontal="center" vertical="center" wrapText="1"/>
      <protection locked="0"/>
    </xf>
    <xf numFmtId="0" fontId="11" fillId="36" borderId="83" xfId="52" applyFont="1" applyFill="1" applyBorder="1" applyAlignment="1" applyProtection="1">
      <alignment horizontal="center" vertical="center" shrinkToFit="1"/>
      <protection locked="0"/>
    </xf>
    <xf numFmtId="0" fontId="11" fillId="36" borderId="78" xfId="52" applyFont="1" applyFill="1" applyBorder="1" applyAlignment="1" applyProtection="1">
      <alignment horizontal="center" vertical="center" shrinkToFit="1"/>
      <protection locked="0"/>
    </xf>
    <xf numFmtId="0" fontId="11" fillId="36" borderId="84" xfId="52" applyFont="1" applyFill="1" applyBorder="1" applyAlignment="1" applyProtection="1">
      <alignment horizontal="center" vertical="center" shrinkToFit="1"/>
      <protection locked="0"/>
    </xf>
    <xf numFmtId="0" fontId="11" fillId="35" borderId="83" xfId="52" applyFont="1" applyFill="1" applyBorder="1" applyAlignment="1" applyProtection="1">
      <alignment horizontal="center" vertical="center" wrapText="1"/>
      <protection locked="0"/>
    </xf>
    <xf numFmtId="0" fontId="11" fillId="35" borderId="78" xfId="52" applyFont="1" applyFill="1" applyBorder="1" applyAlignment="1" applyProtection="1">
      <alignment horizontal="center" vertical="center" wrapText="1"/>
      <protection locked="0"/>
    </xf>
    <xf numFmtId="0" fontId="11" fillId="35" borderId="77" xfId="52" applyFont="1" applyFill="1" applyBorder="1" applyAlignment="1" applyProtection="1">
      <alignment horizontal="center" vertical="center" wrapText="1"/>
      <protection locked="0"/>
    </xf>
    <xf numFmtId="0" fontId="11" fillId="35" borderId="79" xfId="52" applyFont="1" applyFill="1" applyBorder="1" applyAlignment="1" applyProtection="1">
      <alignment horizontal="left" vertical="center" wrapText="1"/>
      <protection locked="0"/>
    </xf>
    <xf numFmtId="0" fontId="11" fillId="35" borderId="78" xfId="52" applyFont="1" applyFill="1" applyBorder="1" applyAlignment="1" applyProtection="1">
      <alignment horizontal="left" vertical="center" wrapText="1"/>
      <protection locked="0"/>
    </xf>
    <xf numFmtId="0" fontId="11" fillId="35" borderId="77" xfId="52" applyFont="1" applyFill="1" applyBorder="1" applyAlignment="1" applyProtection="1">
      <alignment horizontal="left" vertical="center" wrapText="1"/>
      <protection locked="0"/>
    </xf>
    <xf numFmtId="182" fontId="46" fillId="33" borderId="87" xfId="52" applyNumberFormat="1" applyFont="1" applyFill="1" applyBorder="1" applyAlignment="1">
      <alignment horizontal="center" vertical="center" wrapText="1"/>
    </xf>
    <xf numFmtId="182" fontId="46" fillId="33" borderId="86" xfId="52" applyNumberFormat="1" applyFont="1" applyFill="1" applyBorder="1" applyAlignment="1">
      <alignment horizontal="center" vertical="center" wrapText="1"/>
    </xf>
    <xf numFmtId="182" fontId="46" fillId="33" borderId="79" xfId="52" applyNumberFormat="1" applyFont="1" applyFill="1" applyBorder="1" applyAlignment="1">
      <alignment horizontal="center" vertical="center" wrapText="1"/>
    </xf>
    <xf numFmtId="182" fontId="46" fillId="33" borderId="77" xfId="52" applyNumberFormat="1" applyFont="1" applyFill="1" applyBorder="1" applyAlignment="1">
      <alignment horizontal="center" vertical="center" wrapText="1"/>
    </xf>
    <xf numFmtId="182" fontId="46" fillId="33" borderId="79" xfId="53" applyNumberFormat="1" applyFont="1" applyFill="1" applyBorder="1" applyAlignment="1" applyProtection="1">
      <alignment horizontal="center" vertical="center" wrapText="1"/>
    </xf>
    <xf numFmtId="182" fontId="46" fillId="33" borderId="77" xfId="53" applyNumberFormat="1" applyFont="1" applyFill="1" applyBorder="1" applyAlignment="1" applyProtection="1">
      <alignment horizontal="center" vertical="center" wrapText="1"/>
    </xf>
    <xf numFmtId="0" fontId="11" fillId="35" borderId="94" xfId="52" applyFont="1" applyFill="1" applyBorder="1" applyAlignment="1" applyProtection="1">
      <alignment horizontal="left" vertical="center" wrapText="1"/>
      <protection locked="0"/>
    </xf>
    <xf numFmtId="0" fontId="11" fillId="35" borderId="93" xfId="52" applyFont="1" applyFill="1" applyBorder="1" applyAlignment="1" applyProtection="1">
      <alignment horizontal="left" vertical="center" wrapText="1"/>
      <protection locked="0"/>
    </xf>
    <xf numFmtId="0" fontId="11" fillId="35" borderId="92" xfId="52" applyFont="1" applyFill="1" applyBorder="1" applyAlignment="1" applyProtection="1">
      <alignment horizontal="left" vertical="center" wrapText="1"/>
      <protection locked="0"/>
    </xf>
    <xf numFmtId="0" fontId="43" fillId="36" borderId="94" xfId="52" applyFont="1" applyFill="1" applyBorder="1" applyAlignment="1" applyProtection="1">
      <alignment horizontal="center" vertical="center" wrapText="1"/>
      <protection locked="0"/>
    </xf>
    <xf numFmtId="0" fontId="43" fillId="36" borderId="99" xfId="52" applyFont="1" applyFill="1" applyBorder="1" applyAlignment="1" applyProtection="1">
      <alignment horizontal="center" vertical="center" wrapText="1"/>
      <protection locked="0"/>
    </xf>
    <xf numFmtId="0" fontId="11" fillId="36" borderId="98" xfId="52" applyFont="1" applyFill="1" applyBorder="1" applyAlignment="1" applyProtection="1">
      <alignment horizontal="center" vertical="center" wrapText="1"/>
      <protection locked="0"/>
    </xf>
    <xf numFmtId="0" fontId="11" fillId="36" borderId="99" xfId="52" applyFont="1" applyFill="1" applyBorder="1" applyAlignment="1" applyProtection="1">
      <alignment horizontal="center" vertical="center" wrapText="1"/>
      <protection locked="0"/>
    </xf>
    <xf numFmtId="0" fontId="11" fillId="36" borderId="98" xfId="52" applyFont="1" applyFill="1" applyBorder="1" applyAlignment="1" applyProtection="1">
      <alignment horizontal="center" vertical="center" shrinkToFit="1"/>
      <protection locked="0"/>
    </xf>
    <xf numFmtId="0" fontId="11" fillId="36" borderId="93" xfId="52" applyFont="1" applyFill="1" applyBorder="1" applyAlignment="1" applyProtection="1">
      <alignment horizontal="center" vertical="center" shrinkToFit="1"/>
      <protection locked="0"/>
    </xf>
    <xf numFmtId="0" fontId="11" fillId="36" borderId="99" xfId="52" applyFont="1" applyFill="1" applyBorder="1" applyAlignment="1" applyProtection="1">
      <alignment horizontal="center" vertical="center" shrinkToFit="1"/>
      <protection locked="0"/>
    </xf>
    <xf numFmtId="0" fontId="11" fillId="35" borderId="98" xfId="52" applyFont="1" applyFill="1" applyBorder="1" applyAlignment="1" applyProtection="1">
      <alignment horizontal="center" vertical="center" wrapText="1"/>
      <protection locked="0"/>
    </xf>
    <xf numFmtId="0" fontId="11" fillId="35" borderId="93" xfId="52" applyFont="1" applyFill="1" applyBorder="1" applyAlignment="1" applyProtection="1">
      <alignment horizontal="center" vertical="center" wrapText="1"/>
      <protection locked="0"/>
    </xf>
    <xf numFmtId="0" fontId="11" fillId="35" borderId="92" xfId="52" applyFont="1" applyFill="1" applyBorder="1" applyAlignment="1" applyProtection="1">
      <alignment horizontal="center" vertical="center" wrapText="1"/>
      <protection locked="0"/>
    </xf>
    <xf numFmtId="0" fontId="11" fillId="0" borderId="119" xfId="52" applyFont="1" applyBorder="1" applyAlignment="1">
      <alignment horizontal="center" vertical="center" wrapText="1"/>
    </xf>
    <xf numFmtId="0" fontId="11" fillId="0" borderId="116" xfId="52" applyFont="1" applyBorder="1" applyAlignment="1">
      <alignment horizontal="center" vertical="center" wrapText="1"/>
    </xf>
    <xf numFmtId="0" fontId="11" fillId="0" borderId="120" xfId="52" applyFont="1" applyBorder="1" applyAlignment="1">
      <alignment horizontal="center" vertical="center" wrapText="1"/>
    </xf>
    <xf numFmtId="0" fontId="11" fillId="0" borderId="17" xfId="52" applyFont="1" applyBorder="1" applyAlignment="1">
      <alignment horizontal="center" vertical="center" wrapText="1"/>
    </xf>
    <xf numFmtId="0" fontId="11" fillId="0" borderId="0" xfId="52" applyFont="1" applyAlignment="1">
      <alignment horizontal="center" vertical="center" wrapText="1"/>
    </xf>
    <xf numFmtId="0" fontId="11" fillId="0" borderId="27" xfId="52" applyFont="1" applyBorder="1" applyAlignment="1">
      <alignment horizontal="center" vertical="center" wrapText="1"/>
    </xf>
    <xf numFmtId="0" fontId="11" fillId="0" borderId="104" xfId="52" applyFont="1" applyBorder="1" applyAlignment="1">
      <alignment horizontal="center" vertical="center" wrapText="1"/>
    </xf>
    <xf numFmtId="0" fontId="11" fillId="0" borderId="103" xfId="52" applyFont="1" applyBorder="1" applyAlignment="1">
      <alignment horizontal="center" vertical="center" wrapText="1"/>
    </xf>
    <xf numFmtId="0" fontId="11" fillId="0" borderId="105" xfId="52" applyFont="1" applyBorder="1" applyAlignment="1">
      <alignment horizontal="center" vertical="center" wrapText="1"/>
    </xf>
    <xf numFmtId="182" fontId="46" fillId="33" borderId="94" xfId="52" applyNumberFormat="1" applyFont="1" applyFill="1" applyBorder="1" applyAlignment="1">
      <alignment horizontal="center" vertical="center" wrapText="1"/>
    </xf>
    <xf numFmtId="182" fontId="46" fillId="33" borderId="92" xfId="52" applyNumberFormat="1" applyFont="1" applyFill="1" applyBorder="1" applyAlignment="1">
      <alignment horizontal="center" vertical="center" wrapText="1"/>
    </xf>
    <xf numFmtId="182" fontId="46" fillId="33" borderId="94" xfId="53" applyNumberFormat="1" applyFont="1" applyFill="1" applyBorder="1" applyAlignment="1" applyProtection="1">
      <alignment horizontal="center" vertical="center" wrapText="1"/>
    </xf>
    <xf numFmtId="182" fontId="46" fillId="33" borderId="92" xfId="53" applyNumberFormat="1" applyFont="1" applyFill="1" applyBorder="1" applyAlignment="1" applyProtection="1">
      <alignment horizontal="center" vertical="center" wrapText="1"/>
    </xf>
    <xf numFmtId="0" fontId="11" fillId="0" borderId="101" xfId="52" applyFont="1" applyBorder="1" applyAlignment="1">
      <alignment horizontal="center" vertical="center"/>
    </xf>
    <xf numFmtId="0" fontId="11" fillId="0" borderId="112" xfId="52" applyFont="1" applyBorder="1" applyAlignment="1">
      <alignment horizontal="center" vertical="center"/>
    </xf>
    <xf numFmtId="0" fontId="11" fillId="0" borderId="106" xfId="52" applyFont="1" applyBorder="1" applyAlignment="1">
      <alignment horizontal="center" vertical="center"/>
    </xf>
    <xf numFmtId="0" fontId="11" fillId="0" borderId="118" xfId="52" applyFont="1" applyBorder="1" applyAlignment="1">
      <alignment horizontal="center" vertical="center" wrapText="1"/>
    </xf>
    <xf numFmtId="0" fontId="11" fillId="0" borderId="111" xfId="52" applyFont="1" applyBorder="1" applyAlignment="1">
      <alignment horizontal="center" vertical="center" wrapText="1"/>
    </xf>
    <xf numFmtId="0" fontId="11" fillId="0" borderId="102" xfId="52" applyFont="1" applyBorder="1" applyAlignment="1">
      <alignment horizontal="center" vertical="center" wrapText="1"/>
    </xf>
    <xf numFmtId="0" fontId="11" fillId="0" borderId="87" xfId="52" applyFont="1" applyBorder="1" applyAlignment="1">
      <alignment horizontal="center" vertical="center"/>
    </xf>
    <xf numFmtId="0" fontId="11" fillId="0" borderId="7" xfId="52" applyFont="1" applyBorder="1" applyAlignment="1">
      <alignment horizontal="center" vertical="center"/>
    </xf>
    <xf numFmtId="0" fontId="11" fillId="0" borderId="86" xfId="52" applyFont="1" applyBorder="1" applyAlignment="1">
      <alignment horizontal="center" vertical="center"/>
    </xf>
    <xf numFmtId="0" fontId="9" fillId="0" borderId="6" xfId="52" applyFont="1" applyBorder="1" applyAlignment="1">
      <alignment horizontal="center" vertical="center"/>
    </xf>
    <xf numFmtId="0" fontId="9" fillId="0" borderId="8" xfId="52" applyFont="1" applyBorder="1" applyAlignment="1">
      <alignment horizontal="center" vertical="center"/>
    </xf>
    <xf numFmtId="180" fontId="9" fillId="0" borderId="6" xfId="52" applyNumberFormat="1" applyFont="1" applyBorder="1" applyAlignment="1">
      <alignment horizontal="right" vertical="center"/>
    </xf>
    <xf numFmtId="180" fontId="9" fillId="0" borderId="8" xfId="52" applyNumberFormat="1" applyFont="1" applyBorder="1" applyAlignment="1">
      <alignment horizontal="right" vertical="center"/>
    </xf>
    <xf numFmtId="180" fontId="9" fillId="0" borderId="6" xfId="53" applyNumberFormat="1" applyFont="1" applyFill="1" applyBorder="1" applyAlignment="1" applyProtection="1">
      <alignment horizontal="right" vertical="center"/>
    </xf>
    <xf numFmtId="180" fontId="9" fillId="0" borderId="8" xfId="53" applyNumberFormat="1" applyFont="1" applyFill="1" applyBorder="1" applyAlignment="1" applyProtection="1">
      <alignment horizontal="right" vertical="center"/>
    </xf>
    <xf numFmtId="180" fontId="9" fillId="35" borderId="6" xfId="52" applyNumberFormat="1" applyFont="1" applyFill="1" applyBorder="1" applyAlignment="1" applyProtection="1">
      <alignment horizontal="right" vertical="center"/>
      <protection locked="0"/>
    </xf>
    <xf numFmtId="180" fontId="9" fillId="35" borderId="8" xfId="52" applyNumberFormat="1" applyFont="1" applyFill="1" applyBorder="1" applyAlignment="1" applyProtection="1">
      <alignment horizontal="right" vertical="center"/>
      <protection locked="0"/>
    </xf>
    <xf numFmtId="0" fontId="9" fillId="0" borderId="7" xfId="52" applyFont="1" applyBorder="1" applyAlignment="1">
      <alignment horizontal="center" vertical="center"/>
    </xf>
    <xf numFmtId="0" fontId="9" fillId="0" borderId="0" xfId="52" applyFont="1" applyAlignment="1">
      <alignment horizontal="center" vertical="center"/>
    </xf>
    <xf numFmtId="0" fontId="9" fillId="0" borderId="5" xfId="52" applyFont="1" applyBorder="1" applyAlignment="1">
      <alignment horizontal="center" vertical="center"/>
    </xf>
    <xf numFmtId="0" fontId="43" fillId="0" borderId="0" xfId="52" applyFont="1" applyAlignment="1">
      <alignment horizontal="center" vertical="center" wrapText="1"/>
    </xf>
    <xf numFmtId="0" fontId="11" fillId="35" borderId="6" xfId="52" applyFont="1" applyFill="1" applyBorder="1" applyAlignment="1" applyProtection="1">
      <alignment horizontal="center" vertical="center"/>
      <protection locked="0"/>
    </xf>
    <xf numFmtId="0" fontId="11" fillId="35" borderId="8" xfId="52" applyFont="1" applyFill="1" applyBorder="1" applyAlignment="1" applyProtection="1">
      <alignment horizontal="center" vertical="center"/>
      <protection locked="0"/>
    </xf>
    <xf numFmtId="0" fontId="11" fillId="0" borderId="117" xfId="52" quotePrefix="1" applyFont="1" applyBorder="1" applyAlignment="1">
      <alignment horizontal="center" vertical="center"/>
    </xf>
    <xf numFmtId="0" fontId="11" fillId="0" borderId="116" xfId="52" applyFont="1" applyBorder="1" applyAlignment="1">
      <alignment horizontal="center" vertical="center"/>
    </xf>
    <xf numFmtId="0" fontId="11" fillId="33" borderId="6" xfId="52" applyFont="1" applyFill="1" applyBorder="1" applyAlignment="1">
      <alignment horizontal="center" vertical="center"/>
    </xf>
    <xf numFmtId="0" fontId="11" fillId="33" borderId="8" xfId="52" applyFont="1" applyFill="1" applyBorder="1" applyAlignment="1">
      <alignment horizontal="center" vertical="center"/>
    </xf>
    <xf numFmtId="0" fontId="46" fillId="35" borderId="0" xfId="52" applyFont="1" applyFill="1" applyAlignment="1" applyProtection="1">
      <alignment horizontal="center" vertical="center"/>
      <protection locked="0"/>
    </xf>
    <xf numFmtId="0" fontId="11" fillId="36" borderId="2" xfId="52" applyFont="1" applyFill="1" applyBorder="1" applyAlignment="1" applyProtection="1">
      <alignment horizontal="center" vertical="center"/>
      <protection locked="0"/>
    </xf>
    <xf numFmtId="0" fontId="46" fillId="36" borderId="0" xfId="52" applyFont="1" applyFill="1" applyAlignment="1" applyProtection="1">
      <alignment horizontal="center" vertical="center"/>
      <protection locked="0"/>
    </xf>
    <xf numFmtId="0" fontId="46" fillId="0" borderId="0" xfId="52" applyFont="1" applyAlignment="1">
      <alignment horizontal="center" vertical="center"/>
    </xf>
    <xf numFmtId="0" fontId="11" fillId="0" borderId="113" xfId="52" applyFont="1" applyBorder="1" applyAlignment="1">
      <alignment horizontal="center" vertical="center" wrapText="1"/>
    </xf>
    <xf numFmtId="0" fontId="11" fillId="0" borderId="101" xfId="52" applyFont="1" applyBorder="1" applyAlignment="1">
      <alignment horizontal="center" vertical="center" wrapText="1"/>
    </xf>
    <xf numFmtId="0" fontId="43" fillId="0" borderId="115" xfId="52" applyFont="1" applyBorder="1" applyAlignment="1">
      <alignment horizontal="center" vertical="center" wrapText="1"/>
    </xf>
    <xf numFmtId="0" fontId="43" fillId="0" borderId="114" xfId="52" applyFont="1" applyBorder="1" applyAlignment="1">
      <alignment horizontal="center" vertical="center" wrapText="1"/>
    </xf>
    <xf numFmtId="0" fontId="43" fillId="0" borderId="110" xfId="52" applyFont="1" applyBorder="1" applyAlignment="1">
      <alignment horizontal="center" vertical="center" wrapText="1"/>
    </xf>
    <xf numFmtId="0" fontId="43" fillId="0" borderId="109"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7" xfId="52" applyFont="1" applyBorder="1" applyAlignment="1">
      <alignment horizontal="center" vertical="center" wrapText="1"/>
    </xf>
    <xf numFmtId="0" fontId="43" fillId="0" borderId="82" xfId="52" applyFont="1" applyBorder="1" applyAlignment="1">
      <alignment horizontal="center" vertical="center" wrapText="1"/>
    </xf>
    <xf numFmtId="0" fontId="43" fillId="0" borderId="80" xfId="52" applyFont="1" applyBorder="1" applyAlignment="1">
      <alignment horizontal="center" vertical="center" wrapText="1"/>
    </xf>
    <xf numFmtId="0" fontId="9" fillId="33" borderId="0" xfId="52" applyFont="1" applyFill="1" applyAlignment="1">
      <alignment horizontal="center" vertical="center"/>
    </xf>
    <xf numFmtId="180" fontId="9" fillId="35" borderId="6" xfId="53" applyNumberFormat="1" applyFont="1" applyFill="1" applyBorder="1" applyAlignment="1" applyProtection="1">
      <alignment horizontal="right" vertical="center"/>
      <protection locked="0"/>
    </xf>
    <xf numFmtId="180" fontId="9" fillId="35" borderId="8" xfId="53" applyNumberFormat="1" applyFont="1" applyFill="1" applyBorder="1" applyAlignment="1" applyProtection="1">
      <alignment horizontal="right" vertical="center"/>
      <protection locked="0"/>
    </xf>
    <xf numFmtId="179" fontId="9" fillId="33" borderId="0" xfId="52" applyNumberFormat="1" applyFont="1" applyFill="1" applyAlignment="1">
      <alignment horizontal="center" vertical="center"/>
    </xf>
    <xf numFmtId="0" fontId="9" fillId="35" borderId="6" xfId="52" applyFont="1" applyFill="1" applyBorder="1" applyAlignment="1" applyProtection="1">
      <alignment horizontal="center" vertical="center"/>
      <protection locked="0"/>
    </xf>
    <xf numFmtId="0" fontId="9" fillId="35" borderId="8" xfId="52" applyFont="1" applyFill="1" applyBorder="1" applyAlignment="1" applyProtection="1">
      <alignment horizontal="center" vertical="center"/>
      <protection locked="0"/>
    </xf>
    <xf numFmtId="180" fontId="9" fillId="0" borderId="6" xfId="52" applyNumberFormat="1" applyFont="1" applyBorder="1" applyAlignment="1">
      <alignment horizontal="center" vertical="center"/>
    </xf>
    <xf numFmtId="180" fontId="9" fillId="0" borderId="7" xfId="52" applyNumberFormat="1" applyFont="1" applyBorder="1" applyAlignment="1">
      <alignment horizontal="center" vertical="center"/>
    </xf>
    <xf numFmtId="180" fontId="9" fillId="0" borderId="8" xfId="52" applyNumberFormat="1" applyFont="1" applyBorder="1" applyAlignment="1">
      <alignment horizontal="center" vertical="center"/>
    </xf>
    <xf numFmtId="178" fontId="9" fillId="0" borderId="6" xfId="52" applyNumberFormat="1" applyFont="1" applyBorder="1" applyAlignment="1">
      <alignment horizontal="center" vertical="center"/>
    </xf>
    <xf numFmtId="178" fontId="9" fillId="0" borderId="7" xfId="52" applyNumberFormat="1" applyFont="1" applyBorder="1" applyAlignment="1">
      <alignment horizontal="center" vertical="center"/>
    </xf>
    <xf numFmtId="178" fontId="9" fillId="0" borderId="8" xfId="52" applyNumberFormat="1" applyFont="1" applyBorder="1" applyAlignment="1">
      <alignment horizontal="center" vertical="center"/>
    </xf>
    <xf numFmtId="0" fontId="9" fillId="33" borderId="0" xfId="52" applyFont="1" applyFill="1" applyAlignment="1">
      <alignment horizontal="right" vertical="center"/>
    </xf>
    <xf numFmtId="177" fontId="9" fillId="33" borderId="6" xfId="52" applyNumberFormat="1" applyFont="1" applyFill="1" applyBorder="1" applyAlignment="1">
      <alignment horizontal="center" vertical="center"/>
    </xf>
    <xf numFmtId="177" fontId="9" fillId="33" borderId="7" xfId="52" applyNumberFormat="1" applyFont="1" applyFill="1" applyBorder="1" applyAlignment="1">
      <alignment horizontal="center" vertical="center"/>
    </xf>
    <xf numFmtId="177" fontId="9" fillId="33" borderId="8" xfId="52" applyNumberFormat="1" applyFont="1" applyFill="1" applyBorder="1" applyAlignment="1">
      <alignment horizontal="center" vertical="center"/>
    </xf>
    <xf numFmtId="0" fontId="11" fillId="35" borderId="16" xfId="52" applyFont="1" applyFill="1" applyBorder="1" applyAlignment="1" applyProtection="1">
      <alignment horizontal="center" vertical="center"/>
      <protection locked="0"/>
    </xf>
    <xf numFmtId="0" fontId="11" fillId="35" borderId="15" xfId="52" applyFont="1" applyFill="1" applyBorder="1" applyAlignment="1" applyProtection="1">
      <alignment horizontal="center" vertical="center"/>
      <protection locked="0"/>
    </xf>
    <xf numFmtId="0" fontId="43" fillId="33" borderId="0" xfId="52" applyFont="1" applyFill="1" applyAlignment="1">
      <alignment horizontal="left" vertical="center"/>
    </xf>
    <xf numFmtId="0" fontId="55" fillId="33" borderId="112" xfId="52" applyFont="1" applyFill="1" applyBorder="1" applyAlignment="1">
      <alignment horizontal="center" vertical="center"/>
    </xf>
    <xf numFmtId="0" fontId="55" fillId="33" borderId="106" xfId="52" applyFont="1" applyFill="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8" xfId="0" applyFont="1" applyBorder="1" applyAlignment="1">
      <alignment horizontal="left" vertical="top"/>
    </xf>
    <xf numFmtId="0" fontId="0" fillId="0" borderId="3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5" fillId="0" borderId="20" xfId="0" applyFont="1" applyBorder="1" applyAlignment="1">
      <alignment horizontal="center" wrapText="1"/>
    </xf>
    <xf numFmtId="0" fontId="5" fillId="0" borderId="67"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66" xfId="0" applyFont="1" applyBorder="1" applyAlignment="1">
      <alignment horizontal="left" vertical="top"/>
    </xf>
    <xf numFmtId="0" fontId="5" fillId="0" borderId="2" xfId="0" applyFont="1" applyBorder="1" applyAlignment="1">
      <alignment horizontal="left"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2 4" xfId="56"/>
    <cellStyle name="標準 3" xfId="47"/>
    <cellStyle name="標準 3 2" xfId="48"/>
    <cellStyle name="標準 3 2 2" xfId="49"/>
    <cellStyle name="標準 4" xfId="52"/>
    <cellStyle name="標準_Sheet1" xfId="59"/>
    <cellStyle name="標準_介護老人福祉施設（加算届）" xfId="57"/>
    <cellStyle name="標準_特定施設（加算届）" xfId="60"/>
    <cellStyle name="標準_訪問介護（加算届）" xfId="55"/>
    <cellStyle name="標準_訪問看護（加算届）" xfId="54"/>
    <cellStyle name="標準_療養：短期入所療養（加算届）" xfId="58"/>
    <cellStyle name="良い" xfId="50"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644070</xdr:colOff>
      <xdr:row>2</xdr:row>
      <xdr:rowOff>136071</xdr:rowOff>
    </xdr:from>
    <xdr:to>
      <xdr:col>4</xdr:col>
      <xdr:colOff>1641927</xdr:colOff>
      <xdr:row>5</xdr:row>
      <xdr:rowOff>47625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42784" y="553357"/>
          <a:ext cx="3093357" cy="800554"/>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0000" y="7308850"/>
          <a:ext cx="11642725"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92FBD90E-23D2-461C-9544-BDA73C56DD31}"/>
            </a:ext>
          </a:extLst>
        </xdr:cNvPr>
        <xdr:cNvSpPr/>
      </xdr:nvSpPr>
      <xdr:spPr>
        <a:xfrm>
          <a:off x="0" y="317500"/>
          <a:ext cx="13081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6B78EFB3-1D8E-4015-A78B-6BE215C971FA}"/>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738EDCC8-360B-404A-8B83-490C13FC0A80}"/>
            </a:ext>
          </a:extLst>
        </xdr:cNvPr>
        <xdr:cNvSpPr/>
      </xdr:nvSpPr>
      <xdr:spPr>
        <a:xfrm>
          <a:off x="171450" y="15192374"/>
          <a:ext cx="9896475" cy="2000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478EC7A5-73AD-4CE2-88F8-6B6D5A25FD94}"/>
            </a:ext>
          </a:extLst>
        </xdr:cNvPr>
        <xdr:cNvSpPr/>
      </xdr:nvSpPr>
      <xdr:spPr>
        <a:xfrm>
          <a:off x="2381250" y="685800"/>
          <a:ext cx="2415540" cy="742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view="pageBreakPreview" zoomScale="102" zoomScaleNormal="100" zoomScaleSheetLayoutView="102" workbookViewId="0">
      <selection activeCell="G26" sqref="G26"/>
    </sheetView>
  </sheetViews>
  <sheetFormatPr defaultColWidth="9.375" defaultRowHeight="11.25" x14ac:dyDescent="0.15"/>
  <cols>
    <col min="1" max="1" width="1.625" style="424" customWidth="1"/>
    <col min="2" max="2" width="16.25" style="424" customWidth="1"/>
    <col min="3" max="3" width="4.5" style="424" customWidth="1"/>
    <col min="4" max="4" width="2.5" style="427" customWidth="1"/>
    <col min="5" max="5" width="2.5" style="426" customWidth="1"/>
    <col min="6" max="6" width="53.375" style="424" customWidth="1"/>
    <col min="7" max="7" width="29.125" style="425" customWidth="1"/>
    <col min="8" max="16384" width="9.375" style="424"/>
  </cols>
  <sheetData>
    <row r="1" spans="1:7" ht="30" customHeight="1" x14ac:dyDescent="0.15">
      <c r="A1" s="629" t="s">
        <v>814</v>
      </c>
      <c r="B1" s="630"/>
      <c r="C1" s="630"/>
      <c r="D1" s="630"/>
      <c r="E1" s="630"/>
      <c r="F1" s="630"/>
      <c r="G1" s="630"/>
    </row>
    <row r="2" spans="1:7" ht="30" customHeight="1" x14ac:dyDescent="0.15">
      <c r="F2" s="511" t="s">
        <v>172</v>
      </c>
      <c r="G2" s="485" t="s">
        <v>173</v>
      </c>
    </row>
    <row r="3" spans="1:7" ht="30" customHeight="1" x14ac:dyDescent="0.15">
      <c r="F3" s="511" t="s">
        <v>0</v>
      </c>
      <c r="G3" s="486" t="s">
        <v>173</v>
      </c>
    </row>
    <row r="4" spans="1:7" ht="12" customHeight="1" x14ac:dyDescent="0.15">
      <c r="A4" s="451" t="s">
        <v>174</v>
      </c>
    </row>
    <row r="5" spans="1:7" s="436" customFormat="1" ht="59.45" customHeight="1" x14ac:dyDescent="0.15">
      <c r="A5" s="631" t="s">
        <v>175</v>
      </c>
      <c r="B5" s="632"/>
      <c r="C5" s="490" t="s">
        <v>176</v>
      </c>
      <c r="D5" s="631" t="s">
        <v>177</v>
      </c>
      <c r="E5" s="637"/>
      <c r="F5" s="632"/>
      <c r="G5" s="491" t="s">
        <v>178</v>
      </c>
    </row>
    <row r="6" spans="1:7" s="436" customFormat="1" ht="24.75" customHeight="1" x14ac:dyDescent="0.15">
      <c r="A6" s="633" t="s">
        <v>179</v>
      </c>
      <c r="B6" s="634"/>
      <c r="C6" s="492" t="s">
        <v>180</v>
      </c>
      <c r="D6" s="499" t="s">
        <v>181</v>
      </c>
      <c r="E6" s="638" t="s">
        <v>763</v>
      </c>
      <c r="F6" s="639"/>
      <c r="G6" s="501" t="s">
        <v>183</v>
      </c>
    </row>
    <row r="7" spans="1:7" s="436" customFormat="1" ht="28.9" customHeight="1" x14ac:dyDescent="0.15">
      <c r="A7" s="635"/>
      <c r="B7" s="636"/>
      <c r="C7" s="492" t="s">
        <v>180</v>
      </c>
      <c r="D7" s="499" t="s">
        <v>181</v>
      </c>
      <c r="E7" s="640" t="s">
        <v>815</v>
      </c>
      <c r="F7" s="642"/>
      <c r="G7" s="512" t="s">
        <v>182</v>
      </c>
    </row>
    <row r="8" spans="1:7" s="436" customFormat="1" ht="22.5" customHeight="1" x14ac:dyDescent="0.15">
      <c r="A8" s="635"/>
      <c r="B8" s="636"/>
      <c r="C8" s="493" t="s">
        <v>180</v>
      </c>
      <c r="D8" s="499" t="s">
        <v>181</v>
      </c>
      <c r="E8" s="640" t="s">
        <v>824</v>
      </c>
      <c r="F8" s="641"/>
      <c r="G8" s="502"/>
    </row>
    <row r="9" spans="1:7" ht="32.25" customHeight="1" x14ac:dyDescent="0.15">
      <c r="A9" s="431"/>
      <c r="B9" s="647" t="s">
        <v>723</v>
      </c>
      <c r="C9" s="494" t="s">
        <v>180</v>
      </c>
      <c r="D9" s="435" t="s">
        <v>181</v>
      </c>
      <c r="E9" s="645" t="s">
        <v>722</v>
      </c>
      <c r="F9" s="646"/>
      <c r="G9" s="514" t="s">
        <v>727</v>
      </c>
    </row>
    <row r="10" spans="1:7" ht="51.75" customHeight="1" x14ac:dyDescent="0.15">
      <c r="A10" s="431"/>
      <c r="B10" s="648"/>
      <c r="C10" s="494" t="s">
        <v>180</v>
      </c>
      <c r="D10" s="435" t="s">
        <v>181</v>
      </c>
      <c r="E10" s="645" t="s">
        <v>185</v>
      </c>
      <c r="F10" s="646"/>
      <c r="G10" s="513" t="s">
        <v>728</v>
      </c>
    </row>
    <row r="11" spans="1:7" ht="22.5" x14ac:dyDescent="0.15">
      <c r="A11" s="431"/>
      <c r="B11" s="553" t="s">
        <v>729</v>
      </c>
      <c r="C11" s="515" t="s">
        <v>180</v>
      </c>
      <c r="D11" s="652"/>
      <c r="E11" s="653"/>
      <c r="F11" s="654"/>
      <c r="G11" s="514"/>
    </row>
    <row r="12" spans="1:7" ht="27" customHeight="1" x14ac:dyDescent="0.15">
      <c r="A12" s="431"/>
      <c r="B12" s="649" t="s">
        <v>724</v>
      </c>
      <c r="C12" s="497" t="s">
        <v>180</v>
      </c>
      <c r="D12" s="435" t="s">
        <v>181</v>
      </c>
      <c r="E12" s="650" t="s">
        <v>730</v>
      </c>
      <c r="F12" s="651"/>
      <c r="G12" s="545"/>
    </row>
    <row r="13" spans="1:7" ht="27" customHeight="1" x14ac:dyDescent="0.15">
      <c r="A13" s="431"/>
      <c r="B13" s="648"/>
      <c r="C13" s="495" t="s">
        <v>180</v>
      </c>
      <c r="D13" s="554" t="s">
        <v>181</v>
      </c>
      <c r="E13" s="655" t="s">
        <v>762</v>
      </c>
      <c r="F13" s="656"/>
      <c r="G13" s="508" t="s">
        <v>757</v>
      </c>
    </row>
    <row r="14" spans="1:7" ht="31.15" customHeight="1" x14ac:dyDescent="0.15">
      <c r="A14" s="431"/>
      <c r="B14" s="552" t="s">
        <v>731</v>
      </c>
      <c r="C14" s="497" t="s">
        <v>180</v>
      </c>
      <c r="D14" s="554" t="s">
        <v>181</v>
      </c>
      <c r="E14" s="650" t="s">
        <v>730</v>
      </c>
      <c r="F14" s="651"/>
      <c r="G14" s="508"/>
    </row>
    <row r="15" spans="1:7" ht="24" customHeight="1" x14ac:dyDescent="0.15">
      <c r="A15" s="431"/>
      <c r="B15" s="551" t="s">
        <v>725</v>
      </c>
      <c r="C15" s="497" t="s">
        <v>180</v>
      </c>
      <c r="D15" s="430" t="s">
        <v>181</v>
      </c>
      <c r="E15" s="606" t="s">
        <v>730</v>
      </c>
      <c r="F15" s="607"/>
      <c r="G15" s="545"/>
    </row>
    <row r="16" spans="1:7" ht="22.5" customHeight="1" x14ac:dyDescent="0.15">
      <c r="A16" s="431"/>
      <c r="B16" s="643" t="s">
        <v>186</v>
      </c>
      <c r="C16" s="518" t="s">
        <v>180</v>
      </c>
      <c r="D16" s="517" t="s">
        <v>181</v>
      </c>
      <c r="E16" s="627" t="s">
        <v>187</v>
      </c>
      <c r="F16" s="628"/>
      <c r="G16" s="519"/>
    </row>
    <row r="17" spans="1:7" ht="22.5" customHeight="1" x14ac:dyDescent="0.15">
      <c r="A17" s="431"/>
      <c r="B17" s="644"/>
      <c r="C17" s="518" t="s">
        <v>180</v>
      </c>
      <c r="D17" s="517" t="s">
        <v>181</v>
      </c>
      <c r="E17" s="627" t="s">
        <v>758</v>
      </c>
      <c r="F17" s="628"/>
      <c r="G17" s="519"/>
    </row>
    <row r="18" spans="1:7" ht="18" customHeight="1" x14ac:dyDescent="0.15">
      <c r="A18" s="431"/>
      <c r="B18" s="643" t="s">
        <v>188</v>
      </c>
      <c r="C18" s="516" t="s">
        <v>180</v>
      </c>
      <c r="D18" s="517" t="s">
        <v>181</v>
      </c>
      <c r="E18" s="627" t="s">
        <v>189</v>
      </c>
      <c r="F18" s="628"/>
      <c r="G18" s="546"/>
    </row>
    <row r="19" spans="1:7" ht="18" customHeight="1" x14ac:dyDescent="0.15">
      <c r="A19" s="431"/>
      <c r="B19" s="644"/>
      <c r="C19" s="516" t="s">
        <v>180</v>
      </c>
      <c r="D19" s="517" t="s">
        <v>181</v>
      </c>
      <c r="E19" s="627" t="s">
        <v>759</v>
      </c>
      <c r="F19" s="628"/>
      <c r="G19" s="546"/>
    </row>
    <row r="20" spans="1:7" ht="21.6" customHeight="1" x14ac:dyDescent="0.15">
      <c r="A20" s="431"/>
      <c r="B20" s="643" t="s">
        <v>190</v>
      </c>
      <c r="C20" s="518" t="s">
        <v>180</v>
      </c>
      <c r="D20" s="517" t="s">
        <v>181</v>
      </c>
      <c r="E20" s="627" t="s">
        <v>191</v>
      </c>
      <c r="F20" s="628"/>
      <c r="G20" s="546"/>
    </row>
    <row r="21" spans="1:7" ht="21.6" customHeight="1" x14ac:dyDescent="0.15">
      <c r="A21" s="431"/>
      <c r="B21" s="644"/>
      <c r="C21" s="518" t="s">
        <v>180</v>
      </c>
      <c r="D21" s="517" t="s">
        <v>181</v>
      </c>
      <c r="E21" s="627" t="s">
        <v>760</v>
      </c>
      <c r="F21" s="628"/>
      <c r="G21" s="546"/>
    </row>
    <row r="22" spans="1:7" ht="21.75" customHeight="1" x14ac:dyDescent="0.15">
      <c r="A22" s="431"/>
      <c r="B22" s="500" t="s">
        <v>138</v>
      </c>
      <c r="C22" s="496" t="s">
        <v>180</v>
      </c>
      <c r="D22" s="434" t="s">
        <v>181</v>
      </c>
      <c r="E22" s="608" t="s">
        <v>733</v>
      </c>
      <c r="F22" s="609"/>
      <c r="G22" s="505"/>
    </row>
    <row r="23" spans="1:7" ht="29.25" customHeight="1" x14ac:dyDescent="0.15">
      <c r="A23" s="431"/>
      <c r="B23" s="623" t="s">
        <v>192</v>
      </c>
      <c r="C23" s="495" t="s">
        <v>180</v>
      </c>
      <c r="D23" s="434" t="s">
        <v>181</v>
      </c>
      <c r="E23" s="621" t="s">
        <v>752</v>
      </c>
      <c r="F23" s="622"/>
      <c r="G23" s="505"/>
    </row>
    <row r="24" spans="1:7" ht="37.5" customHeight="1" x14ac:dyDescent="0.15">
      <c r="A24" s="431"/>
      <c r="B24" s="624"/>
      <c r="C24" s="496" t="s">
        <v>180</v>
      </c>
      <c r="D24" s="434" t="s">
        <v>181</v>
      </c>
      <c r="E24" s="590" t="s">
        <v>732</v>
      </c>
      <c r="F24" s="591"/>
      <c r="G24" s="506" t="s">
        <v>825</v>
      </c>
    </row>
    <row r="25" spans="1:7" ht="51.75" customHeight="1" x14ac:dyDescent="0.15">
      <c r="A25" s="431"/>
      <c r="B25" s="624"/>
      <c r="C25" s="495" t="s">
        <v>180</v>
      </c>
      <c r="D25" s="434" t="s">
        <v>181</v>
      </c>
      <c r="E25" s="590" t="s">
        <v>193</v>
      </c>
      <c r="F25" s="591"/>
      <c r="G25" s="504" t="s">
        <v>754</v>
      </c>
    </row>
    <row r="26" spans="1:7" ht="60" customHeight="1" x14ac:dyDescent="0.15">
      <c r="A26" s="431"/>
      <c r="B26" s="624"/>
      <c r="C26" s="495" t="s">
        <v>829</v>
      </c>
      <c r="D26" s="434" t="s">
        <v>181</v>
      </c>
      <c r="E26" s="590" t="s">
        <v>830</v>
      </c>
      <c r="F26" s="591"/>
      <c r="G26" s="589" t="s">
        <v>831</v>
      </c>
    </row>
    <row r="27" spans="1:7" ht="60" customHeight="1" x14ac:dyDescent="0.15">
      <c r="A27" s="431"/>
      <c r="B27" s="624"/>
      <c r="C27" s="498" t="s">
        <v>180</v>
      </c>
      <c r="D27" s="433" t="s">
        <v>181</v>
      </c>
      <c r="E27" s="625" t="s">
        <v>761</v>
      </c>
      <c r="F27" s="626"/>
      <c r="G27" s="507" t="s">
        <v>753</v>
      </c>
    </row>
    <row r="28" spans="1:7" ht="20.45" customHeight="1" x14ac:dyDescent="0.15">
      <c r="A28" s="542"/>
      <c r="B28" s="543" t="s">
        <v>57</v>
      </c>
      <c r="C28" s="544"/>
      <c r="D28" s="613"/>
      <c r="E28" s="614"/>
      <c r="F28" s="615"/>
      <c r="G28" s="545"/>
    </row>
    <row r="29" spans="1:7" ht="12" customHeight="1" x14ac:dyDescent="0.15">
      <c r="A29" s="431"/>
      <c r="B29" s="598" t="s">
        <v>194</v>
      </c>
      <c r="C29" s="616"/>
      <c r="D29" s="600"/>
      <c r="E29" s="601"/>
      <c r="F29" s="602"/>
      <c r="G29" s="503"/>
    </row>
    <row r="30" spans="1:7" ht="12" customHeight="1" x14ac:dyDescent="0.15">
      <c r="A30" s="431"/>
      <c r="B30" s="598"/>
      <c r="C30" s="616"/>
      <c r="D30" s="600"/>
      <c r="E30" s="601"/>
      <c r="F30" s="602"/>
      <c r="G30" s="503"/>
    </row>
    <row r="31" spans="1:7" ht="34.9" customHeight="1" x14ac:dyDescent="0.15">
      <c r="A31" s="431"/>
      <c r="B31" s="599"/>
      <c r="C31" s="617"/>
      <c r="D31" s="603"/>
      <c r="E31" s="604"/>
      <c r="F31" s="605"/>
      <c r="G31" s="508"/>
    </row>
    <row r="32" spans="1:7" ht="18.75" customHeight="1" x14ac:dyDescent="0.15">
      <c r="A32" s="431"/>
      <c r="B32" s="618" t="s">
        <v>726</v>
      </c>
      <c r="C32" s="610" t="s">
        <v>180</v>
      </c>
      <c r="D32" s="432"/>
      <c r="E32" s="592" t="s">
        <v>195</v>
      </c>
      <c r="F32" s="593"/>
      <c r="G32" s="509"/>
    </row>
    <row r="33" spans="1:7" ht="18.75" customHeight="1" x14ac:dyDescent="0.15">
      <c r="A33" s="431"/>
      <c r="B33" s="619"/>
      <c r="C33" s="611"/>
      <c r="D33" s="430"/>
      <c r="E33" s="594"/>
      <c r="F33" s="595"/>
      <c r="G33" s="503"/>
    </row>
    <row r="34" spans="1:7" ht="34.9" customHeight="1" x14ac:dyDescent="0.15">
      <c r="A34" s="429"/>
      <c r="B34" s="620"/>
      <c r="C34" s="612"/>
      <c r="D34" s="428"/>
      <c r="E34" s="596"/>
      <c r="F34" s="597"/>
      <c r="G34" s="510"/>
    </row>
  </sheetData>
  <mergeCells count="39">
    <mergeCell ref="E21:F21"/>
    <mergeCell ref="B20:B21"/>
    <mergeCell ref="E9:F9"/>
    <mergeCell ref="B9:B10"/>
    <mergeCell ref="E10:F10"/>
    <mergeCell ref="B12:B13"/>
    <mergeCell ref="E12:F12"/>
    <mergeCell ref="D11:F11"/>
    <mergeCell ref="E20:F20"/>
    <mergeCell ref="E14:F14"/>
    <mergeCell ref="E13:F13"/>
    <mergeCell ref="E17:F17"/>
    <mergeCell ref="B16:B17"/>
    <mergeCell ref="E19:F19"/>
    <mergeCell ref="B18:B19"/>
    <mergeCell ref="E18:F18"/>
    <mergeCell ref="A1:G1"/>
    <mergeCell ref="A5:B5"/>
    <mergeCell ref="A6:B8"/>
    <mergeCell ref="D5:F5"/>
    <mergeCell ref="E6:F6"/>
    <mergeCell ref="E8:F8"/>
    <mergeCell ref="E7:F7"/>
    <mergeCell ref="E26:F26"/>
    <mergeCell ref="E32:F34"/>
    <mergeCell ref="B29:B31"/>
    <mergeCell ref="D29:F31"/>
    <mergeCell ref="E15:F15"/>
    <mergeCell ref="E25:F25"/>
    <mergeCell ref="E22:F22"/>
    <mergeCell ref="C32:C34"/>
    <mergeCell ref="D28:F28"/>
    <mergeCell ref="C29:C31"/>
    <mergeCell ref="B32:B34"/>
    <mergeCell ref="E23:F23"/>
    <mergeCell ref="B23:B27"/>
    <mergeCell ref="E27:F27"/>
    <mergeCell ref="E24:F24"/>
    <mergeCell ref="E16:F16"/>
  </mergeCells>
  <phoneticPr fontId="3"/>
  <printOptions horizontalCentered="1"/>
  <pageMargins left="0.59055118110236227" right="0.39370078740157483" top="0.78740157480314965" bottom="0.39370078740157483" header="0.51181102362204722" footer="0.51181102362204722"/>
  <pageSetup paperSize="9" scale="82" orientation="portrait" r:id="rId1"/>
  <headerFooter alignWithMargins="0">
    <oddHeader>&amp;R&amp;"ＭＳ ゴシック,標準"&amp;10&amp;A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view="pageBreakPreview" zoomScale="80" zoomScaleNormal="70" zoomScaleSheetLayoutView="80" zoomScalePageLayoutView="60" workbookViewId="0">
      <selection activeCell="U12" sqref="U12"/>
    </sheetView>
  </sheetViews>
  <sheetFormatPr defaultColWidth="9" defaultRowHeight="13.5" x14ac:dyDescent="0.15"/>
  <cols>
    <col min="1" max="2" width="4.25" style="232"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14" width="4.875" style="135" customWidth="1"/>
    <col min="15" max="15" width="5.875" style="135" customWidth="1"/>
    <col min="16" max="18" width="4.875" style="135" customWidth="1"/>
    <col min="19" max="19" width="5.625" style="135" customWidth="1"/>
    <col min="20" max="23" width="4.875" style="135" customWidth="1"/>
    <col min="24" max="24" width="5" style="135" customWidth="1"/>
    <col min="25" max="32" width="4.875" style="135" customWidth="1"/>
    <col min="33" max="16384" width="9" style="135"/>
  </cols>
  <sheetData>
    <row r="2" spans="1:32" ht="20.25" customHeight="1" x14ac:dyDescent="0.15">
      <c r="A2" s="230" t="s">
        <v>816</v>
      </c>
      <c r="B2" s="231"/>
    </row>
    <row r="3" spans="1:32" ht="20.25" customHeight="1" x14ac:dyDescent="0.15">
      <c r="A3" s="669" t="s">
        <v>10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ht="20.25" customHeight="1" x14ac:dyDescent="0.15"/>
    <row r="5" spans="1:32" ht="30" customHeight="1" x14ac:dyDescent="0.15">
      <c r="S5" s="670" t="s">
        <v>11</v>
      </c>
      <c r="T5" s="671"/>
      <c r="U5" s="671"/>
      <c r="V5" s="672"/>
      <c r="W5" s="670"/>
      <c r="X5" s="671"/>
      <c r="Y5" s="671"/>
      <c r="Z5" s="671"/>
      <c r="AA5" s="671"/>
      <c r="AB5" s="671"/>
      <c r="AC5" s="671"/>
      <c r="AD5" s="671"/>
      <c r="AE5" s="671"/>
      <c r="AF5" s="672"/>
    </row>
    <row r="6" spans="1:32" ht="20.25" customHeight="1" x14ac:dyDescent="0.15"/>
    <row r="7" spans="1:32" ht="17.25" customHeight="1" x14ac:dyDescent="0.15">
      <c r="A7" s="670" t="s">
        <v>12</v>
      </c>
      <c r="B7" s="671"/>
      <c r="C7" s="672"/>
      <c r="D7" s="670" t="s">
        <v>13</v>
      </c>
      <c r="E7" s="672"/>
      <c r="F7" s="670" t="s">
        <v>14</v>
      </c>
      <c r="G7" s="672"/>
      <c r="H7" s="670" t="s">
        <v>15</v>
      </c>
      <c r="I7" s="671"/>
      <c r="J7" s="671"/>
      <c r="K7" s="671"/>
      <c r="L7" s="671"/>
      <c r="M7" s="671"/>
      <c r="N7" s="671"/>
      <c r="O7" s="671"/>
      <c r="P7" s="671"/>
      <c r="Q7" s="671"/>
      <c r="R7" s="671"/>
      <c r="S7" s="671"/>
      <c r="T7" s="671"/>
      <c r="U7" s="671"/>
      <c r="V7" s="671"/>
      <c r="W7" s="671"/>
      <c r="X7" s="672"/>
      <c r="Y7" s="670" t="s">
        <v>16</v>
      </c>
      <c r="Z7" s="671"/>
      <c r="AA7" s="671"/>
      <c r="AB7" s="672"/>
      <c r="AC7" s="670" t="s">
        <v>17</v>
      </c>
      <c r="AD7" s="671"/>
      <c r="AE7" s="671"/>
      <c r="AF7" s="672"/>
    </row>
    <row r="8" spans="1:32" ht="18.75" customHeight="1" x14ac:dyDescent="0.15">
      <c r="A8" s="673" t="s">
        <v>18</v>
      </c>
      <c r="B8" s="674"/>
      <c r="C8" s="675"/>
      <c r="D8" s="673"/>
      <c r="E8" s="675"/>
      <c r="F8" s="673"/>
      <c r="G8" s="675"/>
      <c r="H8" s="679" t="s">
        <v>19</v>
      </c>
      <c r="I8" s="195" t="s">
        <v>20</v>
      </c>
      <c r="J8" s="141" t="s">
        <v>21</v>
      </c>
      <c r="K8" s="142"/>
      <c r="L8" s="142"/>
      <c r="M8" s="195" t="s">
        <v>20</v>
      </c>
      <c r="N8" s="141" t="s">
        <v>22</v>
      </c>
      <c r="O8" s="142"/>
      <c r="P8" s="142"/>
      <c r="Q8" s="195" t="s">
        <v>20</v>
      </c>
      <c r="R8" s="141" t="s">
        <v>23</v>
      </c>
      <c r="S8" s="142"/>
      <c r="T8" s="142"/>
      <c r="U8" s="195" t="s">
        <v>20</v>
      </c>
      <c r="V8" s="141" t="s">
        <v>24</v>
      </c>
      <c r="W8" s="142"/>
      <c r="X8" s="143"/>
      <c r="Y8" s="663"/>
      <c r="Z8" s="664"/>
      <c r="AA8" s="664"/>
      <c r="AB8" s="665"/>
      <c r="AC8" s="663"/>
      <c r="AD8" s="664"/>
      <c r="AE8" s="664"/>
      <c r="AF8" s="665"/>
    </row>
    <row r="9" spans="1:32" ht="18.75" customHeight="1" x14ac:dyDescent="0.15">
      <c r="A9" s="676"/>
      <c r="B9" s="677"/>
      <c r="C9" s="678"/>
      <c r="D9" s="676"/>
      <c r="E9" s="678"/>
      <c r="F9" s="676"/>
      <c r="G9" s="678"/>
      <c r="H9" s="680"/>
      <c r="I9" s="241" t="s">
        <v>20</v>
      </c>
      <c r="J9" s="235" t="s">
        <v>25</v>
      </c>
      <c r="K9" s="236"/>
      <c r="L9" s="236"/>
      <c r="M9" s="220" t="s">
        <v>20</v>
      </c>
      <c r="N9" s="235" t="s">
        <v>26</v>
      </c>
      <c r="O9" s="236"/>
      <c r="P9" s="236"/>
      <c r="Q9" s="220" t="s">
        <v>20</v>
      </c>
      <c r="R9" s="235" t="s">
        <v>27</v>
      </c>
      <c r="S9" s="236"/>
      <c r="T9" s="236"/>
      <c r="U9" s="220" t="s">
        <v>20</v>
      </c>
      <c r="V9" s="235" t="s">
        <v>28</v>
      </c>
      <c r="W9" s="236"/>
      <c r="X9" s="172"/>
      <c r="Y9" s="666"/>
      <c r="Z9" s="667"/>
      <c r="AA9" s="667"/>
      <c r="AB9" s="668"/>
      <c r="AC9" s="666"/>
      <c r="AD9" s="667"/>
      <c r="AE9" s="667"/>
      <c r="AF9" s="668"/>
    </row>
    <row r="10" spans="1:32" s="1" customFormat="1" ht="19.5" customHeight="1" x14ac:dyDescent="0.15">
      <c r="A10" s="153"/>
      <c r="B10" s="154"/>
      <c r="C10" s="155"/>
      <c r="D10" s="156"/>
      <c r="E10" s="146"/>
      <c r="F10" s="157"/>
      <c r="G10" s="158"/>
      <c r="H10" s="573" t="s">
        <v>817</v>
      </c>
      <c r="I10" s="574" t="s">
        <v>20</v>
      </c>
      <c r="J10" s="575" t="s">
        <v>818</v>
      </c>
      <c r="K10" s="576"/>
      <c r="L10" s="577"/>
      <c r="M10" s="578" t="s">
        <v>20</v>
      </c>
      <c r="N10" s="575" t="s">
        <v>819</v>
      </c>
      <c r="O10" s="578"/>
      <c r="P10" s="575"/>
      <c r="Q10" s="579"/>
      <c r="R10" s="579"/>
      <c r="S10" s="579"/>
      <c r="T10" s="579"/>
      <c r="U10" s="579"/>
      <c r="V10" s="579"/>
      <c r="W10" s="579"/>
      <c r="X10" s="580"/>
      <c r="Y10" s="194" t="s">
        <v>20</v>
      </c>
      <c r="Z10" s="144" t="s">
        <v>32</v>
      </c>
      <c r="AA10" s="565"/>
      <c r="AB10" s="160"/>
      <c r="AC10" s="681"/>
      <c r="AD10" s="682"/>
      <c r="AE10" s="682"/>
      <c r="AF10" s="683"/>
    </row>
    <row r="11" spans="1:32" s="1" customFormat="1" ht="18.75" customHeight="1" x14ac:dyDescent="0.15">
      <c r="A11" s="153"/>
      <c r="B11" s="154"/>
      <c r="C11" s="155"/>
      <c r="D11" s="156"/>
      <c r="E11" s="146"/>
      <c r="F11" s="157"/>
      <c r="G11" s="158"/>
      <c r="H11" s="555" t="s">
        <v>29</v>
      </c>
      <c r="I11" s="197" t="s">
        <v>20</v>
      </c>
      <c r="J11" s="167" t="s">
        <v>30</v>
      </c>
      <c r="K11" s="205"/>
      <c r="L11" s="218" t="s">
        <v>20</v>
      </c>
      <c r="M11" s="167" t="s">
        <v>31</v>
      </c>
      <c r="N11" s="167"/>
      <c r="O11" s="167"/>
      <c r="P11" s="167"/>
      <c r="Q11" s="198"/>
      <c r="R11" s="198"/>
      <c r="S11" s="198"/>
      <c r="T11" s="198"/>
      <c r="U11" s="198"/>
      <c r="V11" s="198"/>
      <c r="W11" s="198"/>
      <c r="X11" s="199"/>
      <c r="Y11" s="193" t="s">
        <v>20</v>
      </c>
      <c r="Z11" s="144" t="s">
        <v>36</v>
      </c>
      <c r="AA11" s="159"/>
      <c r="AB11" s="160"/>
      <c r="AC11" s="681"/>
      <c r="AD11" s="682"/>
      <c r="AE11" s="682"/>
      <c r="AF11" s="683"/>
    </row>
    <row r="12" spans="1:32" s="1" customFormat="1" ht="18.75" customHeight="1" x14ac:dyDescent="0.15">
      <c r="A12" s="153"/>
      <c r="B12" s="154"/>
      <c r="C12" s="155"/>
      <c r="D12" s="156"/>
      <c r="E12" s="146"/>
      <c r="F12" s="157"/>
      <c r="G12" s="158"/>
      <c r="H12" s="657" t="s">
        <v>33</v>
      </c>
      <c r="I12" s="659" t="s">
        <v>20</v>
      </c>
      <c r="J12" s="661" t="s">
        <v>34</v>
      </c>
      <c r="K12" s="661"/>
      <c r="L12" s="661"/>
      <c r="M12" s="659" t="s">
        <v>20</v>
      </c>
      <c r="N12" s="661" t="s">
        <v>35</v>
      </c>
      <c r="O12" s="661"/>
      <c r="P12" s="661"/>
      <c r="Q12" s="206"/>
      <c r="R12" s="206"/>
      <c r="S12" s="206"/>
      <c r="T12" s="206"/>
      <c r="U12" s="206"/>
      <c r="V12" s="206"/>
      <c r="W12" s="206"/>
      <c r="X12" s="207"/>
      <c r="Y12" s="135"/>
      <c r="Z12" s="135"/>
      <c r="AA12" s="135"/>
      <c r="AB12" s="160"/>
      <c r="AC12" s="681"/>
      <c r="AD12" s="682"/>
      <c r="AE12" s="682"/>
      <c r="AF12" s="683"/>
    </row>
    <row r="13" spans="1:32" s="1" customFormat="1" ht="18.75" customHeight="1" x14ac:dyDescent="0.15">
      <c r="A13" s="153"/>
      <c r="B13" s="154"/>
      <c r="C13" s="155"/>
      <c r="D13" s="156"/>
      <c r="E13" s="146"/>
      <c r="F13" s="157"/>
      <c r="G13" s="158"/>
      <c r="H13" s="658"/>
      <c r="I13" s="660"/>
      <c r="J13" s="662"/>
      <c r="K13" s="662"/>
      <c r="L13" s="662"/>
      <c r="M13" s="660"/>
      <c r="N13" s="662"/>
      <c r="O13" s="662"/>
      <c r="P13" s="662"/>
      <c r="Q13" s="198"/>
      <c r="R13" s="198"/>
      <c r="S13" s="198"/>
      <c r="T13" s="198"/>
      <c r="U13" s="198"/>
      <c r="V13" s="198"/>
      <c r="W13" s="198"/>
      <c r="X13" s="199"/>
      <c r="Y13" s="162"/>
      <c r="Z13" s="159"/>
      <c r="AA13" s="159"/>
      <c r="AB13" s="160"/>
      <c r="AC13" s="681"/>
      <c r="AD13" s="682"/>
      <c r="AE13" s="682"/>
      <c r="AF13" s="683"/>
    </row>
    <row r="14" spans="1:32" s="1" customFormat="1" ht="18.75" customHeight="1" x14ac:dyDescent="0.15">
      <c r="A14" s="153"/>
      <c r="B14" s="154"/>
      <c r="C14" s="155"/>
      <c r="D14" s="156"/>
      <c r="E14" s="146"/>
      <c r="F14" s="157"/>
      <c r="G14" s="158"/>
      <c r="H14" s="657" t="s">
        <v>37</v>
      </c>
      <c r="I14" s="659" t="s">
        <v>20</v>
      </c>
      <c r="J14" s="661" t="s">
        <v>34</v>
      </c>
      <c r="K14" s="661"/>
      <c r="L14" s="661"/>
      <c r="M14" s="659" t="s">
        <v>20</v>
      </c>
      <c r="N14" s="661" t="s">
        <v>35</v>
      </c>
      <c r="O14" s="661"/>
      <c r="P14" s="661"/>
      <c r="Q14" s="206"/>
      <c r="R14" s="206"/>
      <c r="S14" s="206"/>
      <c r="T14" s="206"/>
      <c r="U14" s="206"/>
      <c r="V14" s="206"/>
      <c r="W14" s="206"/>
      <c r="X14" s="207"/>
      <c r="Y14" s="162"/>
      <c r="Z14" s="159"/>
      <c r="AA14" s="159"/>
      <c r="AB14" s="160"/>
      <c r="AC14" s="681"/>
      <c r="AD14" s="682"/>
      <c r="AE14" s="682"/>
      <c r="AF14" s="683"/>
    </row>
    <row r="15" spans="1:32" s="1" customFormat="1" ht="18.75" customHeight="1" x14ac:dyDescent="0.15">
      <c r="A15" s="153"/>
      <c r="B15" s="154"/>
      <c r="C15" s="155"/>
      <c r="D15" s="156"/>
      <c r="E15" s="146"/>
      <c r="F15" s="157"/>
      <c r="G15" s="158"/>
      <c r="H15" s="658"/>
      <c r="I15" s="660"/>
      <c r="J15" s="662"/>
      <c r="K15" s="662"/>
      <c r="L15" s="662"/>
      <c r="M15" s="660"/>
      <c r="N15" s="662"/>
      <c r="O15" s="662"/>
      <c r="P15" s="662"/>
      <c r="Q15" s="198"/>
      <c r="R15" s="198"/>
      <c r="S15" s="198"/>
      <c r="T15" s="198"/>
      <c r="U15" s="198"/>
      <c r="V15" s="198"/>
      <c r="W15" s="198"/>
      <c r="X15" s="199"/>
      <c r="Y15" s="162"/>
      <c r="Z15" s="159"/>
      <c r="AA15" s="159"/>
      <c r="AB15" s="160"/>
      <c r="AC15" s="681"/>
      <c r="AD15" s="682"/>
      <c r="AE15" s="682"/>
      <c r="AF15" s="683"/>
    </row>
    <row r="16" spans="1:32" s="1" customFormat="1" ht="18.75" customHeight="1" x14ac:dyDescent="0.15">
      <c r="A16" s="153"/>
      <c r="B16" s="154"/>
      <c r="C16" s="155"/>
      <c r="D16" s="193" t="s">
        <v>20</v>
      </c>
      <c r="E16" s="146" t="s">
        <v>38</v>
      </c>
      <c r="F16" s="157"/>
      <c r="G16" s="158"/>
      <c r="H16" s="163" t="s">
        <v>41</v>
      </c>
      <c r="I16" s="208" t="s">
        <v>20</v>
      </c>
      <c r="J16" s="164" t="s">
        <v>30</v>
      </c>
      <c r="K16" s="201"/>
      <c r="L16" s="202" t="s">
        <v>20</v>
      </c>
      <c r="M16" s="164" t="s">
        <v>48</v>
      </c>
      <c r="N16" s="164"/>
      <c r="O16" s="209" t="s">
        <v>20</v>
      </c>
      <c r="P16" s="166" t="s">
        <v>49</v>
      </c>
      <c r="Q16" s="182"/>
      <c r="R16" s="182"/>
      <c r="S16" s="182"/>
      <c r="T16" s="182"/>
      <c r="U16" s="182"/>
      <c r="V16" s="182"/>
      <c r="W16" s="182"/>
      <c r="X16" s="183"/>
      <c r="Y16" s="162"/>
      <c r="Z16" s="159"/>
      <c r="AA16" s="159"/>
      <c r="AB16" s="160"/>
      <c r="AC16" s="681"/>
      <c r="AD16" s="682"/>
      <c r="AE16" s="682"/>
      <c r="AF16" s="683"/>
    </row>
    <row r="17" spans="1:32" s="1" customFormat="1" ht="18.75" customHeight="1" x14ac:dyDescent="0.15">
      <c r="A17" s="194" t="s">
        <v>20</v>
      </c>
      <c r="B17" s="154">
        <v>13</v>
      </c>
      <c r="C17" s="155" t="s">
        <v>39</v>
      </c>
      <c r="D17" s="193" t="s">
        <v>20</v>
      </c>
      <c r="E17" s="146" t="s">
        <v>40</v>
      </c>
      <c r="F17" s="157"/>
      <c r="G17" s="158"/>
      <c r="H17" s="163" t="s">
        <v>43</v>
      </c>
      <c r="I17" s="208" t="s">
        <v>20</v>
      </c>
      <c r="J17" s="164" t="s">
        <v>44</v>
      </c>
      <c r="K17" s="201"/>
      <c r="L17" s="181"/>
      <c r="M17" s="193" t="s">
        <v>20</v>
      </c>
      <c r="N17" s="164" t="s">
        <v>45</v>
      </c>
      <c r="O17" s="203"/>
      <c r="P17" s="203"/>
      <c r="Q17" s="203"/>
      <c r="R17" s="203"/>
      <c r="S17" s="203"/>
      <c r="T17" s="203"/>
      <c r="U17" s="203"/>
      <c r="V17" s="203"/>
      <c r="W17" s="203"/>
      <c r="X17" s="204"/>
      <c r="Y17" s="162"/>
      <c r="Z17" s="159"/>
      <c r="AA17" s="159"/>
      <c r="AB17" s="160"/>
      <c r="AC17" s="681"/>
      <c r="AD17" s="682"/>
      <c r="AE17" s="682"/>
      <c r="AF17" s="683"/>
    </row>
    <row r="18" spans="1:32" s="1" customFormat="1" ht="18.75" customHeight="1" x14ac:dyDescent="0.15">
      <c r="A18" s="153"/>
      <c r="B18" s="154"/>
      <c r="C18" s="155"/>
      <c r="D18" s="193" t="s">
        <v>20</v>
      </c>
      <c r="E18" s="146" t="s">
        <v>42</v>
      </c>
      <c r="F18" s="157"/>
      <c r="G18" s="158"/>
      <c r="H18" s="163" t="s">
        <v>820</v>
      </c>
      <c r="I18" s="208" t="s">
        <v>20</v>
      </c>
      <c r="J18" s="164" t="s">
        <v>30</v>
      </c>
      <c r="K18" s="201"/>
      <c r="L18" s="202" t="s">
        <v>20</v>
      </c>
      <c r="M18" s="164" t="s">
        <v>31</v>
      </c>
      <c r="N18" s="164"/>
      <c r="O18" s="182"/>
      <c r="P18" s="182"/>
      <c r="Q18" s="182"/>
      <c r="R18" s="182"/>
      <c r="S18" s="182"/>
      <c r="T18" s="182"/>
      <c r="U18" s="182"/>
      <c r="V18" s="182"/>
      <c r="W18" s="182"/>
      <c r="X18" s="183"/>
      <c r="Y18" s="162"/>
      <c r="Z18" s="159"/>
      <c r="AA18" s="159"/>
      <c r="AB18" s="160"/>
      <c r="AC18" s="681"/>
      <c r="AD18" s="682"/>
      <c r="AE18" s="682"/>
      <c r="AF18" s="683"/>
    </row>
    <row r="19" spans="1:32" s="1" customFormat="1" ht="18.75" customHeight="1" x14ac:dyDescent="0.15">
      <c r="A19" s="153"/>
      <c r="B19" s="154"/>
      <c r="C19" s="155"/>
      <c r="D19" s="156"/>
      <c r="E19" s="146"/>
      <c r="F19" s="157"/>
      <c r="G19" s="158"/>
      <c r="H19" s="163" t="s">
        <v>46</v>
      </c>
      <c r="I19" s="208" t="s">
        <v>20</v>
      </c>
      <c r="J19" s="164" t="s">
        <v>30</v>
      </c>
      <c r="K19" s="201"/>
      <c r="L19" s="202" t="s">
        <v>20</v>
      </c>
      <c r="M19" s="164" t="s">
        <v>31</v>
      </c>
      <c r="N19" s="164"/>
      <c r="O19" s="182"/>
      <c r="P19" s="182"/>
      <c r="Q19" s="182"/>
      <c r="R19" s="182"/>
      <c r="S19" s="182"/>
      <c r="T19" s="182"/>
      <c r="U19" s="182"/>
      <c r="V19" s="182"/>
      <c r="W19" s="182"/>
      <c r="X19" s="183"/>
      <c r="Y19" s="162"/>
      <c r="Z19" s="159"/>
      <c r="AA19" s="159"/>
      <c r="AB19" s="160"/>
      <c r="AC19" s="681"/>
      <c r="AD19" s="682"/>
      <c r="AE19" s="682"/>
      <c r="AF19" s="683"/>
    </row>
    <row r="20" spans="1:32" s="1" customFormat="1" ht="18.75" customHeight="1" x14ac:dyDescent="0.15">
      <c r="A20" s="153"/>
      <c r="B20" s="154"/>
      <c r="C20" s="155"/>
      <c r="D20" s="156"/>
      <c r="E20" s="146"/>
      <c r="F20" s="157"/>
      <c r="G20" s="158"/>
      <c r="H20" s="163" t="s">
        <v>821</v>
      </c>
      <c r="I20" s="208" t="s">
        <v>20</v>
      </c>
      <c r="J20" s="164" t="s">
        <v>30</v>
      </c>
      <c r="K20" s="201"/>
      <c r="L20" s="202" t="s">
        <v>20</v>
      </c>
      <c r="M20" s="164" t="s">
        <v>31</v>
      </c>
      <c r="N20" s="164"/>
      <c r="O20" s="182"/>
      <c r="P20" s="182"/>
      <c r="Q20" s="182"/>
      <c r="R20" s="182"/>
      <c r="S20" s="182"/>
      <c r="T20" s="182"/>
      <c r="U20" s="182"/>
      <c r="V20" s="182"/>
      <c r="W20" s="182"/>
      <c r="X20" s="183"/>
      <c r="Y20" s="162"/>
      <c r="Z20" s="159"/>
      <c r="AA20" s="159"/>
      <c r="AB20" s="160"/>
      <c r="AC20" s="681"/>
      <c r="AD20" s="682"/>
      <c r="AE20" s="682"/>
      <c r="AF20" s="683"/>
    </row>
    <row r="21" spans="1:32" s="1" customFormat="1" ht="18.75" customHeight="1" x14ac:dyDescent="0.15">
      <c r="A21" s="153"/>
      <c r="B21" s="154"/>
      <c r="C21" s="155"/>
      <c r="D21" s="156"/>
      <c r="E21" s="146"/>
      <c r="F21" s="157"/>
      <c r="G21" s="158"/>
      <c r="H21" s="163" t="s">
        <v>47</v>
      </c>
      <c r="I21" s="208" t="s">
        <v>20</v>
      </c>
      <c r="J21" s="164" t="s">
        <v>30</v>
      </c>
      <c r="K21" s="164"/>
      <c r="L21" s="202" t="s">
        <v>20</v>
      </c>
      <c r="M21" s="164" t="s">
        <v>48</v>
      </c>
      <c r="N21" s="164"/>
      <c r="O21" s="193" t="s">
        <v>20</v>
      </c>
      <c r="P21" s="164" t="s">
        <v>49</v>
      </c>
      <c r="Q21" s="182"/>
      <c r="R21" s="182"/>
      <c r="S21" s="182"/>
      <c r="T21" s="182"/>
      <c r="U21" s="182"/>
      <c r="V21" s="182"/>
      <c r="W21" s="182"/>
      <c r="X21" s="183"/>
      <c r="Y21" s="162"/>
      <c r="Z21" s="159"/>
      <c r="AA21" s="159"/>
      <c r="AB21" s="160"/>
      <c r="AC21" s="681"/>
      <c r="AD21" s="682"/>
      <c r="AE21" s="682"/>
      <c r="AF21" s="683"/>
    </row>
    <row r="22" spans="1:32" s="1" customFormat="1" ht="19.5" customHeight="1" x14ac:dyDescent="0.15">
      <c r="A22" s="153"/>
      <c r="B22" s="154"/>
      <c r="C22" s="155"/>
      <c r="D22" s="156"/>
      <c r="E22" s="146"/>
      <c r="F22" s="157"/>
      <c r="G22" s="158"/>
      <c r="H22" s="572" t="s">
        <v>822</v>
      </c>
      <c r="I22" s="200" t="s">
        <v>20</v>
      </c>
      <c r="J22" s="164" t="s">
        <v>30</v>
      </c>
      <c r="K22" s="164"/>
      <c r="L22" s="202" t="s">
        <v>20</v>
      </c>
      <c r="M22" s="164" t="s">
        <v>31</v>
      </c>
      <c r="N22" s="164"/>
      <c r="O22" s="203"/>
      <c r="P22" s="164"/>
      <c r="Q22" s="203"/>
      <c r="R22" s="203"/>
      <c r="S22" s="203"/>
      <c r="T22" s="203"/>
      <c r="U22" s="203"/>
      <c r="V22" s="203"/>
      <c r="W22" s="203"/>
      <c r="X22" s="204"/>
      <c r="Y22" s="159"/>
      <c r="Z22" s="159"/>
      <c r="AA22" s="159"/>
      <c r="AB22" s="160"/>
      <c r="AC22" s="681"/>
      <c r="AD22" s="682"/>
      <c r="AE22" s="682"/>
      <c r="AF22" s="683"/>
    </row>
    <row r="23" spans="1:32" s="1" customFormat="1" ht="18.75" customHeight="1" x14ac:dyDescent="0.15">
      <c r="A23" s="153"/>
      <c r="B23" s="154"/>
      <c r="C23" s="155"/>
      <c r="D23" s="156"/>
      <c r="E23" s="146"/>
      <c r="F23" s="157"/>
      <c r="G23" s="158"/>
      <c r="H23" s="657" t="s">
        <v>50</v>
      </c>
      <c r="I23" s="208" t="s">
        <v>20</v>
      </c>
      <c r="J23" s="166" t="s">
        <v>30</v>
      </c>
      <c r="K23" s="184"/>
      <c r="L23" s="135"/>
      <c r="M23" s="135"/>
      <c r="N23" s="184"/>
      <c r="O23" s="184"/>
      <c r="P23" s="184"/>
      <c r="Q23" s="209" t="s">
        <v>20</v>
      </c>
      <c r="R23" s="166" t="s">
        <v>51</v>
      </c>
      <c r="S23" s="193"/>
      <c r="T23" s="144"/>
      <c r="U23" s="184"/>
      <c r="V23" s="184"/>
      <c r="W23" s="184"/>
      <c r="X23" s="185"/>
      <c r="Y23" s="162"/>
      <c r="Z23" s="159"/>
      <c r="AA23" s="159"/>
      <c r="AB23" s="160"/>
      <c r="AC23" s="681"/>
      <c r="AD23" s="682"/>
      <c r="AE23" s="682"/>
      <c r="AF23" s="683"/>
    </row>
    <row r="24" spans="1:32" s="1" customFormat="1" ht="18.75" customHeight="1" x14ac:dyDescent="0.15">
      <c r="A24" s="153"/>
      <c r="B24" s="154"/>
      <c r="C24" s="155"/>
      <c r="D24" s="156"/>
      <c r="E24" s="146"/>
      <c r="F24" s="157"/>
      <c r="G24" s="158"/>
      <c r="H24" s="688"/>
      <c r="I24" s="194" t="s">
        <v>20</v>
      </c>
      <c r="J24" s="144" t="s">
        <v>52</v>
      </c>
      <c r="K24" s="135"/>
      <c r="L24" s="193"/>
      <c r="M24" s="144"/>
      <c r="N24" s="135"/>
      <c r="O24" s="135"/>
      <c r="P24" s="135"/>
      <c r="Q24" s="193" t="s">
        <v>20</v>
      </c>
      <c r="R24" s="135" t="s">
        <v>53</v>
      </c>
      <c r="S24" s="193"/>
      <c r="T24" s="144"/>
      <c r="U24" s="135"/>
      <c r="V24" s="135"/>
      <c r="W24" s="135"/>
      <c r="X24" s="186"/>
      <c r="Y24" s="162"/>
      <c r="Z24" s="159"/>
      <c r="AA24" s="159"/>
      <c r="AB24" s="160"/>
      <c r="AC24" s="681"/>
      <c r="AD24" s="682"/>
      <c r="AE24" s="682"/>
      <c r="AF24" s="683"/>
    </row>
    <row r="25" spans="1:32" s="1" customFormat="1" ht="18.75" customHeight="1" x14ac:dyDescent="0.15">
      <c r="A25" s="168"/>
      <c r="B25" s="169"/>
      <c r="C25" s="170"/>
      <c r="D25" s="171"/>
      <c r="E25" s="172"/>
      <c r="F25" s="173"/>
      <c r="G25" s="174"/>
      <c r="H25" s="689"/>
      <c r="I25" s="220" t="s">
        <v>20</v>
      </c>
      <c r="J25" s="187" t="s">
        <v>54</v>
      </c>
      <c r="K25" s="221"/>
      <c r="L25" s="221"/>
      <c r="M25" s="221"/>
      <c r="N25" s="221"/>
      <c r="O25" s="187"/>
      <c r="P25" s="187"/>
      <c r="Q25" s="221"/>
      <c r="R25" s="221"/>
      <c r="S25" s="221"/>
      <c r="T25" s="221"/>
      <c r="U25" s="221"/>
      <c r="V25" s="221"/>
      <c r="W25" s="221"/>
      <c r="X25" s="222"/>
      <c r="Y25" s="177"/>
      <c r="Z25" s="178"/>
      <c r="AA25" s="178"/>
      <c r="AB25" s="179"/>
      <c r="AC25" s="666"/>
      <c r="AD25" s="667"/>
      <c r="AE25" s="667"/>
      <c r="AF25" s="668"/>
    </row>
    <row r="26" spans="1:32" ht="20.25" customHeight="1" x14ac:dyDescent="0.15"/>
    <row r="27" spans="1:32" ht="36" customHeight="1" x14ac:dyDescent="0.15">
      <c r="A27" s="669" t="s">
        <v>55</v>
      </c>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row>
    <row r="28" spans="1:32" ht="20.25" customHeight="1" x14ac:dyDescent="0.15"/>
    <row r="29" spans="1:32" ht="30" customHeight="1" x14ac:dyDescent="0.15">
      <c r="S29" s="670" t="s">
        <v>11</v>
      </c>
      <c r="T29" s="671"/>
      <c r="U29" s="671"/>
      <c r="V29" s="672"/>
      <c r="W29" s="670"/>
      <c r="X29" s="671"/>
      <c r="Y29" s="671"/>
      <c r="Z29" s="671"/>
      <c r="AA29" s="671"/>
      <c r="AB29" s="671"/>
      <c r="AC29" s="671"/>
      <c r="AD29" s="671"/>
      <c r="AE29" s="671"/>
      <c r="AF29" s="672"/>
    </row>
    <row r="30" spans="1:32" ht="20.25" customHeight="1" x14ac:dyDescent="0.15"/>
    <row r="31" spans="1:32" ht="18" customHeight="1" x14ac:dyDescent="0.15">
      <c r="A31" s="670" t="s">
        <v>56</v>
      </c>
      <c r="B31" s="671"/>
      <c r="C31" s="672"/>
      <c r="D31" s="670" t="s">
        <v>13</v>
      </c>
      <c r="E31" s="672"/>
      <c r="F31" s="670" t="s">
        <v>14</v>
      </c>
      <c r="G31" s="672"/>
      <c r="H31" s="670" t="s">
        <v>15</v>
      </c>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2"/>
    </row>
    <row r="32" spans="1:32" ht="18.75" customHeight="1" x14ac:dyDescent="0.15">
      <c r="A32" s="673" t="s">
        <v>18</v>
      </c>
      <c r="B32" s="674"/>
      <c r="C32" s="675"/>
      <c r="D32" s="233"/>
      <c r="E32" s="188"/>
      <c r="F32" s="150"/>
      <c r="G32" s="188"/>
      <c r="H32" s="679" t="s">
        <v>19</v>
      </c>
      <c r="I32" s="193" t="s">
        <v>20</v>
      </c>
      <c r="J32" s="141" t="s">
        <v>21</v>
      </c>
      <c r="K32" s="142"/>
      <c r="L32" s="142"/>
      <c r="M32" s="193" t="s">
        <v>20</v>
      </c>
      <c r="N32" s="141" t="s">
        <v>22</v>
      </c>
      <c r="O32" s="142"/>
      <c r="P32" s="142"/>
      <c r="Q32" s="193" t="s">
        <v>20</v>
      </c>
      <c r="R32" s="141" t="s">
        <v>23</v>
      </c>
      <c r="S32" s="142"/>
      <c r="T32" s="142"/>
      <c r="U32" s="193" t="s">
        <v>20</v>
      </c>
      <c r="V32" s="141" t="s">
        <v>24</v>
      </c>
      <c r="W32" s="142"/>
      <c r="X32" s="142"/>
      <c r="Y32" s="141"/>
      <c r="Z32" s="141"/>
      <c r="AA32" s="141"/>
      <c r="AB32" s="141"/>
      <c r="AC32" s="141"/>
      <c r="AD32" s="141"/>
      <c r="AE32" s="141"/>
      <c r="AF32" s="152"/>
    </row>
    <row r="33" spans="1:32" ht="18.75" customHeight="1" x14ac:dyDescent="0.15">
      <c r="A33" s="684"/>
      <c r="B33" s="685"/>
      <c r="C33" s="686"/>
      <c r="D33" s="556"/>
      <c r="E33" s="186"/>
      <c r="F33" s="156"/>
      <c r="G33" s="186"/>
      <c r="H33" s="687"/>
      <c r="I33" s="194" t="s">
        <v>20</v>
      </c>
      <c r="J33" s="565" t="s">
        <v>25</v>
      </c>
      <c r="K33" s="567"/>
      <c r="L33" s="567"/>
      <c r="M33" s="193" t="s">
        <v>20</v>
      </c>
      <c r="N33" s="565" t="s">
        <v>26</v>
      </c>
      <c r="O33" s="567"/>
      <c r="P33" s="567"/>
      <c r="Q33" s="193" t="s">
        <v>20</v>
      </c>
      <c r="R33" s="565" t="s">
        <v>27</v>
      </c>
      <c r="S33" s="567"/>
      <c r="T33" s="567"/>
      <c r="U33" s="193" t="s">
        <v>20</v>
      </c>
      <c r="V33" s="565" t="s">
        <v>28</v>
      </c>
      <c r="W33" s="567"/>
      <c r="X33" s="567"/>
      <c r="Y33" s="566"/>
      <c r="Z33" s="566"/>
      <c r="AA33" s="566"/>
      <c r="AB33" s="566"/>
      <c r="AC33" s="566"/>
      <c r="AD33" s="566"/>
      <c r="AE33" s="566"/>
      <c r="AF33" s="186"/>
    </row>
    <row r="34" spans="1:32" s="1" customFormat="1" ht="18.75" customHeight="1" x14ac:dyDescent="0.15">
      <c r="A34" s="147"/>
      <c r="B34" s="148"/>
      <c r="C34" s="149"/>
      <c r="D34" s="150"/>
      <c r="E34" s="143"/>
      <c r="F34" s="151"/>
      <c r="G34" s="152"/>
      <c r="H34" s="238" t="s">
        <v>57</v>
      </c>
      <c r="I34" s="213" t="s">
        <v>20</v>
      </c>
      <c r="J34" s="180" t="s">
        <v>30</v>
      </c>
      <c r="K34" s="214"/>
      <c r="L34" s="215" t="s">
        <v>20</v>
      </c>
      <c r="M34" s="180" t="s">
        <v>31</v>
      </c>
      <c r="N34" s="214"/>
      <c r="O34" s="216"/>
      <c r="P34" s="216"/>
      <c r="Q34" s="216"/>
      <c r="R34" s="216"/>
      <c r="S34" s="216"/>
      <c r="T34" s="216"/>
      <c r="U34" s="216"/>
      <c r="V34" s="216"/>
      <c r="W34" s="216"/>
      <c r="X34" s="216"/>
      <c r="Y34" s="216"/>
      <c r="Z34" s="216"/>
      <c r="AA34" s="216"/>
      <c r="AB34" s="216"/>
      <c r="AC34" s="216"/>
      <c r="AD34" s="216"/>
      <c r="AE34" s="216"/>
      <c r="AF34" s="217"/>
    </row>
    <row r="35" spans="1:32" s="1" customFormat="1" ht="18.75" customHeight="1" x14ac:dyDescent="0.15">
      <c r="A35" s="153"/>
      <c r="B35" s="154"/>
      <c r="C35" s="155"/>
      <c r="D35" s="194" t="s">
        <v>20</v>
      </c>
      <c r="E35" s="146" t="s">
        <v>38</v>
      </c>
      <c r="F35" s="157"/>
      <c r="G35" s="227"/>
      <c r="H35" s="690" t="s">
        <v>58</v>
      </c>
      <c r="I35" s="659" t="s">
        <v>20</v>
      </c>
      <c r="J35" s="661" t="s">
        <v>34</v>
      </c>
      <c r="K35" s="661"/>
      <c r="L35" s="661"/>
      <c r="M35" s="659" t="s">
        <v>20</v>
      </c>
      <c r="N35" s="661" t="s">
        <v>35</v>
      </c>
      <c r="O35" s="661"/>
      <c r="P35" s="661"/>
      <c r="Q35" s="223"/>
      <c r="R35" s="223"/>
      <c r="S35" s="223"/>
      <c r="T35" s="223"/>
      <c r="U35" s="223"/>
      <c r="V35" s="223"/>
      <c r="W35" s="223"/>
      <c r="X35" s="223"/>
      <c r="Y35" s="223"/>
      <c r="Z35" s="223"/>
      <c r="AA35" s="223"/>
      <c r="AB35" s="223"/>
      <c r="AC35" s="223"/>
      <c r="AD35" s="223"/>
      <c r="AE35" s="223"/>
      <c r="AF35" s="224"/>
    </row>
    <row r="36" spans="1:32" s="1" customFormat="1" ht="18.75" customHeight="1" x14ac:dyDescent="0.15">
      <c r="A36" s="194" t="s">
        <v>20</v>
      </c>
      <c r="B36" s="154">
        <v>13</v>
      </c>
      <c r="C36" s="155" t="s">
        <v>39</v>
      </c>
      <c r="D36" s="194" t="s">
        <v>20</v>
      </c>
      <c r="E36" s="146" t="s">
        <v>40</v>
      </c>
      <c r="F36" s="157"/>
      <c r="G36" s="227"/>
      <c r="H36" s="691"/>
      <c r="I36" s="660"/>
      <c r="J36" s="662"/>
      <c r="K36" s="662"/>
      <c r="L36" s="662"/>
      <c r="M36" s="660"/>
      <c r="N36" s="662"/>
      <c r="O36" s="662"/>
      <c r="P36" s="662"/>
      <c r="Q36" s="198"/>
      <c r="R36" s="198"/>
      <c r="S36" s="198"/>
      <c r="T36" s="198"/>
      <c r="U36" s="198"/>
      <c r="V36" s="198"/>
      <c r="W36" s="198"/>
      <c r="X36" s="198"/>
      <c r="Y36" s="198"/>
      <c r="Z36" s="198"/>
      <c r="AA36" s="198"/>
      <c r="AB36" s="198"/>
      <c r="AC36" s="198"/>
      <c r="AD36" s="198"/>
      <c r="AE36" s="198"/>
      <c r="AF36" s="199"/>
    </row>
    <row r="37" spans="1:32" s="1" customFormat="1" ht="18.75" customHeight="1" x14ac:dyDescent="0.15">
      <c r="A37" s="153"/>
      <c r="B37" s="154"/>
      <c r="C37" s="155"/>
      <c r="D37" s="194" t="s">
        <v>20</v>
      </c>
      <c r="E37" s="146" t="s">
        <v>59</v>
      </c>
      <c r="F37" s="157"/>
      <c r="G37" s="227"/>
      <c r="H37" s="690" t="s">
        <v>60</v>
      </c>
      <c r="I37" s="659" t="s">
        <v>20</v>
      </c>
      <c r="J37" s="661" t="s">
        <v>34</v>
      </c>
      <c r="K37" s="661"/>
      <c r="L37" s="661"/>
      <c r="M37" s="659" t="s">
        <v>20</v>
      </c>
      <c r="N37" s="661" t="s">
        <v>35</v>
      </c>
      <c r="O37" s="661"/>
      <c r="P37" s="661"/>
      <c r="Q37" s="223"/>
      <c r="R37" s="223"/>
      <c r="S37" s="223"/>
      <c r="T37" s="223"/>
      <c r="U37" s="223"/>
      <c r="V37" s="223"/>
      <c r="W37" s="223"/>
      <c r="X37" s="223"/>
      <c r="Y37" s="223"/>
      <c r="Z37" s="223"/>
      <c r="AA37" s="223"/>
      <c r="AB37" s="223"/>
      <c r="AC37" s="223"/>
      <c r="AD37" s="223"/>
      <c r="AE37" s="223"/>
      <c r="AF37" s="224"/>
    </row>
    <row r="38" spans="1:32" s="1" customFormat="1" ht="18.75" customHeight="1" x14ac:dyDescent="0.15">
      <c r="A38" s="168"/>
      <c r="B38" s="169"/>
      <c r="C38" s="170"/>
      <c r="D38" s="171"/>
      <c r="E38" s="172"/>
      <c r="F38" s="173"/>
      <c r="G38" s="226"/>
      <c r="H38" s="692"/>
      <c r="I38" s="693"/>
      <c r="J38" s="694"/>
      <c r="K38" s="694"/>
      <c r="L38" s="694"/>
      <c r="M38" s="693"/>
      <c r="N38" s="694"/>
      <c r="O38" s="694"/>
      <c r="P38" s="694"/>
      <c r="Q38" s="221"/>
      <c r="R38" s="221"/>
      <c r="S38" s="221"/>
      <c r="T38" s="221"/>
      <c r="U38" s="221"/>
      <c r="V38" s="221"/>
      <c r="W38" s="221"/>
      <c r="X38" s="221"/>
      <c r="Y38" s="221"/>
      <c r="Z38" s="221"/>
      <c r="AA38" s="221"/>
      <c r="AB38" s="221"/>
      <c r="AC38" s="221"/>
      <c r="AD38" s="221"/>
      <c r="AE38" s="221"/>
      <c r="AF38" s="222"/>
    </row>
    <row r="39" spans="1:32" ht="8.25" customHeight="1" x14ac:dyDescent="0.15">
      <c r="A39" s="239"/>
      <c r="B39" s="239"/>
      <c r="G39" s="144"/>
      <c r="H39" s="144"/>
      <c r="I39" s="144"/>
      <c r="J39" s="144"/>
      <c r="K39" s="144"/>
      <c r="L39" s="144"/>
      <c r="M39" s="144"/>
      <c r="N39" s="144"/>
      <c r="O39" s="144"/>
      <c r="P39" s="144"/>
      <c r="Q39" s="144"/>
      <c r="R39" s="144"/>
      <c r="S39" s="144"/>
      <c r="T39" s="144"/>
      <c r="U39" s="144"/>
      <c r="V39" s="144"/>
      <c r="W39" s="144"/>
      <c r="X39" s="144"/>
      <c r="Y39" s="144"/>
      <c r="Z39" s="144"/>
      <c r="AA39" s="144"/>
      <c r="AB39" s="144"/>
    </row>
    <row r="40" spans="1:32" ht="20.25" customHeight="1" x14ac:dyDescent="0.15">
      <c r="A40" s="239"/>
      <c r="B40" s="239"/>
      <c r="C40" s="144" t="s">
        <v>61</v>
      </c>
      <c r="D40" s="144"/>
      <c r="E40" s="240"/>
      <c r="F40" s="240"/>
      <c r="G40" s="240"/>
      <c r="H40" s="240"/>
      <c r="I40" s="240"/>
      <c r="J40" s="240"/>
      <c r="K40" s="240"/>
      <c r="L40" s="240"/>
      <c r="M40" s="240"/>
      <c r="N40" s="240"/>
      <c r="O40" s="240"/>
      <c r="P40" s="240"/>
      <c r="Q40" s="240"/>
      <c r="R40" s="240"/>
      <c r="S40" s="240"/>
      <c r="T40" s="240"/>
      <c r="U40" s="240"/>
      <c r="V40" s="240"/>
    </row>
  </sheetData>
  <mergeCells count="46">
    <mergeCell ref="H37:H38"/>
    <mergeCell ref="I37:I38"/>
    <mergeCell ref="J37:L38"/>
    <mergeCell ref="M37:M38"/>
    <mergeCell ref="N37:P38"/>
    <mergeCell ref="H35:H36"/>
    <mergeCell ref="I35:I36"/>
    <mergeCell ref="J35:L36"/>
    <mergeCell ref="M35:M36"/>
    <mergeCell ref="N35:P36"/>
    <mergeCell ref="AC10:AF25"/>
    <mergeCell ref="H12:H13"/>
    <mergeCell ref="I12:I13"/>
    <mergeCell ref="J12:L13"/>
    <mergeCell ref="A32:C33"/>
    <mergeCell ref="H32:H33"/>
    <mergeCell ref="A27:AF27"/>
    <mergeCell ref="S29:V29"/>
    <mergeCell ref="A31:C31"/>
    <mergeCell ref="D31:E31"/>
    <mergeCell ref="F31:G31"/>
    <mergeCell ref="H31:AF31"/>
    <mergeCell ref="W29:AF29"/>
    <mergeCell ref="H23:H25"/>
    <mergeCell ref="M12:M13"/>
    <mergeCell ref="N12:P13"/>
    <mergeCell ref="AC8:AF9"/>
    <mergeCell ref="A3:AF3"/>
    <mergeCell ref="S5:V5"/>
    <mergeCell ref="A7:C7"/>
    <mergeCell ref="D7:E7"/>
    <mergeCell ref="F7:G7"/>
    <mergeCell ref="H7:X7"/>
    <mergeCell ref="Y7:AB7"/>
    <mergeCell ref="AC7:AF7"/>
    <mergeCell ref="A8:C9"/>
    <mergeCell ref="D8:E9"/>
    <mergeCell ref="F8:G9"/>
    <mergeCell ref="H8:H9"/>
    <mergeCell ref="Y8:AB9"/>
    <mergeCell ref="W5:AF5"/>
    <mergeCell ref="H14:H15"/>
    <mergeCell ref="I14:I15"/>
    <mergeCell ref="J14:L15"/>
    <mergeCell ref="M14:M15"/>
    <mergeCell ref="N14:P15"/>
  </mergeCells>
  <phoneticPr fontId="3"/>
  <dataValidations count="1">
    <dataValidation type="list" allowBlank="1" showInputMessage="1" showErrorMessage="1" sqref="M8:M9 Q8:Q9 U8:U9 I8:I9 M17 L18:L22 M12:M15 L24 D16:D18 O21 L16">
      <formula1>"□,■"</formula1>
    </dataValidation>
  </dataValidations>
  <pageMargins left="0.7" right="0.7" top="0.75" bottom="0.75" header="0.3" footer="0.3"/>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4"/>
  <sheetViews>
    <sheetView view="pageBreakPreview" zoomScale="80" zoomScaleNormal="100" zoomScaleSheetLayoutView="80" zoomScalePageLayoutView="60" workbookViewId="0">
      <selection activeCell="H28" sqref="H28:H29"/>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49" t="s">
        <v>823</v>
      </c>
      <c r="B2" s="249"/>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3" ht="20.25" customHeight="1" x14ac:dyDescent="0.15">
      <c r="A3" s="669" t="s">
        <v>133</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3" ht="20.25" customHeight="1" x14ac:dyDescent="0.15">
      <c r="A4" s="232"/>
      <c r="B4" s="232"/>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1:33" ht="30" customHeight="1" x14ac:dyDescent="0.15">
      <c r="A5" s="232"/>
      <c r="B5" s="232"/>
      <c r="C5" s="135"/>
      <c r="D5" s="135"/>
      <c r="E5" s="135"/>
      <c r="F5" s="135"/>
      <c r="G5" s="135"/>
      <c r="H5" s="135"/>
      <c r="I5" s="135"/>
      <c r="J5" s="135"/>
      <c r="K5" s="135"/>
      <c r="L5" s="135"/>
      <c r="M5" s="135"/>
      <c r="N5" s="135"/>
      <c r="O5" s="135"/>
      <c r="P5" s="135"/>
      <c r="Q5" s="135"/>
      <c r="R5" s="135"/>
      <c r="S5" s="670" t="s">
        <v>11</v>
      </c>
      <c r="T5" s="671"/>
      <c r="U5" s="671"/>
      <c r="V5" s="672"/>
      <c r="W5" s="670"/>
      <c r="X5" s="671"/>
      <c r="Y5" s="671"/>
      <c r="Z5" s="671"/>
      <c r="AA5" s="671"/>
      <c r="AB5" s="671"/>
      <c r="AC5" s="671"/>
      <c r="AD5" s="671"/>
      <c r="AE5" s="671"/>
      <c r="AF5" s="672"/>
    </row>
    <row r="6" spans="1:33" ht="20.25" customHeight="1" x14ac:dyDescent="0.15">
      <c r="A6" s="232"/>
      <c r="B6" s="232"/>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row>
    <row r="7" spans="1:33" ht="17.25" customHeight="1" x14ac:dyDescent="0.15">
      <c r="A7" s="670" t="s">
        <v>56</v>
      </c>
      <c r="B7" s="671"/>
      <c r="C7" s="672"/>
      <c r="D7" s="670" t="s">
        <v>13</v>
      </c>
      <c r="E7" s="672"/>
      <c r="F7" s="670" t="s">
        <v>14</v>
      </c>
      <c r="G7" s="672"/>
      <c r="H7" s="670" t="s">
        <v>134</v>
      </c>
      <c r="I7" s="671"/>
      <c r="J7" s="671"/>
      <c r="K7" s="671"/>
      <c r="L7" s="671"/>
      <c r="M7" s="671"/>
      <c r="N7" s="671"/>
      <c r="O7" s="671"/>
      <c r="P7" s="671"/>
      <c r="Q7" s="671"/>
      <c r="R7" s="671"/>
      <c r="S7" s="671"/>
      <c r="T7" s="671"/>
      <c r="U7" s="671"/>
      <c r="V7" s="671"/>
      <c r="W7" s="671"/>
      <c r="X7" s="672"/>
      <c r="Y7" s="670" t="s">
        <v>16</v>
      </c>
      <c r="Z7" s="671"/>
      <c r="AA7" s="671"/>
      <c r="AB7" s="672"/>
      <c r="AC7" s="670" t="s">
        <v>17</v>
      </c>
      <c r="AD7" s="671"/>
      <c r="AE7" s="671"/>
      <c r="AF7" s="672"/>
    </row>
    <row r="8" spans="1:33" ht="18.75" customHeight="1" x14ac:dyDescent="0.15">
      <c r="A8" s="673" t="s">
        <v>18</v>
      </c>
      <c r="B8" s="674"/>
      <c r="C8" s="675"/>
      <c r="D8" s="233"/>
      <c r="E8" s="188"/>
      <c r="F8" s="150"/>
      <c r="G8" s="188"/>
      <c r="H8" s="679" t="s">
        <v>19</v>
      </c>
      <c r="I8" s="195" t="s">
        <v>20</v>
      </c>
      <c r="J8" s="141" t="s">
        <v>21</v>
      </c>
      <c r="K8" s="142"/>
      <c r="L8" s="142"/>
      <c r="M8" s="195" t="s">
        <v>20</v>
      </c>
      <c r="N8" s="141" t="s">
        <v>22</v>
      </c>
      <c r="O8" s="142"/>
      <c r="P8" s="142"/>
      <c r="Q8" s="195" t="s">
        <v>20</v>
      </c>
      <c r="R8" s="141" t="s">
        <v>23</v>
      </c>
      <c r="S8" s="142"/>
      <c r="T8" s="142"/>
      <c r="U8" s="195" t="s">
        <v>20</v>
      </c>
      <c r="V8" s="141" t="s">
        <v>24</v>
      </c>
      <c r="W8" s="142"/>
      <c r="X8" s="143"/>
      <c r="Y8" s="663"/>
      <c r="Z8" s="664"/>
      <c r="AA8" s="664"/>
      <c r="AB8" s="665"/>
      <c r="AC8" s="663"/>
      <c r="AD8" s="664"/>
      <c r="AE8" s="664"/>
      <c r="AF8" s="665"/>
    </row>
    <row r="9" spans="1:33" ht="18.75" customHeight="1" x14ac:dyDescent="0.15">
      <c r="A9" s="676"/>
      <c r="B9" s="677"/>
      <c r="C9" s="678"/>
      <c r="D9" s="234"/>
      <c r="E9" s="189"/>
      <c r="F9" s="171"/>
      <c r="G9" s="189"/>
      <c r="H9" s="680"/>
      <c r="I9" s="241" t="s">
        <v>20</v>
      </c>
      <c r="J9" s="235" t="s">
        <v>25</v>
      </c>
      <c r="K9" s="236"/>
      <c r="L9" s="236"/>
      <c r="M9" s="220" t="s">
        <v>20</v>
      </c>
      <c r="N9" s="235" t="s">
        <v>26</v>
      </c>
      <c r="O9" s="236"/>
      <c r="P9" s="236"/>
      <c r="Q9" s="220" t="s">
        <v>20</v>
      </c>
      <c r="R9" s="235" t="s">
        <v>27</v>
      </c>
      <c r="S9" s="236"/>
      <c r="T9" s="236"/>
      <c r="U9" s="220" t="s">
        <v>20</v>
      </c>
      <c r="V9" s="235" t="s">
        <v>28</v>
      </c>
      <c r="W9" s="236"/>
      <c r="X9" s="172"/>
      <c r="Y9" s="666"/>
      <c r="Z9" s="667"/>
      <c r="AA9" s="667"/>
      <c r="AB9" s="668"/>
      <c r="AC9" s="666"/>
      <c r="AD9" s="667"/>
      <c r="AE9" s="667"/>
      <c r="AF9" s="668"/>
    </row>
    <row r="10" spans="1:33" ht="19.5" customHeight="1" x14ac:dyDescent="0.15">
      <c r="A10" s="153"/>
      <c r="B10" s="154"/>
      <c r="C10" s="155"/>
      <c r="D10" s="156"/>
      <c r="E10" s="146"/>
      <c r="F10" s="157"/>
      <c r="G10" s="158"/>
      <c r="H10" s="588" t="s">
        <v>817</v>
      </c>
      <c r="I10" s="574" t="s">
        <v>20</v>
      </c>
      <c r="J10" s="575" t="s">
        <v>818</v>
      </c>
      <c r="K10" s="576"/>
      <c r="L10" s="577"/>
      <c r="M10" s="578" t="s">
        <v>20</v>
      </c>
      <c r="N10" s="575" t="s">
        <v>819</v>
      </c>
      <c r="O10" s="578"/>
      <c r="P10" s="575"/>
      <c r="Q10" s="579"/>
      <c r="R10" s="579"/>
      <c r="S10" s="579"/>
      <c r="T10" s="579"/>
      <c r="U10" s="579"/>
      <c r="V10" s="579"/>
      <c r="W10" s="579"/>
      <c r="X10" s="580"/>
      <c r="Y10" s="194" t="s">
        <v>20</v>
      </c>
      <c r="Z10" s="144" t="s">
        <v>32</v>
      </c>
      <c r="AA10" s="144"/>
      <c r="AB10" s="160"/>
      <c r="AC10" s="681"/>
      <c r="AD10" s="682"/>
      <c r="AE10" s="682"/>
      <c r="AF10" s="683"/>
    </row>
    <row r="11" spans="1:33" ht="18.75" customHeight="1" x14ac:dyDescent="0.15">
      <c r="A11" s="153"/>
      <c r="B11" s="154"/>
      <c r="C11" s="155"/>
      <c r="D11" s="156"/>
      <c r="E11" s="146"/>
      <c r="F11" s="157"/>
      <c r="G11" s="158"/>
      <c r="H11" s="555" t="s">
        <v>57</v>
      </c>
      <c r="I11" s="193" t="s">
        <v>20</v>
      </c>
      <c r="J11" s="167" t="s">
        <v>30</v>
      </c>
      <c r="K11" s="205"/>
      <c r="L11" s="193" t="s">
        <v>20</v>
      </c>
      <c r="M11" s="167" t="s">
        <v>31</v>
      </c>
      <c r="N11" s="167"/>
      <c r="O11" s="167"/>
      <c r="P11" s="167"/>
      <c r="Q11" s="198"/>
      <c r="R11" s="198"/>
      <c r="S11" s="198"/>
      <c r="T11" s="198"/>
      <c r="U11" s="198"/>
      <c r="V11" s="198"/>
      <c r="W11" s="198"/>
      <c r="X11" s="199"/>
      <c r="Y11" s="193" t="s">
        <v>20</v>
      </c>
      <c r="Z11" s="144" t="s">
        <v>36</v>
      </c>
      <c r="AA11" s="159"/>
      <c r="AB11" s="160"/>
      <c r="AC11" s="681"/>
      <c r="AD11" s="682"/>
      <c r="AE11" s="682"/>
      <c r="AF11" s="683"/>
      <c r="AG11" s="132"/>
    </row>
    <row r="12" spans="1:33" ht="18.75" customHeight="1" x14ac:dyDescent="0.15">
      <c r="A12" s="153"/>
      <c r="B12" s="154"/>
      <c r="C12" s="155"/>
      <c r="D12" s="156"/>
      <c r="E12" s="146"/>
      <c r="F12" s="157"/>
      <c r="G12" s="158"/>
      <c r="H12" s="657" t="s">
        <v>58</v>
      </c>
      <c r="I12" s="695" t="s">
        <v>20</v>
      </c>
      <c r="J12" s="661" t="s">
        <v>34</v>
      </c>
      <c r="K12" s="661"/>
      <c r="L12" s="661"/>
      <c r="M12" s="695" t="s">
        <v>20</v>
      </c>
      <c r="N12" s="661" t="s">
        <v>35</v>
      </c>
      <c r="O12" s="661"/>
      <c r="P12" s="661"/>
      <c r="Q12" s="206"/>
      <c r="R12" s="206"/>
      <c r="S12" s="206"/>
      <c r="T12" s="206"/>
      <c r="U12" s="206"/>
      <c r="V12" s="206"/>
      <c r="W12" s="206"/>
      <c r="X12" s="207"/>
      <c r="Y12" s="135"/>
      <c r="Z12" s="135"/>
      <c r="AA12" s="135"/>
      <c r="AB12" s="160"/>
      <c r="AC12" s="681"/>
      <c r="AD12" s="682"/>
      <c r="AE12" s="682"/>
      <c r="AF12" s="683"/>
    </row>
    <row r="13" spans="1:33" ht="18.75" customHeight="1" x14ac:dyDescent="0.15">
      <c r="A13" s="153"/>
      <c r="B13" s="154"/>
      <c r="C13" s="155"/>
      <c r="D13" s="156"/>
      <c r="E13" s="146"/>
      <c r="F13" s="157"/>
      <c r="G13" s="158"/>
      <c r="H13" s="658"/>
      <c r="I13" s="696"/>
      <c r="J13" s="662"/>
      <c r="K13" s="662"/>
      <c r="L13" s="662"/>
      <c r="M13" s="696"/>
      <c r="N13" s="662"/>
      <c r="O13" s="662"/>
      <c r="P13" s="662"/>
      <c r="Q13" s="198"/>
      <c r="R13" s="198"/>
      <c r="S13" s="198"/>
      <c r="T13" s="198"/>
      <c r="U13" s="198"/>
      <c r="V13" s="198"/>
      <c r="W13" s="198"/>
      <c r="X13" s="199"/>
      <c r="Y13" s="162"/>
      <c r="Z13" s="159"/>
      <c r="AA13" s="159"/>
      <c r="AB13" s="160"/>
      <c r="AC13" s="681"/>
      <c r="AD13" s="682"/>
      <c r="AE13" s="682"/>
      <c r="AF13" s="683"/>
    </row>
    <row r="14" spans="1:33" ht="18.75" customHeight="1" x14ac:dyDescent="0.15">
      <c r="A14" s="194" t="s">
        <v>20</v>
      </c>
      <c r="B14" s="154">
        <v>63</v>
      </c>
      <c r="C14" s="155" t="s">
        <v>135</v>
      </c>
      <c r="D14" s="193" t="s">
        <v>20</v>
      </c>
      <c r="E14" s="146" t="s">
        <v>38</v>
      </c>
      <c r="F14" s="157"/>
      <c r="G14" s="158"/>
      <c r="H14" s="657" t="s">
        <v>60</v>
      </c>
      <c r="I14" s="695" t="s">
        <v>20</v>
      </c>
      <c r="J14" s="661" t="s">
        <v>34</v>
      </c>
      <c r="K14" s="661"/>
      <c r="L14" s="661"/>
      <c r="M14" s="695" t="s">
        <v>20</v>
      </c>
      <c r="N14" s="661" t="s">
        <v>35</v>
      </c>
      <c r="O14" s="661"/>
      <c r="P14" s="661"/>
      <c r="Q14" s="206"/>
      <c r="R14" s="206"/>
      <c r="S14" s="206"/>
      <c r="T14" s="206"/>
      <c r="U14" s="206"/>
      <c r="V14" s="206"/>
      <c r="W14" s="206"/>
      <c r="X14" s="207"/>
      <c r="Y14" s="162"/>
      <c r="Z14" s="159"/>
      <c r="AA14" s="159"/>
      <c r="AB14" s="160"/>
      <c r="AC14" s="681"/>
      <c r="AD14" s="682"/>
      <c r="AE14" s="682"/>
      <c r="AF14" s="683"/>
      <c r="AG14" s="132"/>
    </row>
    <row r="15" spans="1:33" ht="18.75" customHeight="1" x14ac:dyDescent="0.15">
      <c r="A15" s="153"/>
      <c r="B15" s="154"/>
      <c r="C15" s="158"/>
      <c r="D15" s="193" t="s">
        <v>20</v>
      </c>
      <c r="E15" s="146" t="s">
        <v>40</v>
      </c>
      <c r="F15" s="157"/>
      <c r="G15" s="158"/>
      <c r="H15" s="658"/>
      <c r="I15" s="696"/>
      <c r="J15" s="662"/>
      <c r="K15" s="662"/>
      <c r="L15" s="662"/>
      <c r="M15" s="696"/>
      <c r="N15" s="662"/>
      <c r="O15" s="662"/>
      <c r="P15" s="662"/>
      <c r="Q15" s="198"/>
      <c r="R15" s="198"/>
      <c r="S15" s="198"/>
      <c r="T15" s="198"/>
      <c r="U15" s="198"/>
      <c r="V15" s="198"/>
      <c r="W15" s="198"/>
      <c r="X15" s="199"/>
      <c r="Y15" s="162"/>
      <c r="Z15" s="159"/>
      <c r="AA15" s="159"/>
      <c r="AB15" s="160"/>
      <c r="AC15" s="681"/>
      <c r="AD15" s="682"/>
      <c r="AE15" s="682"/>
      <c r="AF15" s="683"/>
      <c r="AG15" s="132"/>
    </row>
    <row r="16" spans="1:33" ht="18.75" customHeight="1" x14ac:dyDescent="0.15">
      <c r="A16" s="156"/>
      <c r="B16" s="186"/>
      <c r="C16" s="557"/>
      <c r="D16" s="135"/>
      <c r="E16" s="135"/>
      <c r="F16" s="157"/>
      <c r="G16" s="158"/>
      <c r="H16" s="190" t="s">
        <v>136</v>
      </c>
      <c r="I16" s="208" t="s">
        <v>20</v>
      </c>
      <c r="J16" s="164" t="s">
        <v>30</v>
      </c>
      <c r="K16" s="201"/>
      <c r="L16" s="202" t="s">
        <v>20</v>
      </c>
      <c r="M16" s="164" t="s">
        <v>48</v>
      </c>
      <c r="N16" s="164"/>
      <c r="O16" s="209" t="s">
        <v>20</v>
      </c>
      <c r="P16" s="166" t="s">
        <v>49</v>
      </c>
      <c r="Q16" s="203"/>
      <c r="R16" s="203"/>
      <c r="S16" s="203"/>
      <c r="T16" s="164"/>
      <c r="U16" s="203"/>
      <c r="V16" s="203"/>
      <c r="W16" s="203"/>
      <c r="X16" s="204"/>
      <c r="Y16" s="162"/>
      <c r="Z16" s="159"/>
      <c r="AA16" s="159"/>
      <c r="AB16" s="160"/>
      <c r="AC16" s="681"/>
      <c r="AD16" s="682"/>
      <c r="AE16" s="682"/>
      <c r="AF16" s="683"/>
    </row>
    <row r="17" spans="1:32" ht="18.75" customHeight="1" x14ac:dyDescent="0.15">
      <c r="A17" s="156"/>
      <c r="B17" s="186"/>
      <c r="C17" s="557"/>
      <c r="D17" s="135"/>
      <c r="E17" s="135"/>
      <c r="F17" s="157"/>
      <c r="G17" s="158"/>
      <c r="H17" s="190" t="s">
        <v>137</v>
      </c>
      <c r="I17" s="200" t="s">
        <v>20</v>
      </c>
      <c r="J17" s="164" t="s">
        <v>44</v>
      </c>
      <c r="K17" s="201"/>
      <c r="L17" s="181"/>
      <c r="M17" s="193" t="s">
        <v>20</v>
      </c>
      <c r="N17" s="164" t="s">
        <v>45</v>
      </c>
      <c r="O17" s="203"/>
      <c r="P17" s="203"/>
      <c r="Q17" s="203"/>
      <c r="R17" s="203"/>
      <c r="S17" s="203"/>
      <c r="T17" s="203"/>
      <c r="U17" s="203"/>
      <c r="V17" s="203"/>
      <c r="W17" s="203"/>
      <c r="X17" s="204"/>
      <c r="Y17" s="162"/>
      <c r="Z17" s="159"/>
      <c r="AA17" s="159"/>
      <c r="AB17" s="160"/>
      <c r="AC17" s="681"/>
      <c r="AD17" s="682"/>
      <c r="AE17" s="682"/>
      <c r="AF17" s="683"/>
    </row>
    <row r="18" spans="1:32" ht="18.75" customHeight="1" x14ac:dyDescent="0.15">
      <c r="A18" s="153"/>
      <c r="B18" s="154"/>
      <c r="C18" s="155"/>
      <c r="D18" s="135"/>
      <c r="E18" s="146"/>
      <c r="F18" s="157"/>
      <c r="G18" s="158"/>
      <c r="H18" s="163" t="s">
        <v>820</v>
      </c>
      <c r="I18" s="208" t="s">
        <v>20</v>
      </c>
      <c r="J18" s="164" t="s">
        <v>30</v>
      </c>
      <c r="K18" s="201"/>
      <c r="L18" s="202" t="s">
        <v>20</v>
      </c>
      <c r="M18" s="164" t="s">
        <v>31</v>
      </c>
      <c r="N18" s="164"/>
      <c r="O18" s="182"/>
      <c r="P18" s="182"/>
      <c r="Q18" s="182"/>
      <c r="R18" s="182"/>
      <c r="S18" s="182"/>
      <c r="T18" s="182"/>
      <c r="U18" s="182"/>
      <c r="V18" s="182"/>
      <c r="W18" s="182"/>
      <c r="X18" s="183"/>
      <c r="Y18" s="162"/>
      <c r="Z18" s="159"/>
      <c r="AA18" s="159"/>
      <c r="AB18" s="160"/>
      <c r="AC18" s="681"/>
      <c r="AD18" s="682"/>
      <c r="AE18" s="682"/>
      <c r="AF18" s="683"/>
    </row>
    <row r="19" spans="1:32" ht="18.75" customHeight="1" x14ac:dyDescent="0.15">
      <c r="A19" s="153"/>
      <c r="B19" s="154"/>
      <c r="C19" s="155"/>
      <c r="D19" s="156"/>
      <c r="E19" s="146"/>
      <c r="F19" s="157"/>
      <c r="G19" s="158"/>
      <c r="H19" s="191" t="s">
        <v>138</v>
      </c>
      <c r="I19" s="200" t="s">
        <v>20</v>
      </c>
      <c r="J19" s="164" t="s">
        <v>30</v>
      </c>
      <c r="K19" s="201"/>
      <c r="L19" s="193" t="s">
        <v>20</v>
      </c>
      <c r="M19" s="164" t="s">
        <v>31</v>
      </c>
      <c r="N19" s="164"/>
      <c r="O19" s="164"/>
      <c r="P19" s="164"/>
      <c r="Q19" s="164"/>
      <c r="R19" s="164"/>
      <c r="S19" s="164"/>
      <c r="T19" s="164"/>
      <c r="U19" s="164"/>
      <c r="V19" s="164"/>
      <c r="W19" s="164"/>
      <c r="X19" s="165"/>
      <c r="Y19" s="162"/>
      <c r="Z19" s="159"/>
      <c r="AA19" s="159"/>
      <c r="AB19" s="160"/>
      <c r="AC19" s="681"/>
      <c r="AD19" s="682"/>
      <c r="AE19" s="682"/>
      <c r="AF19" s="683"/>
    </row>
    <row r="20" spans="1:32" ht="19.5" customHeight="1" x14ac:dyDescent="0.15">
      <c r="A20" s="153"/>
      <c r="B20" s="154"/>
      <c r="C20" s="155"/>
      <c r="D20" s="156"/>
      <c r="E20" s="146"/>
      <c r="F20" s="157"/>
      <c r="G20" s="158"/>
      <c r="H20" s="572" t="s">
        <v>822</v>
      </c>
      <c r="I20" s="200" t="s">
        <v>20</v>
      </c>
      <c r="J20" s="164" t="s">
        <v>30</v>
      </c>
      <c r="K20" s="164"/>
      <c r="L20" s="202" t="s">
        <v>20</v>
      </c>
      <c r="M20" s="164" t="s">
        <v>31</v>
      </c>
      <c r="N20" s="164"/>
      <c r="O20" s="203"/>
      <c r="P20" s="164"/>
      <c r="Q20" s="203"/>
      <c r="R20" s="203"/>
      <c r="S20" s="203"/>
      <c r="T20" s="203"/>
      <c r="U20" s="203"/>
      <c r="V20" s="203"/>
      <c r="W20" s="203"/>
      <c r="X20" s="204"/>
      <c r="Y20" s="159"/>
      <c r="Z20" s="159"/>
      <c r="AA20" s="159"/>
      <c r="AB20" s="160"/>
      <c r="AC20" s="681"/>
      <c r="AD20" s="682"/>
      <c r="AE20" s="682"/>
      <c r="AF20" s="683"/>
    </row>
    <row r="21" spans="1:32" ht="18.75" customHeight="1" x14ac:dyDescent="0.15">
      <c r="A21" s="168"/>
      <c r="B21" s="169"/>
      <c r="C21" s="170"/>
      <c r="D21" s="171"/>
      <c r="E21" s="172"/>
      <c r="F21" s="173"/>
      <c r="G21" s="174"/>
      <c r="H21" s="175" t="s">
        <v>139</v>
      </c>
      <c r="I21" s="210" t="s">
        <v>20</v>
      </c>
      <c r="J21" s="176" t="s">
        <v>30</v>
      </c>
      <c r="K21" s="176"/>
      <c r="L21" s="211" t="s">
        <v>20</v>
      </c>
      <c r="M21" s="176" t="s">
        <v>48</v>
      </c>
      <c r="N21" s="176"/>
      <c r="O21" s="211" t="s">
        <v>20</v>
      </c>
      <c r="P21" s="176" t="s">
        <v>140</v>
      </c>
      <c r="Q21" s="212"/>
      <c r="R21" s="228"/>
      <c r="S21" s="228"/>
      <c r="T21" s="228"/>
      <c r="U21" s="228"/>
      <c r="V21" s="228"/>
      <c r="W21" s="228"/>
      <c r="X21" s="229"/>
      <c r="Y21" s="177"/>
      <c r="Z21" s="178"/>
      <c r="AA21" s="178"/>
      <c r="AB21" s="179"/>
      <c r="AC21" s="666"/>
      <c r="AD21" s="667"/>
      <c r="AE21" s="667"/>
      <c r="AF21" s="668"/>
    </row>
    <row r="22" spans="1:32" ht="18.75" customHeight="1" x14ac:dyDescent="0.15">
      <c r="A22" s="565"/>
      <c r="B22" s="564"/>
      <c r="C22" s="565"/>
      <c r="D22" s="566"/>
      <c r="E22" s="567"/>
      <c r="F22" s="568"/>
      <c r="G22" s="565"/>
      <c r="H22" s="566"/>
      <c r="I22" s="569"/>
      <c r="J22" s="565"/>
      <c r="K22" s="565"/>
      <c r="L22" s="569"/>
      <c r="M22" s="565"/>
      <c r="N22" s="565"/>
      <c r="O22" s="569"/>
      <c r="P22" s="565"/>
      <c r="Q22" s="570"/>
      <c r="R22" s="581"/>
      <c r="S22" s="581"/>
      <c r="T22" s="581"/>
      <c r="U22" s="581"/>
      <c r="V22" s="581"/>
      <c r="W22" s="581"/>
      <c r="X22" s="581"/>
      <c r="Y22" s="571"/>
      <c r="Z22" s="571"/>
      <c r="AA22" s="571"/>
      <c r="AB22" s="571"/>
      <c r="AC22" s="564"/>
      <c r="AD22" s="564"/>
      <c r="AE22" s="564"/>
      <c r="AF22" s="564"/>
    </row>
    <row r="23" spans="1:32" ht="18.75" customHeight="1" x14ac:dyDescent="0.15">
      <c r="A23" s="669" t="s">
        <v>55</v>
      </c>
      <c r="B23" s="669"/>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row>
    <row r="24" spans="1:32" ht="18.75" customHeight="1" x14ac:dyDescent="0.15">
      <c r="A24" s="232"/>
      <c r="B24" s="232"/>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row>
    <row r="25" spans="1:32" ht="18.75" customHeight="1" x14ac:dyDescent="0.15">
      <c r="A25" s="232"/>
      <c r="B25" s="232"/>
      <c r="C25" s="135"/>
      <c r="D25" s="135"/>
      <c r="E25" s="135"/>
      <c r="F25" s="135"/>
      <c r="G25" s="135"/>
      <c r="H25" s="135"/>
      <c r="I25" s="135"/>
      <c r="J25" s="135"/>
      <c r="K25" s="135"/>
      <c r="L25" s="135"/>
      <c r="M25" s="135"/>
      <c r="N25" s="135"/>
      <c r="O25" s="135"/>
      <c r="P25" s="135"/>
      <c r="Q25" s="135"/>
      <c r="R25" s="135"/>
      <c r="S25" s="670" t="s">
        <v>11</v>
      </c>
      <c r="T25" s="671"/>
      <c r="U25" s="671"/>
      <c r="V25" s="672"/>
      <c r="W25" s="670"/>
      <c r="X25" s="671"/>
      <c r="Y25" s="671"/>
      <c r="Z25" s="671"/>
      <c r="AA25" s="671"/>
      <c r="AB25" s="671"/>
      <c r="AC25" s="671"/>
      <c r="AD25" s="671"/>
      <c r="AE25" s="671"/>
      <c r="AF25" s="672"/>
    </row>
    <row r="26" spans="1:32" ht="18.75" customHeight="1" x14ac:dyDescent="0.15">
      <c r="A26" s="232"/>
      <c r="B26" s="232"/>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row>
    <row r="27" spans="1:32" ht="18.75" customHeight="1" x14ac:dyDescent="0.15">
      <c r="A27" s="670" t="s">
        <v>56</v>
      </c>
      <c r="B27" s="671"/>
      <c r="C27" s="672"/>
      <c r="D27" s="670" t="s">
        <v>13</v>
      </c>
      <c r="E27" s="672"/>
      <c r="F27" s="670" t="s">
        <v>14</v>
      </c>
      <c r="G27" s="672"/>
      <c r="H27" s="670" t="s">
        <v>15</v>
      </c>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2"/>
    </row>
    <row r="28" spans="1:32" ht="18.75" customHeight="1" x14ac:dyDescent="0.15">
      <c r="A28" s="673" t="s">
        <v>18</v>
      </c>
      <c r="B28" s="674"/>
      <c r="C28" s="675"/>
      <c r="D28" s="233"/>
      <c r="E28" s="188"/>
      <c r="F28" s="150"/>
      <c r="G28" s="152"/>
      <c r="H28" s="679" t="s">
        <v>19</v>
      </c>
      <c r="I28" s="219" t="s">
        <v>20</v>
      </c>
      <c r="J28" s="141" t="s">
        <v>21</v>
      </c>
      <c r="K28" s="142"/>
      <c r="L28" s="142"/>
      <c r="M28" s="195" t="s">
        <v>20</v>
      </c>
      <c r="N28" s="141" t="s">
        <v>22</v>
      </c>
      <c r="O28" s="142"/>
      <c r="P28" s="142"/>
      <c r="Q28" s="195" t="s">
        <v>20</v>
      </c>
      <c r="R28" s="141" t="s">
        <v>23</v>
      </c>
      <c r="S28" s="142"/>
      <c r="T28" s="142"/>
      <c r="U28" s="195" t="s">
        <v>20</v>
      </c>
      <c r="V28" s="141" t="s">
        <v>24</v>
      </c>
      <c r="W28" s="142"/>
      <c r="X28" s="142"/>
      <c r="Y28" s="141"/>
      <c r="Z28" s="142"/>
      <c r="AA28" s="142"/>
      <c r="AB28" s="142"/>
      <c r="AC28" s="142"/>
      <c r="AD28" s="142"/>
      <c r="AE28" s="142"/>
      <c r="AF28" s="143"/>
    </row>
    <row r="29" spans="1:32" ht="18.75" customHeight="1" x14ac:dyDescent="0.15">
      <c r="A29" s="676"/>
      <c r="B29" s="677"/>
      <c r="C29" s="678"/>
      <c r="D29" s="234"/>
      <c r="E29" s="189"/>
      <c r="F29" s="171"/>
      <c r="G29" s="174"/>
      <c r="H29" s="680"/>
      <c r="I29" s="241" t="s">
        <v>20</v>
      </c>
      <c r="J29" s="235" t="s">
        <v>25</v>
      </c>
      <c r="K29" s="236"/>
      <c r="L29" s="236"/>
      <c r="M29" s="220" t="s">
        <v>20</v>
      </c>
      <c r="N29" s="235" t="s">
        <v>26</v>
      </c>
      <c r="O29" s="236"/>
      <c r="P29" s="236"/>
      <c r="Q29" s="220" t="s">
        <v>20</v>
      </c>
      <c r="R29" s="235" t="s">
        <v>27</v>
      </c>
      <c r="S29" s="236"/>
      <c r="T29" s="236"/>
      <c r="U29" s="220" t="s">
        <v>20</v>
      </c>
      <c r="V29" s="235" t="s">
        <v>28</v>
      </c>
      <c r="W29" s="236"/>
      <c r="X29" s="236"/>
      <c r="Y29" s="237"/>
      <c r="Z29" s="253"/>
      <c r="AA29" s="253"/>
      <c r="AB29" s="253"/>
      <c r="AC29" s="253"/>
      <c r="AD29" s="253"/>
      <c r="AE29" s="253"/>
      <c r="AF29" s="299"/>
    </row>
    <row r="30" spans="1:32" ht="18.75" customHeight="1" x14ac:dyDescent="0.15">
      <c r="A30" s="153"/>
      <c r="B30" s="154"/>
      <c r="C30" s="155"/>
      <c r="D30" s="156"/>
      <c r="E30" s="146"/>
      <c r="F30" s="192"/>
      <c r="G30" s="158"/>
      <c r="H30" s="300" t="s">
        <v>57</v>
      </c>
      <c r="I30" s="582" t="s">
        <v>20</v>
      </c>
      <c r="J30" s="583" t="s">
        <v>30</v>
      </c>
      <c r="K30" s="584"/>
      <c r="L30" s="585" t="s">
        <v>20</v>
      </c>
      <c r="M30" s="583" t="s">
        <v>31</v>
      </c>
      <c r="N30" s="584"/>
      <c r="O30" s="586"/>
      <c r="P30" s="586"/>
      <c r="Q30" s="586"/>
      <c r="R30" s="586"/>
      <c r="S30" s="586"/>
      <c r="T30" s="586"/>
      <c r="U30" s="586"/>
      <c r="V30" s="586"/>
      <c r="W30" s="586"/>
      <c r="X30" s="586"/>
      <c r="Y30" s="198"/>
      <c r="Z30" s="198"/>
      <c r="AA30" s="198"/>
      <c r="AB30" s="198"/>
      <c r="AC30" s="198"/>
      <c r="AD30" s="198"/>
      <c r="AE30" s="198"/>
      <c r="AF30" s="199"/>
    </row>
    <row r="31" spans="1:32" ht="18.75" customHeight="1" x14ac:dyDescent="0.15">
      <c r="A31" s="153"/>
      <c r="B31" s="154"/>
      <c r="C31" s="155"/>
      <c r="D31" s="156"/>
      <c r="E31" s="146"/>
      <c r="F31" s="192"/>
      <c r="G31" s="158"/>
      <c r="H31" s="690" t="s">
        <v>58</v>
      </c>
      <c r="I31" s="695" t="s">
        <v>20</v>
      </c>
      <c r="J31" s="661" t="s">
        <v>34</v>
      </c>
      <c r="K31" s="661"/>
      <c r="L31" s="661"/>
      <c r="M31" s="695" t="s">
        <v>20</v>
      </c>
      <c r="N31" s="661" t="s">
        <v>35</v>
      </c>
      <c r="O31" s="661"/>
      <c r="P31" s="661"/>
      <c r="Q31" s="223"/>
      <c r="R31" s="223"/>
      <c r="S31" s="223"/>
      <c r="T31" s="223"/>
      <c r="U31" s="223"/>
      <c r="V31" s="223"/>
      <c r="W31" s="223"/>
      <c r="X31" s="223"/>
      <c r="Y31" s="223"/>
      <c r="Z31" s="223"/>
      <c r="AA31" s="223"/>
      <c r="AB31" s="223"/>
      <c r="AC31" s="223"/>
      <c r="AD31" s="223"/>
      <c r="AE31" s="223"/>
      <c r="AF31" s="224"/>
    </row>
    <row r="32" spans="1:32" ht="18.75" customHeight="1" x14ac:dyDescent="0.15">
      <c r="A32" s="194" t="s">
        <v>20</v>
      </c>
      <c r="B32" s="154">
        <v>63</v>
      </c>
      <c r="C32" s="155" t="s">
        <v>141</v>
      </c>
      <c r="D32" s="194" t="s">
        <v>20</v>
      </c>
      <c r="E32" s="146" t="s">
        <v>38</v>
      </c>
      <c r="F32" s="192"/>
      <c r="G32" s="158"/>
      <c r="H32" s="691"/>
      <c r="I32" s="696"/>
      <c r="J32" s="662"/>
      <c r="K32" s="662"/>
      <c r="L32" s="662"/>
      <c r="M32" s="696"/>
      <c r="N32" s="662"/>
      <c r="O32" s="662"/>
      <c r="P32" s="662"/>
      <c r="Q32" s="198"/>
      <c r="R32" s="198"/>
      <c r="S32" s="198"/>
      <c r="T32" s="198"/>
      <c r="U32" s="198"/>
      <c r="V32" s="198"/>
      <c r="W32" s="198"/>
      <c r="X32" s="198"/>
      <c r="Y32" s="198"/>
      <c r="Z32" s="198"/>
      <c r="AA32" s="198"/>
      <c r="AB32" s="198"/>
      <c r="AC32" s="198"/>
      <c r="AD32" s="198"/>
      <c r="AE32" s="198"/>
      <c r="AF32" s="199"/>
    </row>
    <row r="33" spans="1:32" ht="18.75" customHeight="1" x14ac:dyDescent="0.15">
      <c r="A33" s="153"/>
      <c r="B33" s="154"/>
      <c r="C33" s="155"/>
      <c r="D33" s="194" t="s">
        <v>20</v>
      </c>
      <c r="E33" s="146" t="s">
        <v>40</v>
      </c>
      <c r="F33" s="192"/>
      <c r="G33" s="158"/>
      <c r="H33" s="690" t="s">
        <v>60</v>
      </c>
      <c r="I33" s="698" t="s">
        <v>20</v>
      </c>
      <c r="J33" s="661" t="s">
        <v>34</v>
      </c>
      <c r="K33" s="661"/>
      <c r="L33" s="661"/>
      <c r="M33" s="695" t="s">
        <v>20</v>
      </c>
      <c r="N33" s="661" t="s">
        <v>35</v>
      </c>
      <c r="O33" s="661"/>
      <c r="P33" s="661"/>
      <c r="Q33" s="223"/>
      <c r="R33" s="223"/>
      <c r="S33" s="223"/>
      <c r="T33" s="223"/>
      <c r="U33" s="223"/>
      <c r="V33" s="223"/>
      <c r="W33" s="223"/>
      <c r="X33" s="223"/>
      <c r="Y33" s="223"/>
      <c r="Z33" s="223"/>
      <c r="AA33" s="223"/>
      <c r="AB33" s="223"/>
      <c r="AC33" s="223"/>
      <c r="AD33" s="223"/>
      <c r="AE33" s="223"/>
      <c r="AF33" s="224"/>
    </row>
    <row r="34" spans="1:32" ht="18.75" customHeight="1" x14ac:dyDescent="0.15">
      <c r="A34" s="168"/>
      <c r="B34" s="169"/>
      <c r="C34" s="174"/>
      <c r="D34" s="171"/>
      <c r="E34" s="172"/>
      <c r="F34" s="248"/>
      <c r="G34" s="174"/>
      <c r="H34" s="697"/>
      <c r="I34" s="699"/>
      <c r="J34" s="694"/>
      <c r="K34" s="694"/>
      <c r="L34" s="694"/>
      <c r="M34" s="700"/>
      <c r="N34" s="694"/>
      <c r="O34" s="694"/>
      <c r="P34" s="694"/>
      <c r="Q34" s="221"/>
      <c r="R34" s="221"/>
      <c r="S34" s="221"/>
      <c r="T34" s="221"/>
      <c r="U34" s="221"/>
      <c r="V34" s="221"/>
      <c r="W34" s="221"/>
      <c r="X34" s="221"/>
      <c r="Y34" s="221"/>
      <c r="Z34" s="221"/>
      <c r="AA34" s="221"/>
      <c r="AB34" s="221"/>
      <c r="AC34" s="221"/>
      <c r="AD34" s="221"/>
      <c r="AE34" s="221"/>
      <c r="AF34" s="222"/>
    </row>
    <row r="35" spans="1:32" ht="8.25" customHeight="1" x14ac:dyDescent="0.15">
      <c r="A35" s="3"/>
      <c r="B35" s="3"/>
      <c r="G35" s="2"/>
      <c r="H35" s="2"/>
      <c r="I35" s="2"/>
      <c r="J35" s="2"/>
      <c r="K35" s="2"/>
      <c r="L35" s="2"/>
      <c r="M35" s="2"/>
      <c r="N35" s="2"/>
      <c r="O35" s="2"/>
      <c r="P35" s="2"/>
      <c r="Q35" s="2"/>
      <c r="R35" s="2"/>
      <c r="S35" s="2"/>
      <c r="T35" s="2"/>
      <c r="U35" s="2"/>
      <c r="V35" s="2"/>
      <c r="W35" s="2"/>
      <c r="X35" s="2"/>
      <c r="Y35" s="2"/>
      <c r="Z35" s="2"/>
      <c r="AA35" s="2"/>
      <c r="AB35" s="2"/>
    </row>
    <row r="36" spans="1:32" ht="20.25" customHeight="1" x14ac:dyDescent="0.15">
      <c r="A36" s="90"/>
      <c r="B36" s="90"/>
      <c r="C36" s="2" t="s">
        <v>61</v>
      </c>
      <c r="D36" s="2"/>
      <c r="E36" s="3"/>
      <c r="F36" s="3"/>
      <c r="G36" s="3"/>
      <c r="H36" s="3"/>
      <c r="I36" s="3"/>
      <c r="J36" s="3"/>
      <c r="K36" s="3"/>
      <c r="L36" s="3"/>
      <c r="M36" s="3"/>
      <c r="N36" s="3"/>
      <c r="O36" s="3"/>
      <c r="P36" s="3"/>
      <c r="Q36" s="3"/>
      <c r="R36" s="3"/>
      <c r="S36" s="3"/>
      <c r="T36" s="3"/>
      <c r="U36" s="3"/>
      <c r="V36" s="3"/>
    </row>
    <row r="37" spans="1:32" ht="20.25" customHeight="1" x14ac:dyDescent="0.15"/>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sheetData>
  <mergeCells count="43">
    <mergeCell ref="A8:C9"/>
    <mergeCell ref="H8:H9"/>
    <mergeCell ref="Y8:AB9"/>
    <mergeCell ref="AC8:AF9"/>
    <mergeCell ref="A3:AF3"/>
    <mergeCell ref="S5:V5"/>
    <mergeCell ref="A7:C7"/>
    <mergeCell ref="D7:E7"/>
    <mergeCell ref="F7:G7"/>
    <mergeCell ref="H7:X7"/>
    <mergeCell ref="Y7:AB7"/>
    <mergeCell ref="AC7:AF7"/>
    <mergeCell ref="W5:AF5"/>
    <mergeCell ref="A23:AF23"/>
    <mergeCell ref="S25:V25"/>
    <mergeCell ref="A27:C27"/>
    <mergeCell ref="D27:E27"/>
    <mergeCell ref="F27:G27"/>
    <mergeCell ref="H27:AF27"/>
    <mergeCell ref="W25:AF25"/>
    <mergeCell ref="A28:C29"/>
    <mergeCell ref="H28:H29"/>
    <mergeCell ref="H31:H32"/>
    <mergeCell ref="I31:I32"/>
    <mergeCell ref="J31:L32"/>
    <mergeCell ref="M31:M32"/>
    <mergeCell ref="N31:P32"/>
    <mergeCell ref="H33:H34"/>
    <mergeCell ref="I33:I34"/>
    <mergeCell ref="J33:L34"/>
    <mergeCell ref="M33:M34"/>
    <mergeCell ref="N33:P34"/>
    <mergeCell ref="AC10:AF21"/>
    <mergeCell ref="H12:H13"/>
    <mergeCell ref="I12:I13"/>
    <mergeCell ref="J12:L13"/>
    <mergeCell ref="M12:M13"/>
    <mergeCell ref="N12:P13"/>
    <mergeCell ref="H14:H15"/>
    <mergeCell ref="I14:I15"/>
    <mergeCell ref="J14:L15"/>
    <mergeCell ref="M14:M15"/>
    <mergeCell ref="N14:P15"/>
  </mergeCells>
  <phoneticPr fontId="3"/>
  <dataValidations count="1">
    <dataValidation type="list" allowBlank="1" showInputMessage="1" showErrorMessage="1" sqref="Q8:Q9 U8:U9 L16 I8:I22 O16 L18:L22 O21:O22 Y10:Y11 D14:D15 A14 O10 M8:M10 L11 M12:M15 M17 Q28:Q29 U28:U29">
      <formula1>"□,■"</formula1>
    </dataValidation>
  </dataValidations>
  <pageMargins left="0.7" right="0.7" top="0.75" bottom="0.75" header="0.3" footer="0.3"/>
  <pageSetup paperSize="9" scale="51" fitToHeight="0" orientation="landscape" r:id="rId1"/>
  <rowBreaks count="4" manualBreakCount="4">
    <brk id="36" max="31" man="1"/>
    <brk id="70" max="31" man="1"/>
    <brk id="95" max="31" man="1"/>
    <brk id="1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60" zoomScaleNormal="100" workbookViewId="0">
      <selection activeCell="G27" sqref="G27"/>
    </sheetView>
  </sheetViews>
  <sheetFormatPr defaultColWidth="9" defaultRowHeight="20.25" customHeight="1" x14ac:dyDescent="0.15"/>
  <cols>
    <col min="1" max="1" width="2.375" style="232" customWidth="1"/>
    <col min="2" max="2" width="25" style="135" bestFit="1" customWidth="1"/>
    <col min="3" max="3" width="41.75" style="135" customWidth="1"/>
    <col min="4" max="4" width="15.25" style="135" customWidth="1"/>
    <col min="5" max="5" width="44.25" style="135" customWidth="1"/>
    <col min="6" max="6" width="42" style="135" customWidth="1"/>
    <col min="7" max="7" width="22.5" style="135" customWidth="1"/>
    <col min="8" max="12" width="5.375" style="135" customWidth="1"/>
    <col min="13" max="13" width="6.5" style="135" customWidth="1"/>
    <col min="14" max="17" width="5.375" style="135" customWidth="1"/>
    <col min="18" max="16384" width="9" style="135"/>
  </cols>
  <sheetData>
    <row r="1" spans="1:11" ht="20.25" customHeight="1" x14ac:dyDescent="0.15">
      <c r="A1" s="244"/>
      <c r="B1" s="247" t="s">
        <v>62</v>
      </c>
      <c r="C1" s="244"/>
      <c r="D1" s="244"/>
      <c r="E1" s="244"/>
      <c r="F1" s="244"/>
      <c r="G1" s="244"/>
      <c r="H1" s="244"/>
      <c r="I1" s="244"/>
      <c r="J1" s="244"/>
      <c r="K1" s="244"/>
    </row>
    <row r="3" spans="1:11" ht="20.25" customHeight="1" x14ac:dyDescent="0.15">
      <c r="A3" s="239"/>
      <c r="B3" s="144" t="s">
        <v>63</v>
      </c>
      <c r="C3" s="240"/>
      <c r="D3" s="240"/>
      <c r="E3" s="240"/>
      <c r="F3" s="240"/>
      <c r="G3" s="240"/>
      <c r="H3" s="240"/>
      <c r="I3" s="240"/>
      <c r="J3" s="240"/>
      <c r="K3" s="240"/>
    </row>
    <row r="4" spans="1:11" ht="20.25" customHeight="1" x14ac:dyDescent="0.15">
      <c r="A4" s="239"/>
      <c r="B4" s="144" t="s">
        <v>64</v>
      </c>
      <c r="C4" s="240"/>
      <c r="D4" s="240"/>
      <c r="E4" s="240"/>
      <c r="F4" s="240"/>
      <c r="G4" s="240"/>
      <c r="H4" s="240"/>
      <c r="I4" s="240"/>
      <c r="J4" s="240"/>
      <c r="K4" s="240"/>
    </row>
    <row r="5" spans="1:11" ht="20.25" customHeight="1" x14ac:dyDescent="0.15">
      <c r="A5" s="239"/>
      <c r="B5" s="144" t="s">
        <v>65</v>
      </c>
      <c r="C5" s="240"/>
      <c r="D5" s="240"/>
      <c r="E5" s="240"/>
      <c r="F5" s="240"/>
      <c r="G5" s="240"/>
      <c r="H5" s="240"/>
      <c r="I5" s="240"/>
      <c r="J5" s="240"/>
      <c r="K5" s="240"/>
    </row>
    <row r="6" spans="1:11" ht="20.25" customHeight="1" x14ac:dyDescent="0.15">
      <c r="A6" s="239"/>
      <c r="B6" s="144" t="s">
        <v>66</v>
      </c>
      <c r="C6" s="240"/>
      <c r="D6" s="240"/>
      <c r="E6" s="240"/>
      <c r="F6" s="240"/>
      <c r="G6" s="240"/>
      <c r="H6" s="240"/>
      <c r="I6" s="240"/>
      <c r="J6" s="240"/>
      <c r="K6" s="240"/>
    </row>
    <row r="7" spans="1:11" ht="20.25" customHeight="1" x14ac:dyDescent="0.15">
      <c r="A7" s="239"/>
      <c r="B7" s="144" t="s">
        <v>67</v>
      </c>
      <c r="C7" s="240"/>
      <c r="D7" s="240"/>
      <c r="E7" s="240"/>
      <c r="F7" s="240"/>
      <c r="G7" s="240"/>
      <c r="H7" s="240"/>
      <c r="I7" s="240"/>
      <c r="J7" s="240"/>
      <c r="K7" s="240"/>
    </row>
    <row r="8" spans="1:11" ht="20.25" customHeight="1" x14ac:dyDescent="0.15">
      <c r="A8" s="239"/>
      <c r="B8" s="144" t="s">
        <v>68</v>
      </c>
      <c r="C8" s="240"/>
      <c r="D8" s="240"/>
      <c r="E8" s="240"/>
      <c r="F8" s="240"/>
      <c r="G8" s="240"/>
      <c r="H8" s="240"/>
      <c r="I8" s="240"/>
      <c r="J8" s="240"/>
      <c r="K8" s="240"/>
    </row>
    <row r="9" spans="1:11" ht="20.25" customHeight="1" x14ac:dyDescent="0.15">
      <c r="A9" s="239"/>
      <c r="B9" s="144" t="s">
        <v>69</v>
      </c>
      <c r="C9" s="144"/>
      <c r="D9" s="144"/>
      <c r="E9" s="144"/>
      <c r="F9" s="144"/>
      <c r="G9" s="144"/>
      <c r="H9" s="144"/>
      <c r="I9" s="144"/>
      <c r="J9" s="144"/>
      <c r="K9" s="240"/>
    </row>
    <row r="10" spans="1:11" ht="20.25" customHeight="1" x14ac:dyDescent="0.15">
      <c r="A10" s="239"/>
      <c r="B10" s="144" t="s">
        <v>70</v>
      </c>
      <c r="C10" s="240"/>
      <c r="D10" s="240"/>
      <c r="E10" s="240"/>
      <c r="F10" s="240"/>
      <c r="G10" s="240"/>
      <c r="H10" s="240"/>
      <c r="I10" s="240"/>
      <c r="J10" s="240"/>
      <c r="K10" s="240"/>
    </row>
    <row r="11" spans="1:11" ht="20.25" customHeight="1" x14ac:dyDescent="0.15">
      <c r="A11" s="239"/>
      <c r="B11" s="144" t="s">
        <v>71</v>
      </c>
      <c r="C11" s="240"/>
      <c r="D11" s="240"/>
      <c r="E11" s="240"/>
      <c r="F11" s="240"/>
      <c r="G11" s="240"/>
      <c r="H11" s="240"/>
      <c r="I11" s="240"/>
      <c r="J11" s="240"/>
      <c r="K11" s="240"/>
    </row>
    <row r="12" spans="1:11" ht="20.25" customHeight="1" x14ac:dyDescent="0.15">
      <c r="A12" s="239"/>
      <c r="B12" s="144" t="s">
        <v>72</v>
      </c>
      <c r="C12" s="240"/>
      <c r="D12" s="240"/>
      <c r="E12" s="240"/>
      <c r="F12" s="240"/>
      <c r="G12" s="240"/>
      <c r="H12" s="240"/>
      <c r="I12" s="240"/>
      <c r="J12" s="240"/>
      <c r="K12" s="240"/>
    </row>
    <row r="13" spans="1:11" ht="20.25" customHeight="1" x14ac:dyDescent="0.15">
      <c r="A13" s="244"/>
      <c r="B13" s="144" t="s">
        <v>73</v>
      </c>
      <c r="C13" s="244"/>
      <c r="D13" s="244"/>
      <c r="E13" s="244"/>
      <c r="F13" s="244"/>
      <c r="G13" s="244"/>
      <c r="H13" s="244"/>
      <c r="I13" s="244"/>
      <c r="J13" s="244"/>
      <c r="K13" s="244"/>
    </row>
    <row r="14" spans="1:11" ht="48" customHeight="1" x14ac:dyDescent="0.15">
      <c r="A14" s="244"/>
      <c r="B14" s="701" t="s">
        <v>74</v>
      </c>
      <c r="C14" s="702"/>
      <c r="D14" s="702"/>
      <c r="E14" s="702"/>
      <c r="F14" s="702"/>
      <c r="G14" s="702"/>
      <c r="H14" s="702"/>
      <c r="I14" s="702"/>
      <c r="J14" s="702"/>
      <c r="K14" s="702"/>
    </row>
    <row r="15" spans="1:11" ht="21" customHeight="1" x14ac:dyDescent="0.15">
      <c r="A15" s="244"/>
      <c r="B15" s="701" t="s">
        <v>75</v>
      </c>
      <c r="C15" s="701"/>
      <c r="D15" s="701"/>
      <c r="E15" s="701"/>
      <c r="F15" s="701"/>
      <c r="G15" s="701"/>
    </row>
    <row r="16" spans="1:11" ht="20.25" customHeight="1" x14ac:dyDescent="0.15">
      <c r="A16" s="244"/>
      <c r="B16" s="144" t="s">
        <v>76</v>
      </c>
      <c r="C16" s="244"/>
      <c r="D16" s="244"/>
      <c r="E16" s="244"/>
      <c r="F16" s="244"/>
      <c r="G16" s="244"/>
      <c r="H16" s="244"/>
      <c r="I16" s="244"/>
      <c r="J16" s="244"/>
      <c r="K16" s="244"/>
    </row>
    <row r="17" spans="1:19" ht="20.25" customHeight="1" x14ac:dyDescent="0.15">
      <c r="A17" s="244"/>
      <c r="B17" s="144" t="s">
        <v>77</v>
      </c>
      <c r="C17" s="244"/>
      <c r="D17" s="244"/>
      <c r="E17" s="244"/>
      <c r="F17" s="244"/>
      <c r="G17" s="244"/>
      <c r="H17" s="244"/>
      <c r="I17" s="244"/>
      <c r="J17" s="244"/>
      <c r="K17" s="244"/>
    </row>
    <row r="18" spans="1:19" ht="20.25" customHeight="1" x14ac:dyDescent="0.15">
      <c r="A18" s="244"/>
      <c r="B18" s="144" t="s">
        <v>78</v>
      </c>
      <c r="C18" s="244"/>
      <c r="D18" s="244"/>
      <c r="E18" s="244"/>
      <c r="F18" s="244"/>
      <c r="G18" s="244"/>
      <c r="H18" s="244"/>
      <c r="I18" s="244"/>
      <c r="J18" s="244"/>
      <c r="K18" s="244"/>
    </row>
    <row r="19" spans="1:19" ht="20.25" customHeight="1" x14ac:dyDescent="0.15">
      <c r="A19" s="244"/>
      <c r="B19" s="144" t="s">
        <v>79</v>
      </c>
      <c r="C19" s="244"/>
      <c r="D19" s="244"/>
      <c r="E19" s="244"/>
      <c r="F19" s="244"/>
      <c r="G19" s="244"/>
      <c r="H19" s="244"/>
      <c r="I19" s="244"/>
      <c r="J19" s="244"/>
      <c r="K19" s="244"/>
    </row>
    <row r="20" spans="1:19" ht="20.25" customHeight="1" x14ac:dyDescent="0.15">
      <c r="A20" s="244"/>
      <c r="B20" s="144" t="s">
        <v>80</v>
      </c>
      <c r="C20" s="244"/>
      <c r="D20" s="244"/>
      <c r="E20" s="244"/>
      <c r="F20" s="244"/>
      <c r="G20" s="244"/>
    </row>
    <row r="21" spans="1:19" ht="20.25" customHeight="1" x14ac:dyDescent="0.15">
      <c r="A21" s="244"/>
      <c r="B21" s="144" t="s">
        <v>81</v>
      </c>
      <c r="C21" s="244"/>
      <c r="D21" s="244"/>
      <c r="E21" s="244"/>
      <c r="F21" s="244"/>
      <c r="G21" s="244"/>
    </row>
    <row r="22" spans="1:19" ht="20.25" customHeight="1" x14ac:dyDescent="0.15">
      <c r="A22" s="244"/>
      <c r="B22" s="144" t="s">
        <v>82</v>
      </c>
      <c r="C22" s="244"/>
      <c r="D22" s="244"/>
      <c r="E22" s="244"/>
      <c r="F22" s="244"/>
      <c r="G22" s="244"/>
    </row>
    <row r="23" spans="1:19" ht="20.25" customHeight="1" x14ac:dyDescent="0.15">
      <c r="A23" s="244"/>
      <c r="B23" s="144" t="s">
        <v>83</v>
      </c>
      <c r="C23" s="244"/>
      <c r="D23" s="244"/>
      <c r="E23" s="244"/>
      <c r="F23" s="244"/>
      <c r="G23" s="244"/>
    </row>
    <row r="24" spans="1:19" ht="20.25" customHeight="1" x14ac:dyDescent="0.15">
      <c r="A24" s="244"/>
      <c r="B24" s="144" t="s">
        <v>84</v>
      </c>
      <c r="C24" s="244"/>
      <c r="D24" s="244"/>
      <c r="E24" s="244"/>
      <c r="F24" s="244"/>
      <c r="G24" s="244"/>
    </row>
    <row r="25" spans="1:19" ht="20.25" customHeight="1" x14ac:dyDescent="0.15">
      <c r="A25" s="244"/>
      <c r="B25" s="144" t="s">
        <v>85</v>
      </c>
      <c r="C25" s="244"/>
      <c r="D25" s="244"/>
      <c r="E25" s="244"/>
      <c r="F25" s="244"/>
      <c r="G25" s="244"/>
    </row>
    <row r="26" spans="1:19" ht="20.25" customHeight="1" x14ac:dyDescent="0.15">
      <c r="A26" s="244"/>
      <c r="B26" s="144" t="s">
        <v>86</v>
      </c>
      <c r="C26" s="244"/>
      <c r="D26" s="244"/>
      <c r="E26" s="244"/>
      <c r="F26" s="144"/>
      <c r="G26" s="144"/>
      <c r="S26" s="196"/>
    </row>
    <row r="27" spans="1:19" ht="20.25" customHeight="1" x14ac:dyDescent="0.15">
      <c r="A27" s="244"/>
      <c r="B27" s="144" t="s">
        <v>87</v>
      </c>
      <c r="C27" s="244"/>
      <c r="D27" s="244"/>
      <c r="E27" s="244"/>
      <c r="F27" s="244"/>
      <c r="G27" s="244"/>
      <c r="S27" s="196"/>
    </row>
    <row r="28" spans="1:19" ht="20.25" customHeight="1" x14ac:dyDescent="0.15">
      <c r="A28" s="244"/>
      <c r="B28" s="144" t="s">
        <v>88</v>
      </c>
      <c r="C28" s="244"/>
      <c r="D28" s="244"/>
      <c r="E28" s="244"/>
      <c r="F28" s="244"/>
      <c r="G28" s="244"/>
      <c r="S28" s="196"/>
    </row>
    <row r="29" spans="1:19" s="245" customFormat="1" ht="19.5" customHeight="1" x14ac:dyDescent="0.15">
      <c r="A29" s="225"/>
      <c r="B29" s="144" t="s">
        <v>89</v>
      </c>
      <c r="S29" s="196"/>
    </row>
    <row r="30" spans="1:19" s="245" customFormat="1" ht="19.5" customHeight="1" x14ac:dyDescent="0.15">
      <c r="A30" s="225"/>
      <c r="B30" s="144" t="s">
        <v>90</v>
      </c>
    </row>
    <row r="31" spans="1:19" s="245" customFormat="1" ht="19.5" customHeight="1" x14ac:dyDescent="0.15">
      <c r="A31" s="225"/>
      <c r="B31" s="144" t="s">
        <v>91</v>
      </c>
      <c r="K31" s="196"/>
      <c r="L31" s="196"/>
      <c r="M31" s="196"/>
      <c r="N31" s="196"/>
    </row>
    <row r="32" spans="1:19" s="245" customFormat="1" ht="19.5" customHeight="1" x14ac:dyDescent="0.15">
      <c r="A32" s="225"/>
      <c r="B32" s="702" t="s">
        <v>92</v>
      </c>
      <c r="C32" s="702"/>
      <c r="D32" s="702"/>
      <c r="E32" s="702"/>
      <c r="F32" s="702"/>
      <c r="G32" s="702"/>
      <c r="S32" s="196"/>
    </row>
    <row r="33" spans="1:19" s="245" customFormat="1" ht="19.5" customHeight="1" x14ac:dyDescent="0.15">
      <c r="A33" s="225"/>
      <c r="B33" s="144" t="s">
        <v>93</v>
      </c>
      <c r="S33" s="196"/>
    </row>
    <row r="34" spans="1:19" s="245" customFormat="1" ht="41.25" customHeight="1" x14ac:dyDescent="0.15">
      <c r="A34" s="225"/>
      <c r="B34" s="701" t="s">
        <v>94</v>
      </c>
      <c r="C34" s="701"/>
      <c r="D34" s="701"/>
      <c r="E34" s="701"/>
      <c r="F34" s="701"/>
      <c r="G34" s="701"/>
      <c r="H34" s="701"/>
      <c r="I34" s="701"/>
      <c r="J34" s="701"/>
      <c r="K34" s="701"/>
      <c r="L34" s="250"/>
      <c r="M34" s="250"/>
      <c r="N34" s="250"/>
      <c r="O34" s="250"/>
      <c r="S34" s="196"/>
    </row>
    <row r="35" spans="1:19" s="245" customFormat="1" ht="19.5" customHeight="1" x14ac:dyDescent="0.15">
      <c r="A35" s="225"/>
      <c r="B35" s="144" t="s">
        <v>95</v>
      </c>
      <c r="S35" s="196"/>
    </row>
    <row r="36" spans="1:19" s="196" customFormat="1" ht="20.25" customHeight="1" x14ac:dyDescent="0.15">
      <c r="A36" s="193"/>
      <c r="B36" s="144" t="s">
        <v>96</v>
      </c>
    </row>
    <row r="37" spans="1:19" ht="20.25" customHeight="1" x14ac:dyDescent="0.15">
      <c r="A37" s="135"/>
      <c r="B37" s="144" t="s">
        <v>97</v>
      </c>
      <c r="C37" s="244"/>
      <c r="D37" s="244"/>
      <c r="E37" s="244"/>
      <c r="F37" s="244"/>
      <c r="G37" s="244"/>
      <c r="S37" s="196"/>
    </row>
    <row r="38" spans="1:19" ht="20.25" customHeight="1" x14ac:dyDescent="0.15">
      <c r="A38" s="135"/>
      <c r="B38" s="144" t="s">
        <v>98</v>
      </c>
      <c r="C38" s="244"/>
      <c r="D38" s="244"/>
      <c r="E38" s="244"/>
      <c r="F38" s="244"/>
      <c r="G38" s="244"/>
      <c r="S38" s="196"/>
    </row>
    <row r="39" spans="1:19" ht="20.25" customHeight="1" x14ac:dyDescent="0.15">
      <c r="A39" s="135"/>
      <c r="B39" s="144" t="s">
        <v>99</v>
      </c>
      <c r="C39" s="244"/>
      <c r="D39" s="244"/>
      <c r="E39" s="244"/>
      <c r="F39" s="244"/>
      <c r="G39" s="244"/>
    </row>
    <row r="40" spans="1:19" ht="20.25" customHeight="1" x14ac:dyDescent="0.15">
      <c r="A40" s="135"/>
      <c r="B40" s="144" t="s">
        <v>100</v>
      </c>
      <c r="C40" s="244"/>
      <c r="D40" s="244"/>
      <c r="E40" s="244"/>
      <c r="F40" s="244"/>
      <c r="G40" s="244"/>
    </row>
    <row r="41" spans="1:19" s="159" customFormat="1" ht="20.25" customHeight="1" x14ac:dyDescent="0.15">
      <c r="B41" s="144" t="s">
        <v>101</v>
      </c>
    </row>
    <row r="42" spans="1:19" s="159" customFormat="1" ht="20.25" customHeight="1" x14ac:dyDescent="0.15">
      <c r="B42" s="144" t="s">
        <v>102</v>
      </c>
    </row>
    <row r="43" spans="1:19" s="159" customFormat="1" ht="20.25" customHeight="1" x14ac:dyDescent="0.15">
      <c r="B43" s="144"/>
    </row>
    <row r="44" spans="1:19" s="159" customFormat="1" ht="20.25" customHeight="1" x14ac:dyDescent="0.15">
      <c r="B44" s="144" t="s">
        <v>103</v>
      </c>
    </row>
    <row r="45" spans="1:19" s="159" customFormat="1" ht="20.25" customHeight="1" x14ac:dyDescent="0.15">
      <c r="B45" s="144" t="s">
        <v>104</v>
      </c>
    </row>
    <row r="46" spans="1:19" s="159" customFormat="1" ht="20.25" customHeight="1" x14ac:dyDescent="0.15">
      <c r="B46" s="144" t="s">
        <v>105</v>
      </c>
    </row>
    <row r="47" spans="1:19" s="159" customFormat="1" ht="20.25" customHeight="1" x14ac:dyDescent="0.15">
      <c r="B47" s="144" t="s">
        <v>106</v>
      </c>
    </row>
    <row r="48" spans="1:19" s="159" customFormat="1" ht="20.25" customHeight="1" x14ac:dyDescent="0.15">
      <c r="B48" s="144" t="s">
        <v>107</v>
      </c>
    </row>
    <row r="49" spans="1:19" s="159" customFormat="1" ht="20.25" customHeight="1" x14ac:dyDescent="0.15">
      <c r="B49" s="144" t="s">
        <v>108</v>
      </c>
    </row>
    <row r="50" spans="1:19" s="159" customFormat="1" ht="20.25" customHeight="1" x14ac:dyDescent="0.15"/>
    <row r="51" spans="1:19" s="159" customFormat="1" ht="20.25" customHeight="1" x14ac:dyDescent="0.15">
      <c r="B51" s="144" t="s">
        <v>109</v>
      </c>
    </row>
    <row r="52" spans="1:19" s="159" customFormat="1" ht="20.25" customHeight="1" x14ac:dyDescent="0.15">
      <c r="B52" s="144" t="s">
        <v>110</v>
      </c>
    </row>
    <row r="53" spans="1:19" s="159" customFormat="1" ht="20.25" customHeight="1" x14ac:dyDescent="0.15">
      <c r="B53" s="144" t="s">
        <v>111</v>
      </c>
    </row>
    <row r="54" spans="1:19" s="159" customFormat="1" ht="42" customHeight="1" x14ac:dyDescent="0.15">
      <c r="B54" s="703" t="s">
        <v>112</v>
      </c>
      <c r="C54" s="703"/>
      <c r="D54" s="703"/>
      <c r="E54" s="703"/>
      <c r="F54" s="703"/>
      <c r="G54" s="703"/>
      <c r="H54" s="703"/>
      <c r="I54" s="703"/>
      <c r="J54" s="703"/>
      <c r="K54" s="703"/>
      <c r="L54" s="703"/>
      <c r="M54" s="703"/>
      <c r="N54" s="703"/>
      <c r="O54" s="703"/>
      <c r="P54" s="703"/>
      <c r="Q54" s="703"/>
      <c r="S54" s="246"/>
    </row>
    <row r="55" spans="1:19" s="159" customFormat="1" ht="20.25" customHeight="1" x14ac:dyDescent="0.15">
      <c r="B55" s="701" t="s">
        <v>113</v>
      </c>
      <c r="C55" s="701"/>
      <c r="D55" s="701"/>
      <c r="E55" s="701"/>
      <c r="F55" s="701"/>
      <c r="G55" s="701"/>
      <c r="S55" s="246"/>
    </row>
    <row r="56" spans="1:19" s="159" customFormat="1" ht="20.25" customHeight="1" x14ac:dyDescent="0.15">
      <c r="B56" s="144" t="s">
        <v>114</v>
      </c>
      <c r="C56" s="245"/>
      <c r="D56" s="245"/>
      <c r="E56" s="245"/>
      <c r="S56" s="246"/>
    </row>
    <row r="57" spans="1:19" s="159" customFormat="1" ht="20.25" customHeight="1" x14ac:dyDescent="0.15">
      <c r="B57" s="144" t="s">
        <v>115</v>
      </c>
      <c r="C57" s="245"/>
      <c r="D57" s="245"/>
      <c r="E57" s="245"/>
      <c r="S57" s="246"/>
    </row>
    <row r="58" spans="1:19" s="159" customFormat="1" ht="35.25" customHeight="1" x14ac:dyDescent="0.15">
      <c r="B58" s="703" t="s">
        <v>116</v>
      </c>
      <c r="C58" s="703"/>
      <c r="D58" s="703"/>
      <c r="E58" s="703"/>
      <c r="F58" s="703"/>
      <c r="G58" s="703"/>
      <c r="H58" s="703"/>
      <c r="I58" s="703"/>
      <c r="J58" s="703"/>
      <c r="K58" s="703"/>
      <c r="L58" s="703"/>
      <c r="M58" s="703"/>
      <c r="N58" s="703"/>
      <c r="O58" s="703"/>
      <c r="P58" s="703"/>
      <c r="Q58" s="703"/>
      <c r="S58" s="246"/>
    </row>
    <row r="59" spans="1:19" s="159" customFormat="1" ht="20.25" customHeight="1" x14ac:dyDescent="0.15">
      <c r="B59" s="702" t="s">
        <v>117</v>
      </c>
      <c r="C59" s="702"/>
      <c r="D59" s="702"/>
      <c r="E59" s="702"/>
      <c r="F59" s="702"/>
      <c r="G59" s="702"/>
      <c r="H59" s="702"/>
      <c r="I59" s="702"/>
      <c r="J59" s="702"/>
      <c r="K59" s="702"/>
      <c r="L59" s="702"/>
      <c r="M59" s="702"/>
      <c r="S59" s="246"/>
    </row>
    <row r="60" spans="1:19" s="159" customFormat="1" ht="20.25" customHeight="1" x14ac:dyDescent="0.15">
      <c r="B60" s="701" t="s">
        <v>118</v>
      </c>
      <c r="C60" s="701"/>
      <c r="D60" s="701"/>
      <c r="E60" s="701"/>
      <c r="F60" s="701"/>
      <c r="G60" s="701"/>
      <c r="S60" s="246"/>
    </row>
    <row r="61" spans="1:19" ht="20.25" customHeight="1" x14ac:dyDescent="0.15">
      <c r="A61" s="239"/>
      <c r="B61" s="144" t="s">
        <v>119</v>
      </c>
      <c r="C61" s="240"/>
      <c r="D61" s="240"/>
      <c r="E61" s="240"/>
      <c r="F61" s="240"/>
      <c r="G61" s="240"/>
      <c r="H61" s="240"/>
      <c r="I61" s="240"/>
      <c r="J61" s="240"/>
      <c r="K61" s="240"/>
    </row>
    <row r="62" spans="1:19" s="159" customFormat="1" ht="20.25" customHeight="1" x14ac:dyDescent="0.15">
      <c r="B62" s="701" t="s">
        <v>120</v>
      </c>
      <c r="C62" s="701"/>
      <c r="D62" s="701"/>
      <c r="E62" s="701"/>
      <c r="F62" s="701"/>
      <c r="G62" s="701"/>
      <c r="S62" s="246"/>
    </row>
    <row r="63" spans="1:19" s="159" customFormat="1" ht="20.25" customHeight="1" x14ac:dyDescent="0.15">
      <c r="B63" s="701" t="s">
        <v>121</v>
      </c>
      <c r="C63" s="701"/>
      <c r="D63" s="701"/>
      <c r="E63" s="701"/>
      <c r="F63" s="701"/>
      <c r="G63" s="701"/>
      <c r="S63" s="246"/>
    </row>
    <row r="64" spans="1:19" s="159" customFormat="1" ht="20.25" customHeight="1" x14ac:dyDescent="0.15">
      <c r="B64" s="701" t="s">
        <v>122</v>
      </c>
      <c r="C64" s="701"/>
      <c r="D64" s="701"/>
      <c r="E64" s="701"/>
      <c r="F64" s="701"/>
      <c r="G64" s="701"/>
      <c r="S64" s="246"/>
    </row>
    <row r="65" spans="1:19" s="159" customFormat="1" ht="20.25" customHeight="1" x14ac:dyDescent="0.15">
      <c r="B65" s="701" t="s">
        <v>123</v>
      </c>
      <c r="C65" s="701"/>
      <c r="D65" s="701"/>
      <c r="E65" s="701"/>
      <c r="F65" s="701"/>
      <c r="G65" s="701"/>
      <c r="S65" s="246"/>
    </row>
    <row r="66" spans="1:19" s="159" customFormat="1" ht="20.25" customHeight="1" x14ac:dyDescent="0.15">
      <c r="B66" s="701" t="s">
        <v>124</v>
      </c>
      <c r="C66" s="701"/>
      <c r="D66" s="701"/>
      <c r="E66" s="701"/>
      <c r="F66" s="701"/>
      <c r="G66" s="701"/>
      <c r="H66" s="701"/>
      <c r="I66" s="701"/>
      <c r="J66" s="701"/>
      <c r="K66" s="701"/>
      <c r="L66" s="701"/>
      <c r="M66" s="701"/>
      <c r="N66" s="701"/>
      <c r="O66" s="701"/>
      <c r="P66" s="701"/>
      <c r="Q66" s="701"/>
      <c r="S66" s="246"/>
    </row>
    <row r="67" spans="1:19" s="159" customFormat="1" ht="20.25" customHeight="1" x14ac:dyDescent="0.15">
      <c r="B67" s="701" t="s">
        <v>125</v>
      </c>
      <c r="C67" s="701"/>
      <c r="D67" s="701"/>
      <c r="E67" s="701"/>
      <c r="F67" s="701"/>
      <c r="G67" s="701"/>
      <c r="H67" s="701"/>
      <c r="I67" s="701"/>
      <c r="J67" s="701"/>
      <c r="K67" s="701"/>
      <c r="L67" s="701"/>
      <c r="M67" s="701"/>
      <c r="N67" s="701"/>
      <c r="O67" s="701"/>
      <c r="P67" s="701"/>
      <c r="Q67" s="701"/>
      <c r="S67" s="246"/>
    </row>
    <row r="68" spans="1:19" s="159" customFormat="1" ht="20.25" customHeight="1" x14ac:dyDescent="0.15">
      <c r="B68" s="701" t="s">
        <v>126</v>
      </c>
      <c r="C68" s="701"/>
      <c r="D68" s="701"/>
      <c r="E68" s="701"/>
      <c r="F68" s="701"/>
      <c r="G68" s="701"/>
      <c r="H68" s="701"/>
      <c r="I68" s="701"/>
      <c r="J68" s="701"/>
      <c r="K68" s="701"/>
      <c r="L68" s="701"/>
      <c r="M68" s="701"/>
      <c r="N68" s="701"/>
      <c r="O68" s="701"/>
      <c r="P68" s="701"/>
      <c r="Q68" s="701"/>
      <c r="S68" s="246"/>
    </row>
    <row r="69" spans="1:19" s="159" customFormat="1" ht="20.25" customHeight="1" x14ac:dyDescent="0.15">
      <c r="B69" s="144" t="s">
        <v>127</v>
      </c>
    </row>
    <row r="70" spans="1:19" s="196" customFormat="1" ht="20.25" customHeight="1" x14ac:dyDescent="0.15">
      <c r="A70" s="193"/>
      <c r="B70" s="144" t="s">
        <v>128</v>
      </c>
      <c r="C70" s="159"/>
      <c r="D70" s="159"/>
      <c r="E70" s="159"/>
    </row>
    <row r="71" spans="1:19" s="196" customFormat="1" ht="20.25" customHeight="1" x14ac:dyDescent="0.15">
      <c r="A71" s="193"/>
      <c r="B71" s="144" t="s">
        <v>129</v>
      </c>
      <c r="C71" s="159"/>
      <c r="D71" s="159"/>
      <c r="E71" s="159"/>
    </row>
    <row r="72" spans="1:19" ht="20.25" customHeight="1" x14ac:dyDescent="0.15">
      <c r="A72" s="239"/>
      <c r="B72" s="144" t="s">
        <v>130</v>
      </c>
      <c r="C72" s="196"/>
      <c r="D72" s="196"/>
      <c r="E72" s="196"/>
      <c r="F72" s="240"/>
      <c r="G72" s="240"/>
      <c r="H72" s="240"/>
      <c r="I72" s="240"/>
      <c r="J72" s="240"/>
      <c r="K72" s="240"/>
    </row>
    <row r="73" spans="1:19" ht="20.25" customHeight="1" x14ac:dyDescent="0.15">
      <c r="A73" s="239"/>
      <c r="B73" s="144"/>
      <c r="C73" s="196"/>
      <c r="D73" s="196"/>
      <c r="E73" s="196"/>
      <c r="F73" s="240"/>
      <c r="G73" s="240"/>
      <c r="H73" s="240"/>
      <c r="I73" s="240"/>
      <c r="J73" s="240"/>
      <c r="K73" s="240"/>
    </row>
    <row r="74" spans="1:19" ht="20.25" customHeight="1" x14ac:dyDescent="0.15">
      <c r="B74" s="247" t="s">
        <v>131</v>
      </c>
      <c r="C74" s="196"/>
      <c r="D74" s="196"/>
      <c r="E74" s="196"/>
    </row>
    <row r="75" spans="1:19" ht="20.25" customHeight="1" x14ac:dyDescent="0.15">
      <c r="C75" s="240"/>
      <c r="D75" s="240"/>
      <c r="E75" s="240"/>
    </row>
    <row r="76" spans="1:19" ht="20.25" customHeight="1" x14ac:dyDescent="0.15">
      <c r="B76" s="144" t="s">
        <v>132</v>
      </c>
    </row>
    <row r="88" spans="12:12" ht="20.25" customHeight="1" x14ac:dyDescent="0.15">
      <c r="L88" s="161"/>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60" zoomScaleNormal="100" workbookViewId="0">
      <selection activeCell="M29" sqref="M2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4"/>
      <c r="B1" s="247" t="s">
        <v>142</v>
      </c>
      <c r="C1" s="244"/>
      <c r="D1" s="244"/>
      <c r="E1" s="244"/>
      <c r="F1" s="244"/>
      <c r="G1" s="244"/>
      <c r="H1" s="244"/>
      <c r="I1" s="244"/>
      <c r="J1" s="244"/>
      <c r="K1" s="244"/>
      <c r="L1" s="135"/>
      <c r="M1" s="135"/>
      <c r="N1" s="135"/>
      <c r="O1" s="135"/>
      <c r="P1" s="135"/>
      <c r="Q1" s="135"/>
      <c r="R1" s="135"/>
      <c r="S1" s="135"/>
      <c r="T1" s="135"/>
      <c r="U1" s="135"/>
      <c r="V1" s="135"/>
      <c r="W1" s="135"/>
      <c r="X1" s="135"/>
      <c r="Y1" s="135"/>
      <c r="Z1" s="135"/>
      <c r="AA1" s="135"/>
      <c r="AB1" s="135"/>
      <c r="AC1" s="135"/>
      <c r="AD1" s="135"/>
      <c r="AE1" s="135"/>
      <c r="AF1" s="135"/>
    </row>
    <row r="2" spans="1:32" ht="20.25" customHeight="1" x14ac:dyDescent="0.15">
      <c r="A2" s="232"/>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2" ht="21" customHeight="1" x14ac:dyDescent="0.15">
      <c r="A3" s="239"/>
      <c r="B3" s="702" t="s">
        <v>143</v>
      </c>
      <c r="C3" s="702"/>
      <c r="D3" s="702"/>
      <c r="E3" s="702"/>
      <c r="F3" s="702"/>
      <c r="G3" s="702"/>
      <c r="H3" s="702"/>
      <c r="I3" s="702"/>
      <c r="J3" s="702"/>
      <c r="K3" s="702"/>
      <c r="L3" s="702"/>
      <c r="M3" s="702"/>
      <c r="N3" s="702"/>
      <c r="O3" s="135"/>
      <c r="P3" s="135"/>
      <c r="Q3" s="135"/>
      <c r="R3" s="135"/>
      <c r="S3" s="135"/>
      <c r="T3" s="135"/>
      <c r="U3" s="135"/>
      <c r="V3" s="135"/>
      <c r="W3" s="135"/>
      <c r="X3" s="135"/>
      <c r="Y3" s="135"/>
      <c r="Z3" s="135"/>
      <c r="AA3" s="135"/>
      <c r="AB3" s="135"/>
      <c r="AC3" s="135"/>
      <c r="AD3" s="135"/>
      <c r="AE3" s="135"/>
      <c r="AF3" s="135"/>
    </row>
    <row r="4" spans="1:32" ht="20.25" customHeight="1" x14ac:dyDescent="0.15">
      <c r="A4" s="239"/>
      <c r="B4" s="144" t="s">
        <v>64</v>
      </c>
      <c r="C4" s="240"/>
      <c r="D4" s="240"/>
      <c r="E4" s="240"/>
      <c r="F4" s="240"/>
      <c r="G4" s="240"/>
      <c r="H4" s="240"/>
      <c r="I4" s="240"/>
      <c r="J4" s="240"/>
      <c r="K4" s="240"/>
      <c r="L4" s="135"/>
      <c r="M4" s="135"/>
      <c r="N4" s="135"/>
      <c r="O4" s="135"/>
      <c r="P4" s="135"/>
      <c r="Q4" s="135"/>
      <c r="R4" s="135"/>
      <c r="S4" s="135"/>
      <c r="T4" s="135"/>
      <c r="U4" s="135"/>
      <c r="V4" s="135"/>
      <c r="W4" s="135"/>
      <c r="X4" s="135"/>
      <c r="Y4" s="135"/>
      <c r="Z4" s="135"/>
      <c r="AA4" s="135"/>
      <c r="AB4" s="135"/>
      <c r="AC4" s="135"/>
      <c r="AD4" s="135"/>
      <c r="AE4" s="135"/>
      <c r="AF4" s="135"/>
    </row>
    <row r="5" spans="1:32" ht="20.25" customHeight="1" x14ac:dyDescent="0.15">
      <c r="A5" s="239"/>
      <c r="B5" s="144" t="s">
        <v>144</v>
      </c>
      <c r="C5" s="240"/>
      <c r="D5" s="240"/>
      <c r="E5" s="240"/>
      <c r="F5" s="240"/>
      <c r="G5" s="240"/>
      <c r="H5" s="240"/>
      <c r="I5" s="240"/>
      <c r="J5" s="240"/>
      <c r="K5" s="240"/>
      <c r="L5" s="135"/>
      <c r="M5" s="135"/>
      <c r="N5" s="135"/>
      <c r="O5" s="135"/>
      <c r="P5" s="135"/>
      <c r="Q5" s="135"/>
      <c r="R5" s="135"/>
      <c r="S5" s="135"/>
      <c r="T5" s="135"/>
      <c r="U5" s="135"/>
      <c r="V5" s="135"/>
      <c r="W5" s="135"/>
      <c r="X5" s="135"/>
      <c r="Y5" s="135"/>
      <c r="Z5" s="135"/>
      <c r="AA5" s="135"/>
      <c r="AB5" s="135"/>
      <c r="AC5" s="135"/>
      <c r="AD5" s="135"/>
      <c r="AE5" s="135"/>
      <c r="AF5" s="135"/>
    </row>
    <row r="6" spans="1:32" ht="20.25" customHeight="1" x14ac:dyDescent="0.15">
      <c r="A6" s="239"/>
      <c r="B6" s="144" t="s">
        <v>145</v>
      </c>
      <c r="C6" s="240"/>
      <c r="D6" s="240"/>
      <c r="E6" s="240"/>
      <c r="F6" s="240"/>
      <c r="G6" s="240"/>
      <c r="H6" s="240"/>
      <c r="I6" s="240"/>
      <c r="J6" s="240"/>
      <c r="K6" s="240"/>
      <c r="L6" s="135"/>
      <c r="M6" s="135"/>
      <c r="N6" s="135"/>
      <c r="O6" s="135"/>
      <c r="P6" s="135"/>
      <c r="Q6" s="135"/>
      <c r="R6" s="135"/>
      <c r="S6" s="135"/>
      <c r="T6" s="135"/>
      <c r="U6" s="135"/>
      <c r="V6" s="135"/>
      <c r="W6" s="135"/>
      <c r="X6" s="135"/>
      <c r="Y6" s="135"/>
      <c r="Z6" s="135"/>
      <c r="AA6" s="135"/>
      <c r="AB6" s="135"/>
      <c r="AC6" s="135"/>
      <c r="AD6" s="135"/>
      <c r="AE6" s="135"/>
      <c r="AF6" s="135"/>
    </row>
    <row r="7" spans="1:32" ht="21" customHeight="1" x14ac:dyDescent="0.15">
      <c r="A7" s="239"/>
      <c r="B7" s="704" t="s">
        <v>146</v>
      </c>
      <c r="C7" s="704"/>
      <c r="D7" s="704"/>
      <c r="E7" s="704"/>
      <c r="F7" s="704"/>
      <c r="G7" s="704"/>
      <c r="H7" s="704"/>
      <c r="I7" s="704"/>
      <c r="J7" s="704"/>
      <c r="K7" s="704"/>
      <c r="L7" s="704"/>
      <c r="M7" s="704"/>
      <c r="N7" s="704"/>
      <c r="O7" s="135"/>
      <c r="P7" s="135"/>
      <c r="Q7" s="135"/>
      <c r="R7" s="135"/>
      <c r="S7" s="135"/>
      <c r="T7" s="135"/>
      <c r="U7" s="135"/>
      <c r="V7" s="135"/>
      <c r="W7" s="135"/>
      <c r="X7" s="135"/>
      <c r="Y7" s="135"/>
      <c r="Z7" s="135"/>
      <c r="AA7" s="135"/>
      <c r="AB7" s="135"/>
      <c r="AC7" s="135"/>
      <c r="AD7" s="135"/>
      <c r="AE7" s="135"/>
      <c r="AF7" s="135"/>
    </row>
    <row r="8" spans="1:32" ht="20.25" customHeight="1" x14ac:dyDescent="0.15">
      <c r="A8" s="239"/>
      <c r="B8" s="144" t="s">
        <v>147</v>
      </c>
      <c r="C8" s="240"/>
      <c r="D8" s="240"/>
      <c r="E8" s="240"/>
      <c r="F8" s="240"/>
      <c r="G8" s="240"/>
      <c r="H8" s="240"/>
      <c r="I8" s="240"/>
      <c r="J8" s="240"/>
      <c r="K8" s="240"/>
      <c r="L8" s="135"/>
      <c r="M8" s="135"/>
      <c r="N8" s="135"/>
      <c r="O8" s="135"/>
      <c r="P8" s="135"/>
      <c r="Q8" s="135"/>
      <c r="R8" s="135"/>
      <c r="S8" s="135"/>
      <c r="T8" s="135"/>
      <c r="U8" s="135"/>
      <c r="V8" s="135"/>
      <c r="W8" s="135"/>
      <c r="X8" s="135"/>
      <c r="Y8" s="135"/>
      <c r="Z8" s="135"/>
      <c r="AA8" s="135"/>
      <c r="AB8" s="135"/>
      <c r="AC8" s="135"/>
      <c r="AD8" s="135"/>
      <c r="AE8" s="135"/>
      <c r="AF8" s="135"/>
    </row>
    <row r="9" spans="1:32" ht="20.25" customHeight="1" x14ac:dyDescent="0.15">
      <c r="A9" s="239"/>
      <c r="B9" s="144" t="s">
        <v>148</v>
      </c>
      <c r="C9" s="240"/>
      <c r="D9" s="240"/>
      <c r="E9" s="240"/>
      <c r="F9" s="240"/>
      <c r="G9" s="240"/>
      <c r="H9" s="240"/>
      <c r="I9" s="240"/>
      <c r="J9" s="240"/>
      <c r="K9" s="240"/>
      <c r="L9" s="135"/>
      <c r="M9" s="135"/>
      <c r="N9" s="135"/>
      <c r="O9" s="135"/>
      <c r="P9" s="135"/>
      <c r="Q9" s="135"/>
      <c r="R9" s="135"/>
      <c r="S9" s="135"/>
      <c r="T9" s="135"/>
      <c r="U9" s="135"/>
      <c r="V9" s="135"/>
      <c r="W9" s="135"/>
      <c r="X9" s="135"/>
      <c r="Y9" s="135"/>
      <c r="Z9" s="135"/>
      <c r="AA9" s="135"/>
      <c r="AB9" s="135"/>
      <c r="AC9" s="135"/>
      <c r="AD9" s="135"/>
      <c r="AE9" s="135"/>
      <c r="AF9" s="135"/>
    </row>
    <row r="10" spans="1:32" ht="20.25" customHeight="1" x14ac:dyDescent="0.15">
      <c r="A10" s="244"/>
      <c r="B10" s="144" t="s">
        <v>149</v>
      </c>
      <c r="C10" s="244"/>
      <c r="D10" s="244"/>
      <c r="E10" s="244"/>
      <c r="F10" s="244"/>
      <c r="G10" s="244"/>
      <c r="H10" s="244"/>
      <c r="I10" s="244"/>
      <c r="J10" s="244"/>
      <c r="K10" s="244"/>
      <c r="L10" s="135"/>
      <c r="M10" s="135"/>
      <c r="N10" s="135"/>
      <c r="O10" s="135"/>
      <c r="P10" s="135"/>
      <c r="Q10" s="135"/>
      <c r="R10" s="135"/>
      <c r="S10" s="135"/>
      <c r="T10" s="135"/>
      <c r="U10" s="135"/>
      <c r="V10" s="135"/>
      <c r="W10" s="135"/>
      <c r="X10" s="135"/>
      <c r="Y10" s="135"/>
      <c r="Z10" s="135"/>
      <c r="AA10" s="135"/>
      <c r="AB10" s="135"/>
      <c r="AC10" s="135"/>
      <c r="AD10" s="135"/>
      <c r="AE10" s="135"/>
      <c r="AF10" s="135"/>
    </row>
    <row r="11" spans="1:32" ht="59.25" customHeight="1" x14ac:dyDescent="0.15">
      <c r="A11" s="244"/>
      <c r="B11" s="701" t="s">
        <v>150</v>
      </c>
      <c r="C11" s="702"/>
      <c r="D11" s="702"/>
      <c r="E11" s="702"/>
      <c r="F11" s="702"/>
      <c r="G11" s="702"/>
      <c r="H11" s="702"/>
      <c r="I11" s="702"/>
      <c r="J11" s="244"/>
      <c r="K11" s="244"/>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ht="20.25" customHeight="1" x14ac:dyDescent="0.15">
      <c r="A12" s="244"/>
      <c r="B12" s="144" t="s">
        <v>151</v>
      </c>
      <c r="C12" s="244"/>
      <c r="D12" s="244"/>
      <c r="E12" s="244"/>
      <c r="F12" s="244"/>
      <c r="G12" s="244"/>
      <c r="H12" s="244"/>
      <c r="I12" s="244"/>
      <c r="J12" s="244"/>
      <c r="K12" s="244"/>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0.25" customHeight="1" x14ac:dyDescent="0.15">
      <c r="A13" s="244"/>
      <c r="B13" s="144" t="s">
        <v>152</v>
      </c>
      <c r="C13" s="244"/>
      <c r="D13" s="244"/>
      <c r="E13" s="244"/>
      <c r="F13" s="244"/>
      <c r="G13" s="244"/>
      <c r="H13" s="244"/>
      <c r="I13" s="244"/>
      <c r="J13" s="244"/>
      <c r="K13" s="244"/>
      <c r="L13" s="135"/>
      <c r="M13" s="135"/>
      <c r="N13" s="135"/>
      <c r="O13" s="135"/>
      <c r="P13" s="135"/>
      <c r="Q13" s="135"/>
      <c r="R13" s="135"/>
      <c r="S13" s="135"/>
      <c r="T13" s="135"/>
      <c r="U13" s="135"/>
      <c r="V13" s="135"/>
      <c r="W13" s="135"/>
      <c r="X13" s="135"/>
      <c r="Y13" s="135"/>
      <c r="Z13" s="135"/>
      <c r="AA13" s="135"/>
      <c r="AB13" s="135"/>
      <c r="AC13" s="135"/>
      <c r="AD13" s="135"/>
      <c r="AE13" s="135"/>
      <c r="AF13" s="135"/>
    </row>
    <row r="14" spans="1:32" ht="20.25" customHeight="1" x14ac:dyDescent="0.15">
      <c r="A14" s="244"/>
      <c r="B14" s="144" t="s">
        <v>153</v>
      </c>
      <c r="C14" s="244"/>
      <c r="D14" s="244"/>
      <c r="E14" s="244"/>
      <c r="F14" s="244"/>
      <c r="G14" s="244"/>
      <c r="H14" s="244"/>
      <c r="I14" s="244"/>
      <c r="J14" s="244"/>
      <c r="K14" s="244"/>
      <c r="L14" s="135"/>
      <c r="M14" s="135"/>
      <c r="N14" s="135"/>
      <c r="O14" s="135"/>
      <c r="P14" s="135"/>
      <c r="Q14" s="135"/>
      <c r="R14" s="135"/>
      <c r="S14" s="135"/>
      <c r="T14" s="135"/>
      <c r="U14" s="135"/>
      <c r="V14" s="135"/>
      <c r="W14" s="135"/>
      <c r="X14" s="135"/>
      <c r="Y14" s="135"/>
      <c r="Z14" s="135"/>
      <c r="AA14" s="135"/>
      <c r="AB14" s="135"/>
      <c r="AC14" s="135"/>
      <c r="AD14" s="135"/>
      <c r="AE14" s="135"/>
      <c r="AF14" s="135"/>
    </row>
    <row r="15" spans="1:32" ht="20.25" customHeight="1" x14ac:dyDescent="0.15">
      <c r="A15" s="244"/>
      <c r="B15" s="144" t="s">
        <v>79</v>
      </c>
      <c r="C15" s="244"/>
      <c r="D15" s="244"/>
      <c r="E15" s="244"/>
      <c r="F15" s="244"/>
      <c r="G15" s="244"/>
      <c r="H15" s="244"/>
      <c r="I15" s="244"/>
      <c r="J15" s="244"/>
      <c r="K15" s="244"/>
      <c r="L15" s="135"/>
      <c r="M15" s="135"/>
      <c r="N15" s="135"/>
      <c r="O15" s="135"/>
      <c r="P15" s="135"/>
      <c r="Q15" s="135"/>
      <c r="R15" s="135"/>
      <c r="S15" s="135"/>
      <c r="T15" s="135"/>
      <c r="U15" s="135"/>
      <c r="V15" s="135"/>
      <c r="W15" s="135"/>
      <c r="X15" s="135"/>
      <c r="Y15" s="135"/>
      <c r="Z15" s="135"/>
      <c r="AA15" s="135"/>
      <c r="AB15" s="135"/>
      <c r="AC15" s="135"/>
      <c r="AD15" s="135"/>
      <c r="AE15" s="135"/>
      <c r="AF15" s="135"/>
    </row>
    <row r="16" spans="1:32" ht="20.25" customHeight="1" x14ac:dyDescent="0.15">
      <c r="A16" s="244"/>
      <c r="B16" s="144" t="s">
        <v>154</v>
      </c>
      <c r="C16" s="244"/>
      <c r="D16" s="244"/>
      <c r="E16" s="244"/>
      <c r="F16" s="244"/>
      <c r="G16" s="244"/>
      <c r="H16" s="244"/>
      <c r="I16" s="244"/>
      <c r="J16" s="244"/>
      <c r="K16" s="244"/>
      <c r="L16" s="135"/>
      <c r="M16" s="135"/>
      <c r="N16" s="135"/>
      <c r="O16" s="135"/>
      <c r="P16" s="135"/>
      <c r="Q16" s="135"/>
      <c r="R16" s="135"/>
      <c r="S16" s="135"/>
      <c r="T16" s="135"/>
      <c r="U16" s="135"/>
      <c r="V16" s="135"/>
      <c r="W16" s="135"/>
      <c r="X16" s="135"/>
      <c r="Y16" s="135"/>
      <c r="Z16" s="135"/>
      <c r="AA16" s="135"/>
      <c r="AB16" s="135"/>
      <c r="AC16" s="135"/>
      <c r="AD16" s="135"/>
      <c r="AE16" s="135"/>
      <c r="AF16" s="135"/>
    </row>
    <row r="17" spans="1:32" ht="20.25" customHeight="1" x14ac:dyDescent="0.15">
      <c r="A17" s="244"/>
      <c r="B17" s="144" t="s">
        <v>155</v>
      </c>
      <c r="C17" s="244"/>
      <c r="D17" s="244"/>
      <c r="E17" s="244"/>
      <c r="F17" s="244"/>
      <c r="G17" s="244"/>
      <c r="H17" s="244"/>
      <c r="I17" s="244"/>
      <c r="J17" s="244"/>
      <c r="K17" s="244"/>
      <c r="L17" s="135"/>
      <c r="M17" s="135"/>
      <c r="N17" s="135"/>
      <c r="O17" s="135"/>
      <c r="P17" s="135"/>
      <c r="Q17" s="135"/>
      <c r="R17" s="135"/>
      <c r="S17" s="135"/>
      <c r="T17" s="135"/>
      <c r="U17" s="135"/>
      <c r="V17" s="135"/>
      <c r="W17" s="135"/>
      <c r="X17" s="135"/>
      <c r="Y17" s="135"/>
      <c r="Z17" s="135"/>
      <c r="AA17" s="135"/>
      <c r="AB17" s="135"/>
      <c r="AC17" s="135"/>
      <c r="AD17" s="135"/>
      <c r="AE17" s="135"/>
      <c r="AF17" s="135"/>
    </row>
    <row r="18" spans="1:32" ht="20.25" customHeight="1" x14ac:dyDescent="0.15">
      <c r="A18" s="244"/>
      <c r="B18" s="144" t="s">
        <v>156</v>
      </c>
      <c r="C18" s="244"/>
      <c r="D18" s="244"/>
      <c r="E18" s="244"/>
      <c r="F18" s="244"/>
      <c r="G18" s="244"/>
      <c r="H18" s="244"/>
      <c r="I18" s="244"/>
      <c r="J18" s="244"/>
      <c r="K18" s="244"/>
      <c r="L18" s="135"/>
      <c r="M18" s="135"/>
      <c r="N18" s="135"/>
      <c r="O18" s="135"/>
      <c r="P18" s="135"/>
      <c r="Q18" s="135"/>
      <c r="R18" s="135"/>
      <c r="S18" s="135"/>
      <c r="T18" s="135"/>
      <c r="U18" s="135"/>
      <c r="V18" s="135"/>
      <c r="W18" s="135"/>
      <c r="X18" s="135"/>
      <c r="Y18" s="135"/>
      <c r="Z18" s="135"/>
      <c r="AA18" s="135"/>
      <c r="AB18" s="135"/>
      <c r="AC18" s="135"/>
      <c r="AD18" s="135"/>
      <c r="AE18" s="135"/>
      <c r="AF18" s="135"/>
    </row>
    <row r="19" spans="1:32" ht="20.25" customHeight="1" x14ac:dyDescent="0.15">
      <c r="A19" s="244"/>
      <c r="B19" s="144" t="s">
        <v>157</v>
      </c>
      <c r="C19" s="244"/>
      <c r="D19" s="244"/>
      <c r="E19" s="244"/>
      <c r="F19" s="244"/>
      <c r="G19" s="244"/>
      <c r="H19" s="244"/>
      <c r="I19" s="244"/>
      <c r="J19" s="244"/>
      <c r="K19" s="244"/>
      <c r="L19" s="135"/>
      <c r="M19" s="135"/>
      <c r="N19" s="135"/>
      <c r="O19" s="135"/>
      <c r="P19" s="135"/>
      <c r="Q19" s="135"/>
      <c r="R19" s="135"/>
      <c r="S19" s="135"/>
      <c r="T19" s="135"/>
      <c r="U19" s="135"/>
      <c r="V19" s="135"/>
      <c r="W19" s="135"/>
      <c r="X19" s="135"/>
      <c r="Y19" s="135"/>
      <c r="Z19" s="135"/>
      <c r="AA19" s="135"/>
      <c r="AB19" s="135"/>
      <c r="AC19" s="135"/>
      <c r="AD19" s="135"/>
      <c r="AE19" s="135"/>
      <c r="AF19" s="135"/>
    </row>
    <row r="20" spans="1:32" s="87" customFormat="1" ht="20.25" customHeight="1" x14ac:dyDescent="0.15">
      <c r="A20" s="193"/>
      <c r="B20" s="144" t="s">
        <v>158</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row>
    <row r="21" spans="1:32" ht="20.25" customHeight="1" x14ac:dyDescent="0.15">
      <c r="A21" s="135"/>
      <c r="B21" s="144" t="s">
        <v>159</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row>
    <row r="22" spans="1:32" ht="20.25" customHeight="1" x14ac:dyDescent="0.15">
      <c r="A22" s="135"/>
      <c r="B22" s="144" t="s">
        <v>160</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row>
    <row r="23" spans="1:32" ht="20.25" customHeight="1" x14ac:dyDescent="0.15">
      <c r="A23" s="135"/>
      <c r="B23" s="144" t="s">
        <v>161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row>
    <row r="24" spans="1:32" ht="20.25" customHeight="1" x14ac:dyDescent="0.15">
      <c r="A24" s="135"/>
      <c r="B24" s="144" t="s">
        <v>100</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row>
    <row r="25" spans="1:32" s="86" customFormat="1" ht="20.25" customHeight="1" x14ac:dyDescent="0.15">
      <c r="A25" s="159"/>
      <c r="B25" s="144" t="s">
        <v>101</v>
      </c>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row>
    <row r="26" spans="1:32" s="86" customFormat="1" ht="20.25" customHeight="1" x14ac:dyDescent="0.15">
      <c r="A26" s="159"/>
      <c r="B26" s="144" t="s">
        <v>102</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row>
    <row r="27" spans="1:32" s="86" customFormat="1" ht="20.25" customHeight="1" x14ac:dyDescent="0.15">
      <c r="A27" s="159"/>
      <c r="B27" s="144"/>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row>
    <row r="28" spans="1:32" s="86" customFormat="1" ht="20.25" customHeight="1" x14ac:dyDescent="0.15">
      <c r="A28" s="159"/>
      <c r="B28" s="144" t="s">
        <v>103</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row>
    <row r="29" spans="1:32" s="86" customFormat="1" ht="20.25" customHeight="1" x14ac:dyDescent="0.15">
      <c r="A29" s="159"/>
      <c r="B29" s="144" t="s">
        <v>104</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row>
    <row r="30" spans="1:32" s="86" customFormat="1" ht="20.25" customHeight="1" x14ac:dyDescent="0.15">
      <c r="A30" s="159"/>
      <c r="B30" s="144" t="s">
        <v>105</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row>
    <row r="31" spans="1:32" s="86" customFormat="1" ht="20.25" customHeight="1" x14ac:dyDescent="0.15">
      <c r="A31" s="159"/>
      <c r="B31" s="144" t="s">
        <v>106</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row r="32" spans="1:32" s="86" customFormat="1" ht="20.25" customHeight="1" x14ac:dyDescent="0.15">
      <c r="A32" s="159"/>
      <c r="B32" s="144" t="s">
        <v>107</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row>
    <row r="33" spans="1:32" s="86" customFormat="1" ht="20.25" customHeight="1" x14ac:dyDescent="0.15">
      <c r="A33" s="159"/>
      <c r="B33" s="144" t="s">
        <v>108</v>
      </c>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row>
    <row r="34" spans="1:32" s="86" customFormat="1" ht="20.25" customHeight="1" x14ac:dyDescent="0.15">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row>
    <row r="35" spans="1:32" s="86" customFormat="1" ht="20.25" customHeight="1" x14ac:dyDescent="0.15">
      <c r="A35" s="159"/>
      <c r="B35" s="144" t="s">
        <v>162</v>
      </c>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s="86" customFormat="1" ht="20.25" customHeight="1" x14ac:dyDescent="0.15">
      <c r="A36" s="159"/>
      <c r="B36" s="144" t="s">
        <v>163</v>
      </c>
      <c r="C36" s="145"/>
      <c r="D36" s="145"/>
      <c r="E36" s="145"/>
      <c r="F36" s="145"/>
      <c r="G36" s="145"/>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2" s="86" customFormat="1" ht="20.25" customHeight="1" x14ac:dyDescent="0.15">
      <c r="A37" s="159"/>
      <c r="B37" s="144" t="s">
        <v>164</v>
      </c>
      <c r="C37" s="145"/>
      <c r="D37" s="145"/>
      <c r="E37" s="145"/>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row>
    <row r="38" spans="1:32" s="136" customFormat="1" ht="20.25" customHeight="1" x14ac:dyDescent="0.15">
      <c r="A38" s="159"/>
      <c r="B38" s="701" t="s">
        <v>165</v>
      </c>
      <c r="C38" s="701"/>
      <c r="D38" s="701"/>
      <c r="E38" s="701"/>
      <c r="F38" s="701"/>
      <c r="G38" s="701"/>
      <c r="H38" s="701"/>
      <c r="I38" s="701"/>
      <c r="J38" s="701"/>
      <c r="K38" s="701"/>
      <c r="L38" s="701"/>
      <c r="M38" s="701"/>
      <c r="N38" s="701"/>
      <c r="O38" s="701"/>
      <c r="P38" s="701"/>
      <c r="Q38" s="701"/>
      <c r="R38" s="159"/>
      <c r="S38" s="246"/>
      <c r="T38" s="159"/>
      <c r="U38" s="159"/>
      <c r="V38" s="159"/>
      <c r="W38" s="159"/>
      <c r="X38" s="159"/>
      <c r="Y38" s="159"/>
      <c r="Z38" s="159"/>
      <c r="AA38" s="159"/>
      <c r="AB38" s="159"/>
      <c r="AC38" s="159"/>
      <c r="AD38" s="159"/>
      <c r="AE38" s="159"/>
      <c r="AF38" s="159"/>
    </row>
    <row r="39" spans="1:32" s="86" customFormat="1" ht="20.25" customHeight="1" x14ac:dyDescent="0.15">
      <c r="A39" s="159"/>
      <c r="B39" s="144" t="s">
        <v>166</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row>
    <row r="40" spans="1:32" s="86" customFormat="1" ht="20.25" customHeight="1" x14ac:dyDescent="0.15">
      <c r="A40" s="159"/>
      <c r="B40" s="144" t="s">
        <v>167</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row>
    <row r="41" spans="1:32" s="86" customFormat="1" ht="20.25" customHeight="1" x14ac:dyDescent="0.15">
      <c r="A41" s="159"/>
      <c r="B41" s="144" t="s">
        <v>168</v>
      </c>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row>
    <row r="42" spans="1:32" ht="20.25" customHeight="1" x14ac:dyDescent="0.15">
      <c r="A42" s="244"/>
      <c r="B42" s="144" t="s">
        <v>169</v>
      </c>
      <c r="C42" s="244"/>
      <c r="D42" s="244"/>
      <c r="E42" s="244"/>
      <c r="F42" s="244"/>
      <c r="G42" s="244"/>
      <c r="H42" s="244"/>
      <c r="I42" s="244"/>
      <c r="J42" s="244"/>
      <c r="K42" s="244"/>
      <c r="L42" s="135"/>
      <c r="M42" s="135"/>
      <c r="N42" s="135"/>
      <c r="O42" s="135"/>
      <c r="P42" s="135"/>
      <c r="Q42" s="135"/>
      <c r="R42" s="135"/>
      <c r="S42" s="135"/>
      <c r="T42" s="135"/>
      <c r="U42" s="135"/>
      <c r="V42" s="135"/>
      <c r="W42" s="135"/>
      <c r="X42" s="135"/>
      <c r="Y42" s="135"/>
      <c r="Z42" s="135"/>
      <c r="AA42" s="135"/>
      <c r="AB42" s="135"/>
      <c r="AC42" s="135"/>
      <c r="AD42" s="135"/>
      <c r="AE42" s="135"/>
      <c r="AF42" s="135"/>
    </row>
    <row r="43" spans="1:32" ht="20.25" customHeight="1" x14ac:dyDescent="0.15">
      <c r="A43" s="232"/>
      <c r="B43" s="144" t="s">
        <v>170</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44" spans="1:32" s="87" customFormat="1" ht="20.25" customHeight="1" x14ac:dyDescent="0.15">
      <c r="A44" s="193"/>
      <c r="B44" s="135"/>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row>
    <row r="45" spans="1:32" ht="20.25" customHeight="1" x14ac:dyDescent="0.15">
      <c r="A45" s="232"/>
      <c r="B45" s="247" t="s">
        <v>171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2" ht="20.25" customHeight="1" x14ac:dyDescent="0.15">
      <c r="A46" s="239"/>
      <c r="B46" s="135"/>
      <c r="C46" s="240"/>
      <c r="D46" s="240"/>
      <c r="E46" s="240"/>
      <c r="F46" s="240"/>
      <c r="G46" s="240"/>
      <c r="H46" s="240"/>
      <c r="I46" s="240"/>
      <c r="J46" s="240"/>
      <c r="K46" s="240"/>
      <c r="L46" s="135"/>
      <c r="M46" s="135"/>
      <c r="N46" s="135"/>
      <c r="O46" s="135"/>
      <c r="P46" s="135"/>
      <c r="Q46" s="135"/>
      <c r="R46" s="135"/>
      <c r="S46" s="135"/>
      <c r="T46" s="135"/>
      <c r="U46" s="135"/>
      <c r="V46" s="135"/>
      <c r="W46" s="135"/>
      <c r="X46" s="135"/>
      <c r="Y46" s="135"/>
      <c r="Z46" s="135"/>
      <c r="AA46" s="135"/>
      <c r="AB46" s="135"/>
      <c r="AC46" s="135"/>
      <c r="AD46" s="135"/>
      <c r="AE46" s="135"/>
      <c r="AF46" s="135"/>
    </row>
    <row r="47" spans="1:32" ht="20.25" customHeight="1" x14ac:dyDescent="0.15">
      <c r="A47" s="232"/>
      <c r="B47" s="144" t="s">
        <v>132</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row>
    <row r="48" spans="1:32" ht="20.25" customHeight="1" x14ac:dyDescent="0.15">
      <c r="A48" s="244"/>
      <c r="B48" s="144"/>
      <c r="C48" s="244"/>
      <c r="D48" s="244"/>
      <c r="E48" s="244"/>
      <c r="F48" s="244"/>
      <c r="G48" s="244"/>
      <c r="H48" s="244"/>
      <c r="I48" s="244"/>
      <c r="J48" s="244"/>
      <c r="K48" s="244"/>
      <c r="L48" s="135"/>
      <c r="M48" s="135"/>
      <c r="N48" s="135"/>
      <c r="O48" s="135"/>
      <c r="P48" s="135"/>
      <c r="Q48" s="135"/>
      <c r="R48" s="135"/>
      <c r="S48" s="135"/>
      <c r="T48" s="135"/>
      <c r="U48" s="135"/>
      <c r="V48" s="135"/>
      <c r="W48" s="135"/>
      <c r="X48" s="135"/>
      <c r="Y48" s="135"/>
      <c r="Z48" s="135"/>
      <c r="AA48" s="135"/>
      <c r="AB48" s="135"/>
      <c r="AC48" s="135"/>
      <c r="AD48" s="135"/>
      <c r="AE48" s="135"/>
      <c r="AF48" s="135"/>
    </row>
    <row r="49" spans="1:32" ht="20.25" customHeight="1" x14ac:dyDescent="0.15">
      <c r="A49" s="244"/>
      <c r="B49" s="144"/>
      <c r="C49" s="244"/>
      <c r="D49" s="244"/>
      <c r="E49" s="244"/>
      <c r="F49" s="244"/>
      <c r="G49" s="244"/>
      <c r="H49" s="244"/>
      <c r="I49" s="244"/>
      <c r="J49" s="244"/>
      <c r="K49" s="244"/>
      <c r="L49" s="135"/>
      <c r="M49" s="135"/>
      <c r="N49" s="135"/>
      <c r="O49" s="135"/>
      <c r="P49" s="135"/>
      <c r="Q49" s="135"/>
      <c r="R49" s="135"/>
      <c r="S49" s="135"/>
      <c r="T49" s="135"/>
      <c r="U49" s="135"/>
      <c r="V49" s="135"/>
      <c r="W49" s="135"/>
      <c r="X49" s="135"/>
      <c r="Y49" s="135"/>
      <c r="Z49" s="135"/>
      <c r="AA49" s="135"/>
      <c r="AB49" s="135"/>
      <c r="AC49" s="135"/>
      <c r="AD49" s="135"/>
      <c r="AE49" s="135"/>
      <c r="AF49" s="135"/>
    </row>
    <row r="50" spans="1:32" ht="20.25" customHeight="1" x14ac:dyDescent="0.15">
      <c r="A50" s="244"/>
      <c r="B50" s="144"/>
      <c r="C50" s="244"/>
      <c r="D50" s="244"/>
      <c r="E50" s="244"/>
      <c r="F50" s="244"/>
      <c r="G50" s="244"/>
      <c r="H50" s="244"/>
      <c r="I50" s="244"/>
      <c r="J50" s="244"/>
      <c r="K50" s="244"/>
      <c r="L50" s="135"/>
      <c r="M50" s="135"/>
      <c r="N50" s="135"/>
      <c r="O50" s="135"/>
      <c r="P50" s="135"/>
      <c r="Q50" s="135"/>
      <c r="R50" s="135"/>
      <c r="S50" s="135"/>
      <c r="T50" s="135"/>
      <c r="U50" s="135"/>
      <c r="V50" s="135"/>
      <c r="W50" s="135"/>
      <c r="X50" s="135"/>
      <c r="Y50" s="135"/>
      <c r="Z50" s="135"/>
      <c r="AA50" s="135"/>
      <c r="AB50" s="135"/>
      <c r="AC50" s="135"/>
      <c r="AD50" s="135"/>
      <c r="AE50" s="135"/>
      <c r="AF50" s="135"/>
    </row>
    <row r="51" spans="1:32" ht="20.25" customHeight="1" x14ac:dyDescent="0.15">
      <c r="A51" s="244"/>
      <c r="B51" s="144"/>
      <c r="C51" s="244"/>
      <c r="D51" s="244"/>
      <c r="E51" s="244"/>
      <c r="F51" s="244"/>
      <c r="G51" s="244"/>
      <c r="H51" s="244"/>
      <c r="I51" s="244"/>
      <c r="J51" s="244"/>
      <c r="K51" s="244"/>
      <c r="L51" s="135"/>
      <c r="M51" s="135"/>
      <c r="N51" s="135"/>
      <c r="O51" s="135"/>
      <c r="P51" s="135"/>
      <c r="Q51" s="135"/>
      <c r="R51" s="135"/>
      <c r="S51" s="135"/>
      <c r="T51" s="135"/>
      <c r="U51" s="135"/>
      <c r="V51" s="135"/>
      <c r="W51" s="135"/>
      <c r="X51" s="135"/>
      <c r="Y51" s="135"/>
      <c r="Z51" s="135"/>
      <c r="AA51" s="135"/>
      <c r="AB51" s="135"/>
      <c r="AC51" s="135"/>
      <c r="AD51" s="135"/>
      <c r="AE51" s="135"/>
      <c r="AF51" s="135"/>
    </row>
    <row r="52" spans="1:32" ht="20.25" customHeight="1" x14ac:dyDescent="0.15">
      <c r="A52" s="244"/>
      <c r="B52" s="144"/>
      <c r="C52" s="244"/>
      <c r="D52" s="244"/>
      <c r="E52" s="244"/>
      <c r="F52" s="244"/>
      <c r="G52" s="244"/>
      <c r="H52" s="244"/>
      <c r="I52" s="244"/>
      <c r="J52" s="244"/>
      <c r="K52" s="244"/>
      <c r="L52" s="135"/>
      <c r="M52" s="135"/>
      <c r="N52" s="135"/>
      <c r="O52" s="135"/>
      <c r="P52" s="135"/>
      <c r="Q52" s="135"/>
      <c r="R52" s="135"/>
      <c r="S52" s="135"/>
      <c r="T52" s="135"/>
      <c r="U52" s="135"/>
      <c r="V52" s="135"/>
      <c r="W52" s="135"/>
      <c r="X52" s="135"/>
      <c r="Y52" s="135"/>
      <c r="Z52" s="135"/>
      <c r="AA52" s="135"/>
      <c r="AB52" s="135"/>
      <c r="AC52" s="135"/>
      <c r="AD52" s="135"/>
      <c r="AE52" s="135"/>
      <c r="AF52" s="135"/>
    </row>
    <row r="53" spans="1:32" ht="20.25" customHeight="1" x14ac:dyDescent="0.15">
      <c r="A53" s="244"/>
      <c r="B53" s="144"/>
      <c r="C53" s="244"/>
      <c r="D53" s="244"/>
      <c r="E53" s="244"/>
      <c r="F53" s="144"/>
      <c r="G53" s="144"/>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row>
    <row r="54" spans="1:32" ht="20.25" customHeight="1" x14ac:dyDescent="0.15">
      <c r="A54" s="244"/>
      <c r="B54" s="144"/>
      <c r="C54" s="244"/>
      <c r="D54" s="244"/>
      <c r="E54" s="244"/>
      <c r="F54" s="144"/>
      <c r="G54" s="144"/>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row>
    <row r="55" spans="1:32" ht="20.25" customHeight="1" x14ac:dyDescent="0.15">
      <c r="A55" s="244"/>
      <c r="B55" s="144"/>
      <c r="C55" s="244"/>
      <c r="D55" s="244"/>
      <c r="E55" s="244"/>
      <c r="F55" s="144"/>
      <c r="G55" s="144"/>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row>
    <row r="56" spans="1:32" ht="21.75" customHeight="1" x14ac:dyDescent="0.15">
      <c r="A56" s="244"/>
      <c r="B56" s="144"/>
      <c r="C56" s="244"/>
      <c r="D56" s="244"/>
      <c r="E56" s="244"/>
      <c r="F56" s="244"/>
      <c r="G56" s="244"/>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row>
    <row r="57" spans="1:32" s="85" customFormat="1" ht="19.5" customHeight="1" x14ac:dyDescent="0.15">
      <c r="A57" s="225"/>
      <c r="B57" s="144"/>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row>
    <row r="58" spans="1:32" ht="20.25" customHeight="1" x14ac:dyDescent="0.15">
      <c r="A58" s="135"/>
      <c r="B58" s="144"/>
      <c r="C58" s="244"/>
      <c r="D58" s="244"/>
      <c r="E58" s="244"/>
      <c r="F58" s="244"/>
      <c r="G58" s="244"/>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row>
    <row r="59" spans="1:32" ht="19.5" customHeight="1" x14ac:dyDescent="0.15">
      <c r="A59" s="135"/>
      <c r="B59" s="144"/>
      <c r="C59" s="244"/>
      <c r="D59" s="244"/>
      <c r="E59" s="244"/>
      <c r="F59" s="244"/>
      <c r="G59" s="24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row>
    <row r="60" spans="1:32" ht="20.25" customHeight="1" x14ac:dyDescent="0.15">
      <c r="A60" s="232"/>
      <c r="B60" s="144"/>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row>
    <row r="61" spans="1:32" ht="20.25" customHeight="1" x14ac:dyDescent="0.15">
      <c r="A61" s="232"/>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row>
    <row r="62" spans="1:32" ht="20.25" customHeight="1" x14ac:dyDescent="0.15">
      <c r="A62" s="232"/>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row>
    <row r="63" spans="1:32" ht="20.25" customHeight="1" x14ac:dyDescent="0.15">
      <c r="A63" s="232"/>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row>
    <row r="64" spans="1:32" ht="20.25" customHeight="1" x14ac:dyDescent="0.15">
      <c r="A64" s="232"/>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row>
    <row r="65" spans="1:32" ht="20.25" customHeight="1" x14ac:dyDescent="0.15">
      <c r="A65" s="232"/>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row>
    <row r="66" spans="1:32" ht="20.25" customHeight="1" x14ac:dyDescent="0.15">
      <c r="A66" s="232"/>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row>
    <row r="67" spans="1:32" ht="20.25" customHeight="1" x14ac:dyDescent="0.15">
      <c r="A67" s="232"/>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row>
    <row r="68" spans="1:32" ht="20.25" customHeight="1" x14ac:dyDescent="0.15">
      <c r="A68" s="232"/>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row>
    <row r="69" spans="1:32" ht="20.25" customHeight="1" x14ac:dyDescent="0.15">
      <c r="A69" s="232"/>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row>
    <row r="70" spans="1:32" ht="20.25" customHeight="1" x14ac:dyDescent="0.15">
      <c r="A70" s="232"/>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row>
    <row r="71" spans="1:32" ht="20.25" customHeight="1" x14ac:dyDescent="0.15">
      <c r="A71" s="232"/>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row>
    <row r="72" spans="1:32" ht="20.25" customHeight="1" x14ac:dyDescent="0.15">
      <c r="A72" s="232"/>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row>
    <row r="73" spans="1:32" ht="20.25" customHeight="1" x14ac:dyDescent="0.15">
      <c r="A73" s="232"/>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row>
    <row r="74" spans="1:32" ht="20.25" customHeight="1" x14ac:dyDescent="0.15">
      <c r="A74" s="232"/>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row>
    <row r="75" spans="1:32" ht="20.25" customHeight="1" x14ac:dyDescent="0.15">
      <c r="A75" s="232"/>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row>
    <row r="76" spans="1:32" ht="20.25" customHeight="1" x14ac:dyDescent="0.15">
      <c r="A76" s="232"/>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row>
    <row r="77" spans="1:32" ht="20.25" customHeight="1" x14ac:dyDescent="0.15">
      <c r="A77" s="232"/>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row>
    <row r="78" spans="1:32" ht="20.25" customHeight="1" x14ac:dyDescent="0.15">
      <c r="A78" s="232"/>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row>
    <row r="79" spans="1:32" ht="20.25" customHeight="1" x14ac:dyDescent="0.15">
      <c r="A79" s="232"/>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row>
    <row r="80" spans="1:32" ht="20.25" customHeight="1" x14ac:dyDescent="0.15">
      <c r="A80" s="232"/>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row>
    <row r="81" spans="1:32" ht="20.25" customHeight="1" x14ac:dyDescent="0.15">
      <c r="A81" s="232"/>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row>
    <row r="82" spans="1:32" ht="20.25" customHeight="1" x14ac:dyDescent="0.15">
      <c r="A82" s="232"/>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row>
    <row r="83" spans="1:32" ht="20.25" customHeight="1" x14ac:dyDescent="0.15">
      <c r="A83" s="232"/>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row>
    <row r="84" spans="1:32" ht="20.25" customHeight="1" x14ac:dyDescent="0.15">
      <c r="A84" s="232"/>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row>
    <row r="85" spans="1:32" ht="20.25" customHeight="1" x14ac:dyDescent="0.15">
      <c r="A85" s="232"/>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row>
    <row r="86" spans="1:32" ht="20.25" customHeight="1" x14ac:dyDescent="0.15">
      <c r="A86" s="232"/>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row>
    <row r="87" spans="1:32" ht="20.25" customHeight="1" x14ac:dyDescent="0.15">
      <c r="A87" s="232"/>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row>
    <row r="88" spans="1:32" ht="20.25" customHeight="1" x14ac:dyDescent="0.15">
      <c r="A88" s="232"/>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row>
    <row r="89" spans="1:32" ht="20.25" customHeight="1" x14ac:dyDescent="0.15">
      <c r="A89" s="232"/>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row>
    <row r="90" spans="1:32" ht="20.25" customHeight="1" x14ac:dyDescent="0.15">
      <c r="A90" s="232"/>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row>
    <row r="91" spans="1:32" ht="20.25" customHeight="1" x14ac:dyDescent="0.15">
      <c r="A91" s="232"/>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row>
    <row r="92" spans="1:32" ht="20.25" customHeight="1" x14ac:dyDescent="0.15">
      <c r="A92" s="232"/>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row>
    <row r="93" spans="1:32" ht="20.25" customHeight="1" x14ac:dyDescent="0.15">
      <c r="A93" s="232"/>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row>
    <row r="94" spans="1:32" ht="20.25" customHeight="1" x14ac:dyDescent="0.15">
      <c r="A94" s="232"/>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row>
    <row r="95" spans="1:32" ht="20.25" customHeight="1" x14ac:dyDescent="0.15">
      <c r="A95" s="232"/>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row>
    <row r="96" spans="1:32" ht="20.25" customHeight="1" x14ac:dyDescent="0.15">
      <c r="A96" s="232"/>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row>
    <row r="97" spans="1:32" ht="20.25" customHeight="1" x14ac:dyDescent="0.15">
      <c r="A97" s="232"/>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row>
    <row r="98" spans="1:32" ht="20.25" customHeight="1" x14ac:dyDescent="0.15">
      <c r="A98" s="232"/>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row>
    <row r="99" spans="1:32" ht="20.25" customHeight="1" x14ac:dyDescent="0.15">
      <c r="A99" s="232"/>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row>
    <row r="100" spans="1:32" ht="20.25" customHeight="1" x14ac:dyDescent="0.15">
      <c r="A100" s="232"/>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row>
    <row r="101" spans="1:32" ht="20.25" customHeight="1" x14ac:dyDescent="0.15">
      <c r="A101" s="232"/>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row>
    <row r="102" spans="1:32" ht="20.25" customHeight="1" x14ac:dyDescent="0.15">
      <c r="A102" s="232"/>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row>
    <row r="103" spans="1:32" ht="20.25" customHeight="1" x14ac:dyDescent="0.15">
      <c r="A103" s="232"/>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row>
    <row r="104" spans="1:32" ht="20.25" customHeight="1" x14ac:dyDescent="0.15">
      <c r="A104" s="232"/>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row>
    <row r="105" spans="1:32" ht="20.25" customHeight="1" x14ac:dyDescent="0.15">
      <c r="A105" s="232"/>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row>
    <row r="106" spans="1:32" ht="20.25" customHeight="1" x14ac:dyDescent="0.15">
      <c r="A106" s="232"/>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row>
    <row r="107" spans="1:32" ht="20.25" customHeight="1" x14ac:dyDescent="0.15">
      <c r="A107" s="232"/>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row>
    <row r="108" spans="1:32" ht="20.25" customHeight="1" x14ac:dyDescent="0.15">
      <c r="A108" s="232"/>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row>
    <row r="109" spans="1:32" ht="20.25" customHeight="1" x14ac:dyDescent="0.15">
      <c r="A109" s="232"/>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row>
    <row r="110" spans="1:32" ht="20.25" customHeight="1" x14ac:dyDescent="0.15">
      <c r="A110" s="232"/>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row>
    <row r="111" spans="1:32" ht="20.25" customHeight="1" x14ac:dyDescent="0.15">
      <c r="A111" s="232"/>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row>
    <row r="112" spans="1:32" ht="20.25" customHeight="1" x14ac:dyDescent="0.15">
      <c r="A112" s="232"/>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row>
    <row r="113" spans="1:32" ht="20.25" customHeight="1" x14ac:dyDescent="0.15">
      <c r="A113" s="232"/>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row>
    <row r="114" spans="1:32" ht="20.25" customHeight="1" x14ac:dyDescent="0.15">
      <c r="A114" s="232"/>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row>
    <row r="115" spans="1:32" ht="20.25" customHeight="1" x14ac:dyDescent="0.15">
      <c r="A115" s="232"/>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row>
    <row r="116" spans="1:32" ht="20.25" customHeight="1" x14ac:dyDescent="0.15">
      <c r="A116" s="232"/>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row>
    <row r="117" spans="1:32" ht="20.25" customHeight="1" x14ac:dyDescent="0.15">
      <c r="A117" s="232"/>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row>
    <row r="118" spans="1:32" ht="20.25" customHeight="1" x14ac:dyDescent="0.15">
      <c r="A118" s="232"/>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row>
    <row r="119" spans="1:32" ht="20.25" customHeight="1" x14ac:dyDescent="0.15">
      <c r="A119" s="232"/>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row>
    <row r="120" spans="1:32" ht="20.25" customHeight="1" x14ac:dyDescent="0.15">
      <c r="A120" s="232"/>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row>
    <row r="121" spans="1:32" ht="20.25" customHeight="1" x14ac:dyDescent="0.15">
      <c r="A121" s="232"/>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row>
    <row r="122" spans="1:32" ht="20.25" customHeight="1" x14ac:dyDescent="0.15">
      <c r="A122" s="232"/>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row>
    <row r="123" spans="1:32" ht="20.25" customHeight="1" x14ac:dyDescent="0.15">
      <c r="A123" s="232"/>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row>
    <row r="124" spans="1:32" ht="20.25" customHeight="1" x14ac:dyDescent="0.15">
      <c r="A124" s="232"/>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row>
    <row r="125" spans="1:32" ht="20.25" customHeight="1" x14ac:dyDescent="0.15">
      <c r="A125" s="232"/>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row>
    <row r="126" spans="1:32" ht="20.25" customHeight="1" x14ac:dyDescent="0.15">
      <c r="A126" s="232"/>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row>
    <row r="127" spans="1:32" ht="20.25" customHeight="1" x14ac:dyDescent="0.15">
      <c r="A127" s="232"/>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row>
    <row r="128" spans="1:32" ht="20.25" customHeight="1" x14ac:dyDescent="0.15">
      <c r="A128" s="232"/>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row>
    <row r="129" spans="1:32" ht="20.25" customHeight="1" x14ac:dyDescent="0.15">
      <c r="A129" s="232"/>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row>
    <row r="130" spans="1:32" ht="20.25" customHeight="1" x14ac:dyDescent="0.15">
      <c r="A130" s="232"/>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row>
    <row r="131" spans="1:32" ht="20.25" customHeight="1" x14ac:dyDescent="0.15">
      <c r="A131" s="232"/>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row>
    <row r="132" spans="1:32" ht="20.25" customHeight="1" x14ac:dyDescent="0.15">
      <c r="A132" s="232"/>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row>
    <row r="133" spans="1:32" ht="20.25" customHeight="1" x14ac:dyDescent="0.15">
      <c r="A133" s="232"/>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row>
    <row r="134" spans="1:32" ht="20.25" customHeight="1" x14ac:dyDescent="0.15">
      <c r="A134" s="232"/>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row>
    <row r="135" spans="1:32" ht="20.25" customHeight="1" x14ac:dyDescent="0.15">
      <c r="A135" s="232"/>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row>
    <row r="136" spans="1:32" ht="20.25" customHeight="1" x14ac:dyDescent="0.15">
      <c r="A136" s="232"/>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row>
    <row r="137" spans="1:32" ht="20.25" customHeight="1" x14ac:dyDescent="0.15">
      <c r="A137" s="232"/>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row>
    <row r="138" spans="1:32" ht="20.25" customHeight="1" x14ac:dyDescent="0.15">
      <c r="A138" s="232"/>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row>
    <row r="139" spans="1:32" ht="20.25" customHeight="1" x14ac:dyDescent="0.15">
      <c r="A139" s="232"/>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row>
    <row r="140" spans="1:32" ht="20.25" customHeight="1" x14ac:dyDescent="0.15">
      <c r="A140" s="232"/>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row>
    <row r="141" spans="1:32" ht="20.25" customHeight="1" x14ac:dyDescent="0.15">
      <c r="A141" s="232"/>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row>
    <row r="142" spans="1:32" ht="20.25" customHeight="1" x14ac:dyDescent="0.15">
      <c r="A142" s="232"/>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row>
    <row r="143" spans="1:32" ht="20.25" customHeight="1" x14ac:dyDescent="0.15">
      <c r="A143" s="232"/>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row>
    <row r="144" spans="1:32" ht="20.25" customHeight="1" x14ac:dyDescent="0.15">
      <c r="A144" s="232"/>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row>
    <row r="145" spans="1:32" ht="20.25" customHeight="1" x14ac:dyDescent="0.15">
      <c r="A145" s="232"/>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row>
    <row r="146" spans="1:32" ht="20.25" customHeight="1" x14ac:dyDescent="0.15">
      <c r="A146" s="232"/>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row>
    <row r="147" spans="1:32" ht="20.25" customHeight="1" x14ac:dyDescent="0.15">
      <c r="A147" s="232"/>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row>
    <row r="148" spans="1:32" ht="20.25" customHeight="1" x14ac:dyDescent="0.15">
      <c r="A148" s="232"/>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row>
    <row r="149" spans="1:32" ht="20.25" customHeight="1" x14ac:dyDescent="0.15">
      <c r="A149" s="232"/>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row>
    <row r="150" spans="1:32" ht="20.25" customHeight="1" x14ac:dyDescent="0.15">
      <c r="A150" s="232"/>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row>
    <row r="151" spans="1:32" ht="20.25" customHeight="1" x14ac:dyDescent="0.15">
      <c r="A151" s="232"/>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row>
    <row r="152" spans="1:32" ht="20.25" customHeight="1" x14ac:dyDescent="0.15">
      <c r="A152" s="232"/>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row>
    <row r="153" spans="1:32" ht="20.25" customHeight="1" x14ac:dyDescent="0.15">
      <c r="A153" s="232"/>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row>
    <row r="154" spans="1:32" ht="20.25" customHeight="1" x14ac:dyDescent="0.15">
      <c r="A154" s="232"/>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row>
    <row r="155" spans="1:32" ht="20.25" customHeight="1" x14ac:dyDescent="0.15">
      <c r="A155" s="232"/>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row>
    <row r="156" spans="1:32" ht="20.25" customHeight="1" x14ac:dyDescent="0.15">
      <c r="A156" s="232"/>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row>
    <row r="157" spans="1:32" ht="20.25" customHeight="1" x14ac:dyDescent="0.15">
      <c r="A157" s="232"/>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row>
    <row r="158" spans="1:32" ht="20.25" customHeight="1" x14ac:dyDescent="0.15">
      <c r="A158" s="232"/>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row>
    <row r="159" spans="1:32" ht="20.25" customHeight="1" x14ac:dyDescent="0.15">
      <c r="A159" s="232"/>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row>
    <row r="160" spans="1:32" ht="20.25" customHeight="1" x14ac:dyDescent="0.15">
      <c r="A160" s="232"/>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row>
    <row r="161" spans="1:32" ht="20.25" customHeight="1" x14ac:dyDescent="0.15">
      <c r="A161" s="232"/>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row>
    <row r="162" spans="1:32" ht="20.25" customHeight="1" x14ac:dyDescent="0.15">
      <c r="A162" s="232"/>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row>
    <row r="163" spans="1:32" ht="20.25" customHeight="1" x14ac:dyDescent="0.15">
      <c r="A163" s="232"/>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row>
    <row r="164" spans="1:32" ht="20.25" customHeight="1" x14ac:dyDescent="0.15">
      <c r="A164" s="232"/>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row>
    <row r="165" spans="1:32" ht="20.25" customHeight="1" x14ac:dyDescent="0.15">
      <c r="A165" s="232"/>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row>
    <row r="166" spans="1:32" ht="20.25" customHeight="1" x14ac:dyDescent="0.15">
      <c r="A166" s="232"/>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row>
    <row r="167" spans="1:32" ht="20.25" customHeight="1" x14ac:dyDescent="0.15">
      <c r="A167" s="232"/>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row>
    <row r="168" spans="1:32" ht="20.25" customHeight="1" x14ac:dyDescent="0.15">
      <c r="A168" s="232"/>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row>
    <row r="169" spans="1:32" ht="20.25" customHeight="1" x14ac:dyDescent="0.15">
      <c r="A169" s="232"/>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row>
    <row r="170" spans="1:32" ht="20.25" customHeight="1" x14ac:dyDescent="0.15">
      <c r="A170" s="232"/>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row>
    <row r="171" spans="1:32" ht="20.25" customHeight="1" x14ac:dyDescent="0.15">
      <c r="A171" s="232"/>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row>
    <row r="172" spans="1:32" ht="20.25" customHeight="1" x14ac:dyDescent="0.15">
      <c r="A172" s="232"/>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row>
    <row r="173" spans="1:32" ht="20.25" customHeight="1" x14ac:dyDescent="0.15">
      <c r="A173" s="232"/>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row>
    <row r="174" spans="1:32" ht="20.25" customHeight="1" x14ac:dyDescent="0.15">
      <c r="A174" s="232"/>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row>
    <row r="175" spans="1:32" ht="20.25" customHeight="1" x14ac:dyDescent="0.15">
      <c r="A175" s="232"/>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row>
    <row r="176" spans="1:32" ht="20.25" customHeight="1" x14ac:dyDescent="0.15">
      <c r="A176" s="232"/>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row>
    <row r="177" spans="1:32" ht="20.25" customHeight="1" x14ac:dyDescent="0.15">
      <c r="A177" s="232"/>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row>
    <row r="178" spans="1:32" ht="20.25" customHeight="1" x14ac:dyDescent="0.15">
      <c r="A178" s="232"/>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row>
    <row r="179" spans="1:32" ht="20.25" customHeight="1" x14ac:dyDescent="0.15">
      <c r="A179" s="232"/>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row>
    <row r="180" spans="1:32" ht="20.25" customHeight="1" x14ac:dyDescent="0.15">
      <c r="A180" s="232"/>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row>
    <row r="181" spans="1:32" ht="20.25" customHeight="1" x14ac:dyDescent="0.15">
      <c r="A181" s="232"/>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row>
    <row r="182" spans="1:32" ht="20.25" customHeight="1" x14ac:dyDescent="0.15">
      <c r="A182" s="232"/>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row>
    <row r="183" spans="1:32" ht="20.25" customHeight="1" x14ac:dyDescent="0.15">
      <c r="A183" s="232"/>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row>
    <row r="184" spans="1:32" ht="20.25" customHeight="1" x14ac:dyDescent="0.15">
      <c r="A184" s="232"/>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row>
    <row r="185" spans="1:32" ht="20.25" customHeight="1" x14ac:dyDescent="0.15">
      <c r="A185" s="232"/>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row>
    <row r="186" spans="1:32" ht="20.25" customHeight="1" x14ac:dyDescent="0.15">
      <c r="A186" s="232"/>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row>
    <row r="187" spans="1:32" ht="20.25" customHeight="1" x14ac:dyDescent="0.15">
      <c r="A187" s="232"/>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row>
    <row r="188" spans="1:32" ht="20.25" customHeight="1" x14ac:dyDescent="0.15">
      <c r="A188" s="232"/>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row>
    <row r="189" spans="1:32" ht="20.25" customHeight="1" x14ac:dyDescent="0.15">
      <c r="A189" s="232"/>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row>
    <row r="190" spans="1:32" ht="20.25" customHeight="1" x14ac:dyDescent="0.15">
      <c r="A190" s="232"/>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row>
    <row r="191" spans="1:32" ht="20.25" customHeight="1" x14ac:dyDescent="0.15">
      <c r="A191" s="232"/>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row>
    <row r="192" spans="1:32" ht="20.25" customHeight="1" x14ac:dyDescent="0.15">
      <c r="A192" s="232"/>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row>
    <row r="193" spans="1:32" ht="20.25" customHeight="1" x14ac:dyDescent="0.15">
      <c r="A193" s="232"/>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row>
    <row r="194" spans="1:32" ht="20.25" customHeight="1" x14ac:dyDescent="0.15">
      <c r="A194" s="232"/>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row>
    <row r="195" spans="1:32" ht="20.25" customHeight="1" x14ac:dyDescent="0.15">
      <c r="A195" s="232"/>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row>
    <row r="196" spans="1:32" ht="20.25" customHeight="1" x14ac:dyDescent="0.15">
      <c r="A196" s="232"/>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row>
    <row r="197" spans="1:32" ht="20.25" customHeight="1" x14ac:dyDescent="0.15">
      <c r="A197" s="232"/>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row>
    <row r="198" spans="1:32" ht="20.25" customHeight="1" x14ac:dyDescent="0.15">
      <c r="A198" s="232"/>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row>
    <row r="199" spans="1:32" ht="20.25" customHeight="1" x14ac:dyDescent="0.15">
      <c r="A199" s="232"/>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row>
    <row r="200" spans="1:32" ht="20.25" customHeight="1" x14ac:dyDescent="0.15">
      <c r="A200" s="232"/>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row>
    <row r="201" spans="1:32" ht="20.25" customHeight="1" x14ac:dyDescent="0.15">
      <c r="A201" s="232"/>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row>
    <row r="202" spans="1:32" ht="20.25" customHeight="1" x14ac:dyDescent="0.15">
      <c r="A202" s="232"/>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row>
    <row r="203" spans="1:32" ht="20.25" customHeight="1" x14ac:dyDescent="0.15">
      <c r="A203" s="232"/>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row>
    <row r="204" spans="1:32" ht="20.25" customHeight="1" x14ac:dyDescent="0.15">
      <c r="A204" s="232"/>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row>
    <row r="205" spans="1:32" ht="20.25" customHeight="1" x14ac:dyDescent="0.15">
      <c r="A205" s="232"/>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row>
    <row r="206" spans="1:32" ht="20.25" customHeight="1" x14ac:dyDescent="0.15">
      <c r="A206" s="232"/>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row>
    <row r="207" spans="1:32" ht="20.25" customHeight="1" x14ac:dyDescent="0.15">
      <c r="A207" s="232"/>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row>
    <row r="208" spans="1:32" ht="20.25" customHeight="1" x14ac:dyDescent="0.15">
      <c r="A208" s="232"/>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row>
    <row r="209" spans="1:32" ht="20.25" customHeight="1" x14ac:dyDescent="0.15">
      <c r="A209" s="232"/>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row>
    <row r="210" spans="1:32" ht="20.25" customHeight="1" x14ac:dyDescent="0.15">
      <c r="A210" s="232"/>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row>
    <row r="211" spans="1:32" ht="20.25" customHeight="1" x14ac:dyDescent="0.15">
      <c r="A211" s="232"/>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row>
    <row r="212" spans="1:32" ht="20.25" customHeight="1" x14ac:dyDescent="0.15">
      <c r="A212" s="232"/>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row>
    <row r="213" spans="1:32" ht="20.25" customHeight="1" x14ac:dyDescent="0.15">
      <c r="A213" s="232"/>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row>
    <row r="214" spans="1:32" ht="20.25" customHeight="1" x14ac:dyDescent="0.15">
      <c r="A214" s="232"/>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row>
    <row r="215" spans="1:32" ht="20.25" customHeight="1" x14ac:dyDescent="0.15">
      <c r="A215" s="232"/>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row>
    <row r="216" spans="1:32" ht="20.25" customHeight="1" x14ac:dyDescent="0.15">
      <c r="A216" s="232"/>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row>
    <row r="217" spans="1:32" ht="20.25" customHeight="1" x14ac:dyDescent="0.15">
      <c r="A217" s="232"/>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row>
    <row r="218" spans="1:32" ht="20.25" customHeight="1" x14ac:dyDescent="0.15">
      <c r="A218" s="232"/>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row>
    <row r="219" spans="1:32" ht="20.25" customHeight="1" x14ac:dyDescent="0.15">
      <c r="A219" s="232"/>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row>
    <row r="220" spans="1:32" ht="20.25" customHeight="1" x14ac:dyDescent="0.15">
      <c r="A220" s="232"/>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row>
    <row r="221" spans="1:32" ht="20.25" customHeight="1" x14ac:dyDescent="0.15">
      <c r="A221" s="232"/>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row>
    <row r="222" spans="1:32" ht="20.25" customHeight="1" x14ac:dyDescent="0.15">
      <c r="A222" s="232"/>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row>
    <row r="223" spans="1:32" ht="20.25" customHeight="1" x14ac:dyDescent="0.15">
      <c r="A223" s="232"/>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row>
    <row r="224" spans="1:32" ht="20.25" customHeight="1" x14ac:dyDescent="0.15">
      <c r="A224" s="232"/>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row>
    <row r="225" spans="1:32" ht="20.25" customHeight="1" x14ac:dyDescent="0.15">
      <c r="A225" s="232"/>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row>
    <row r="226" spans="1:32" ht="20.25" customHeight="1" x14ac:dyDescent="0.15">
      <c r="A226" s="232"/>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row>
    <row r="227" spans="1:32" ht="20.25" customHeight="1" x14ac:dyDescent="0.15">
      <c r="A227" s="232"/>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row>
    <row r="228" spans="1:32" ht="20.25" customHeight="1" x14ac:dyDescent="0.15">
      <c r="A228" s="232"/>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row>
    <row r="229" spans="1:32" ht="20.25" customHeight="1" x14ac:dyDescent="0.15">
      <c r="A229" s="232"/>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row>
    <row r="230" spans="1:32" ht="20.25" customHeight="1" x14ac:dyDescent="0.15">
      <c r="A230" s="232"/>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row>
    <row r="231" spans="1:32" ht="20.25" customHeight="1" x14ac:dyDescent="0.15">
      <c r="A231" s="232"/>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row>
    <row r="232" spans="1:32" ht="20.25" customHeight="1" x14ac:dyDescent="0.15">
      <c r="A232" s="232"/>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row>
    <row r="233" spans="1:32" ht="20.25" customHeight="1" x14ac:dyDescent="0.15">
      <c r="A233" s="232"/>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row>
    <row r="234" spans="1:32" ht="20.25" customHeight="1" x14ac:dyDescent="0.15">
      <c r="A234" s="232"/>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row>
    <row r="235" spans="1:32" ht="20.25" customHeight="1" x14ac:dyDescent="0.15">
      <c r="A235" s="232"/>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row>
    <row r="236" spans="1:32" ht="20.25" customHeight="1" x14ac:dyDescent="0.15">
      <c r="A236" s="232"/>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row>
    <row r="237" spans="1:32" ht="20.25" customHeight="1" x14ac:dyDescent="0.15">
      <c r="A237" s="232"/>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row>
    <row r="238" spans="1:32" ht="20.25" customHeight="1" x14ac:dyDescent="0.15">
      <c r="A238" s="232"/>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row>
    <row r="239" spans="1:32" ht="20.25" customHeight="1" x14ac:dyDescent="0.15">
      <c r="A239" s="232"/>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row>
    <row r="240" spans="1:32" ht="20.25" customHeight="1" x14ac:dyDescent="0.15">
      <c r="A240" s="232"/>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row>
    <row r="241" spans="1:32" ht="20.25" customHeight="1" x14ac:dyDescent="0.15">
      <c r="A241" s="232"/>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row>
    <row r="242" spans="1:32" ht="20.25" customHeight="1" x14ac:dyDescent="0.15">
      <c r="A242" s="232"/>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row>
    <row r="243" spans="1:32" ht="20.25" customHeight="1" x14ac:dyDescent="0.15">
      <c r="A243" s="232"/>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row>
    <row r="244" spans="1:32" ht="20.25" customHeight="1" x14ac:dyDescent="0.15">
      <c r="A244" s="232"/>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row>
    <row r="245" spans="1:32" ht="20.25" customHeight="1" x14ac:dyDescent="0.15">
      <c r="A245" s="232"/>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row>
    <row r="246" spans="1:32" ht="20.25" customHeight="1" x14ac:dyDescent="0.15">
      <c r="A246" s="232"/>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row>
    <row r="247" spans="1:32" ht="20.25" customHeight="1" x14ac:dyDescent="0.15">
      <c r="A247" s="232"/>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row>
    <row r="248" spans="1:32" ht="20.25" customHeight="1" x14ac:dyDescent="0.15">
      <c r="A248" s="232"/>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row>
    <row r="249" spans="1:32" ht="20.25" customHeight="1" x14ac:dyDescent="0.15">
      <c r="A249" s="232"/>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row>
    <row r="250" spans="1:32" ht="20.25" customHeight="1" x14ac:dyDescent="0.15">
      <c r="A250" s="232"/>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row>
    <row r="251" spans="1:32" ht="20.25" customHeight="1" x14ac:dyDescent="0.15">
      <c r="A251" s="232"/>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row>
    <row r="252" spans="1:32" ht="20.25" customHeight="1" x14ac:dyDescent="0.15">
      <c r="A252" s="232"/>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row>
    <row r="253" spans="1:32" ht="20.25" customHeight="1" x14ac:dyDescent="0.15">
      <c r="A253" s="232"/>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row>
    <row r="254" spans="1:32" ht="20.25" customHeight="1" x14ac:dyDescent="0.15">
      <c r="A254" s="232"/>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row>
    <row r="255" spans="1:32" ht="20.25" customHeight="1" x14ac:dyDescent="0.15">
      <c r="A255" s="232"/>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row>
    <row r="256" spans="1:32" ht="20.25" customHeight="1" x14ac:dyDescent="0.15">
      <c r="A256" s="232"/>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row>
    <row r="257" spans="1:32" ht="20.25" customHeight="1" x14ac:dyDescent="0.15">
      <c r="A257" s="232"/>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row>
    <row r="258" spans="1:32" ht="20.25" customHeight="1" x14ac:dyDescent="0.15">
      <c r="A258" s="232"/>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row>
    <row r="259" spans="1:32" ht="20.25" customHeight="1" x14ac:dyDescent="0.15">
      <c r="A259" s="232"/>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row>
    <row r="260" spans="1:32" ht="20.25" customHeight="1" x14ac:dyDescent="0.15">
      <c r="A260" s="232"/>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row>
    <row r="261" spans="1:32" ht="20.25" customHeight="1" x14ac:dyDescent="0.15">
      <c r="A261" s="232"/>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row>
    <row r="262" spans="1:32" ht="20.25" customHeight="1" x14ac:dyDescent="0.15">
      <c r="A262" s="232"/>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row>
    <row r="263" spans="1:32" ht="20.25" customHeight="1" x14ac:dyDescent="0.15">
      <c r="A263" s="232"/>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row>
    <row r="264" spans="1:32" ht="20.25" customHeight="1" x14ac:dyDescent="0.15">
      <c r="A264" s="232"/>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row>
    <row r="265" spans="1:32" ht="20.25" customHeight="1" x14ac:dyDescent="0.15">
      <c r="A265" s="232"/>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row>
    <row r="266" spans="1:32" ht="20.25" customHeight="1" x14ac:dyDescent="0.15">
      <c r="A266" s="232"/>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row>
    <row r="267" spans="1:32" ht="20.25" customHeight="1" x14ac:dyDescent="0.15">
      <c r="A267" s="232"/>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row>
    <row r="268" spans="1:32" ht="20.25" customHeight="1" x14ac:dyDescent="0.15">
      <c r="A268" s="232"/>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row>
    <row r="269" spans="1:32" ht="20.25" customHeight="1" x14ac:dyDescent="0.15">
      <c r="A269" s="232"/>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row>
    <row r="270" spans="1:32" ht="20.25" customHeight="1" x14ac:dyDescent="0.15">
      <c r="A270" s="232"/>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row>
    <row r="271" spans="1:32" ht="20.25" customHeight="1" x14ac:dyDescent="0.15">
      <c r="A271" s="232"/>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row>
    <row r="272" spans="1:32" ht="20.25" customHeight="1" x14ac:dyDescent="0.15">
      <c r="A272" s="232"/>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row>
    <row r="273" spans="1:32" ht="20.25" customHeight="1" x14ac:dyDescent="0.15">
      <c r="A273" s="232"/>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row>
    <row r="274" spans="1:32" ht="20.25" customHeight="1" x14ac:dyDescent="0.15">
      <c r="A274" s="232"/>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row>
    <row r="275" spans="1:32" ht="20.25" customHeight="1" x14ac:dyDescent="0.15">
      <c r="A275" s="232"/>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row>
    <row r="276" spans="1:32" ht="20.25" customHeight="1" x14ac:dyDescent="0.15">
      <c r="A276" s="232"/>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row>
    <row r="277" spans="1:32" ht="20.25" customHeight="1" x14ac:dyDescent="0.15">
      <c r="A277" s="232"/>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row>
    <row r="278" spans="1:32" ht="20.25" customHeight="1" x14ac:dyDescent="0.15">
      <c r="A278" s="232"/>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row>
    <row r="279" spans="1:32" ht="20.25" customHeight="1" x14ac:dyDescent="0.15">
      <c r="A279" s="232"/>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row>
    <row r="280" spans="1:32" ht="20.25" customHeight="1" x14ac:dyDescent="0.15">
      <c r="A280" s="232"/>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row>
    <row r="281" spans="1:32" ht="20.25" customHeight="1" x14ac:dyDescent="0.15">
      <c r="A281" s="232"/>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row>
    <row r="282" spans="1:32" ht="20.25" customHeight="1" x14ac:dyDescent="0.15">
      <c r="A282" s="232"/>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row>
    <row r="283" spans="1:32" ht="20.25" customHeight="1" x14ac:dyDescent="0.15">
      <c r="A283" s="232"/>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row>
    <row r="284" spans="1:32" ht="20.25" customHeight="1" x14ac:dyDescent="0.15">
      <c r="A284" s="232"/>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row>
    <row r="285" spans="1:32" ht="20.25" customHeight="1" x14ac:dyDescent="0.15">
      <c r="A285" s="232"/>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row>
    <row r="286" spans="1:32" ht="20.25" customHeight="1" x14ac:dyDescent="0.15">
      <c r="A286" s="232"/>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row>
    <row r="287" spans="1:32" ht="20.25" customHeight="1" x14ac:dyDescent="0.15">
      <c r="A287" s="232"/>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row>
    <row r="288" spans="1:32" ht="20.25" customHeight="1" x14ac:dyDescent="0.15">
      <c r="A288" s="232"/>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row>
    <row r="289" spans="1:32" ht="20.25" customHeight="1" x14ac:dyDescent="0.15">
      <c r="A289" s="232"/>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row>
    <row r="290" spans="1:32" ht="20.25" customHeight="1" x14ac:dyDescent="0.15">
      <c r="A290" s="232"/>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row>
    <row r="291" spans="1:32" ht="20.25" customHeight="1" x14ac:dyDescent="0.15">
      <c r="A291" s="232"/>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row>
    <row r="292" spans="1:32" ht="20.25" customHeight="1" x14ac:dyDescent="0.15">
      <c r="A292" s="232"/>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row>
    <row r="293" spans="1:32" ht="20.25" customHeight="1" x14ac:dyDescent="0.15">
      <c r="A293" s="232"/>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row>
    <row r="294" spans="1:32" ht="20.25" customHeight="1" x14ac:dyDescent="0.15">
      <c r="A294" s="232"/>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row>
    <row r="295" spans="1:32" ht="20.25" customHeight="1" x14ac:dyDescent="0.15">
      <c r="A295" s="232"/>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row>
    <row r="296" spans="1:32" ht="20.25" customHeight="1" x14ac:dyDescent="0.15">
      <c r="A296" s="232"/>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row>
    <row r="297" spans="1:32" ht="20.25" customHeight="1" x14ac:dyDescent="0.15">
      <c r="A297" s="232"/>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row>
    <row r="298" spans="1:32" ht="20.25" customHeight="1" x14ac:dyDescent="0.15">
      <c r="A298" s="232"/>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row>
    <row r="299" spans="1:32" ht="20.25" customHeight="1" x14ac:dyDescent="0.15">
      <c r="A299" s="232"/>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row>
    <row r="300" spans="1:32" ht="20.25" customHeight="1" x14ac:dyDescent="0.15">
      <c r="A300" s="232"/>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row>
    <row r="301" spans="1:32" ht="20.25" customHeight="1" x14ac:dyDescent="0.15">
      <c r="A301" s="232"/>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row>
    <row r="302" spans="1:32" ht="20.25" customHeight="1" x14ac:dyDescent="0.15">
      <c r="A302" s="232"/>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row>
    <row r="303" spans="1:32" ht="20.25" customHeight="1" x14ac:dyDescent="0.15">
      <c r="A303" s="232"/>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row>
    <row r="304" spans="1:32" ht="20.25" customHeight="1" x14ac:dyDescent="0.15">
      <c r="A304" s="232"/>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row>
    <row r="305" spans="1:32" ht="20.25" customHeight="1" x14ac:dyDescent="0.15">
      <c r="A305" s="232"/>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row>
    <row r="306" spans="1:32" ht="20.25" customHeight="1" x14ac:dyDescent="0.15">
      <c r="A306" s="232"/>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row>
    <row r="307" spans="1:32" ht="20.25" customHeight="1" x14ac:dyDescent="0.15">
      <c r="A307" s="232"/>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row>
    <row r="308" spans="1:32" ht="20.25" customHeight="1" x14ac:dyDescent="0.15">
      <c r="A308" s="232"/>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row>
    <row r="309" spans="1:32" ht="20.25" customHeight="1" x14ac:dyDescent="0.15">
      <c r="A309" s="232"/>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row>
    <row r="310" spans="1:32" ht="20.25" customHeight="1" x14ac:dyDescent="0.15">
      <c r="A310" s="232"/>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row>
    <row r="311" spans="1:32" ht="20.25" customHeight="1" x14ac:dyDescent="0.15">
      <c r="A311" s="232"/>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row>
    <row r="312" spans="1:32" ht="20.25" customHeight="1" x14ac:dyDescent="0.15">
      <c r="A312" s="232"/>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row>
    <row r="313" spans="1:32" ht="20.25" customHeight="1" x14ac:dyDescent="0.15">
      <c r="A313" s="232"/>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row>
    <row r="314" spans="1:32" ht="20.25" customHeight="1" x14ac:dyDescent="0.15">
      <c r="A314" s="232"/>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row>
    <row r="315" spans="1:32" ht="20.25" customHeight="1" x14ac:dyDescent="0.15">
      <c r="A315" s="232"/>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row>
    <row r="316" spans="1:32" ht="20.25" customHeight="1" x14ac:dyDescent="0.15">
      <c r="A316" s="232"/>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row>
    <row r="317" spans="1:32" ht="20.25" customHeight="1" x14ac:dyDescent="0.15">
      <c r="A317" s="232"/>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row>
    <row r="318" spans="1:32" ht="20.25" customHeight="1" x14ac:dyDescent="0.15">
      <c r="A318" s="232"/>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row>
    <row r="319" spans="1:32" ht="20.25" customHeight="1" x14ac:dyDescent="0.15">
      <c r="A319" s="232"/>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row>
    <row r="320" spans="1:32" ht="20.25" customHeight="1" x14ac:dyDescent="0.15">
      <c r="A320" s="232"/>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row>
    <row r="321" spans="1:32" ht="20.25" customHeight="1" x14ac:dyDescent="0.15">
      <c r="A321" s="232"/>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row>
    <row r="322" spans="1:32" ht="20.25" customHeight="1" x14ac:dyDescent="0.15">
      <c r="A322" s="232"/>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row>
    <row r="323" spans="1:32" ht="20.25" customHeight="1" x14ac:dyDescent="0.15">
      <c r="A323" s="232"/>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row>
    <row r="324" spans="1:32" ht="20.25" customHeight="1" x14ac:dyDescent="0.15">
      <c r="A324" s="232"/>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row>
    <row r="325" spans="1:32" ht="20.25" customHeight="1" x14ac:dyDescent="0.15">
      <c r="A325" s="232"/>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row>
    <row r="326" spans="1:32" ht="20.25" customHeight="1" x14ac:dyDescent="0.15">
      <c r="A326" s="232"/>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row>
    <row r="327" spans="1:32" ht="20.25" customHeight="1" x14ac:dyDescent="0.15">
      <c r="A327" s="232"/>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row>
    <row r="328" spans="1:32" ht="20.25" customHeight="1" x14ac:dyDescent="0.15">
      <c r="A328" s="232"/>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row>
    <row r="329" spans="1:32" ht="20.25" customHeight="1" x14ac:dyDescent="0.15">
      <c r="A329" s="232"/>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row>
    <row r="330" spans="1:32" ht="20.25" customHeight="1" x14ac:dyDescent="0.15">
      <c r="A330" s="232"/>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row>
    <row r="331" spans="1:32" ht="20.25" customHeight="1" x14ac:dyDescent="0.15">
      <c r="A331" s="232"/>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row>
    <row r="332" spans="1:32" ht="20.25" customHeight="1" x14ac:dyDescent="0.15">
      <c r="A332" s="232"/>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row>
    <row r="333" spans="1:32" ht="20.25" customHeight="1" x14ac:dyDescent="0.15">
      <c r="A333" s="232"/>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row>
    <row r="334" spans="1:32" ht="20.25" customHeight="1" x14ac:dyDescent="0.15">
      <c r="A334" s="232"/>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row>
    <row r="335" spans="1:32" ht="20.25" customHeight="1" x14ac:dyDescent="0.15">
      <c r="A335" s="232"/>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row>
    <row r="336" spans="1:32" ht="20.25" customHeight="1" x14ac:dyDescent="0.15">
      <c r="A336" s="232"/>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row>
    <row r="337" spans="1:32" ht="20.25" customHeight="1" x14ac:dyDescent="0.15">
      <c r="A337" s="232"/>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row>
    <row r="338" spans="1:32" ht="20.25" customHeight="1" x14ac:dyDescent="0.15">
      <c r="A338" s="232"/>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row>
    <row r="339" spans="1:32" ht="20.25" customHeight="1" x14ac:dyDescent="0.15">
      <c r="A339" s="232"/>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row>
    <row r="340" spans="1:32" ht="20.25" customHeight="1" x14ac:dyDescent="0.15">
      <c r="A340" s="232"/>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row>
    <row r="341" spans="1:32" ht="20.25" customHeight="1" x14ac:dyDescent="0.15">
      <c r="A341" s="232"/>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row>
    <row r="342" spans="1:32" ht="20.25" customHeight="1" x14ac:dyDescent="0.15">
      <c r="A342" s="232"/>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row>
    <row r="343" spans="1:32" ht="20.25" customHeight="1" x14ac:dyDescent="0.15">
      <c r="A343" s="232"/>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row>
    <row r="344" spans="1:32" ht="20.25" customHeight="1" x14ac:dyDescent="0.15">
      <c r="A344" s="232"/>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row>
    <row r="345" spans="1:32" ht="20.25" customHeight="1" x14ac:dyDescent="0.15">
      <c r="A345" s="232"/>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row>
    <row r="346" spans="1:32" ht="20.25" customHeight="1" x14ac:dyDescent="0.15">
      <c r="A346" s="232"/>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row>
    <row r="347" spans="1:32" ht="20.25" customHeight="1" x14ac:dyDescent="0.15">
      <c r="A347" s="232"/>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row>
    <row r="348" spans="1:32" ht="20.25" customHeight="1" x14ac:dyDescent="0.15">
      <c r="A348" s="232"/>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row>
    <row r="349" spans="1:32" ht="20.25" customHeight="1" x14ac:dyDescent="0.15">
      <c r="A349" s="232"/>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row>
    <row r="350" spans="1:32" ht="20.25" customHeight="1" x14ac:dyDescent="0.15">
      <c r="A350" s="232"/>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row>
    <row r="351" spans="1:32" ht="20.25" customHeight="1" x14ac:dyDescent="0.15">
      <c r="A351" s="232"/>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row>
    <row r="352" spans="1:32" ht="20.25" customHeight="1" x14ac:dyDescent="0.15">
      <c r="A352" s="232"/>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row>
    <row r="353" spans="1:32" ht="20.25" customHeight="1" x14ac:dyDescent="0.15">
      <c r="A353" s="232"/>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row>
    <row r="354" spans="1:32" ht="20.25" customHeight="1" x14ac:dyDescent="0.15">
      <c r="A354" s="232"/>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row>
    <row r="355" spans="1:32" ht="20.25" customHeight="1" x14ac:dyDescent="0.15">
      <c r="A355" s="232"/>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row>
    <row r="356" spans="1:32" ht="20.25" customHeight="1" x14ac:dyDescent="0.15">
      <c r="A356" s="232"/>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row>
    <row r="357" spans="1:32" ht="20.25" customHeight="1" x14ac:dyDescent="0.15">
      <c r="A357" s="232"/>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row>
    <row r="358" spans="1:32" ht="20.25" customHeight="1" x14ac:dyDescent="0.15">
      <c r="A358" s="232"/>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row>
    <row r="359" spans="1:32" ht="20.25" customHeight="1" x14ac:dyDescent="0.15">
      <c r="A359" s="232"/>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row>
    <row r="360" spans="1:32" ht="20.25" customHeight="1" x14ac:dyDescent="0.15">
      <c r="A360" s="232"/>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row>
    <row r="361" spans="1:32" ht="20.25" customHeight="1" x14ac:dyDescent="0.15">
      <c r="A361" s="232"/>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row>
    <row r="362" spans="1:32" ht="20.25" customHeight="1" x14ac:dyDescent="0.15">
      <c r="A362" s="232"/>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row>
    <row r="363" spans="1:32" ht="20.25" customHeight="1" x14ac:dyDescent="0.15">
      <c r="A363" s="232"/>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row>
    <row r="364" spans="1:32" ht="20.25" customHeight="1" x14ac:dyDescent="0.15">
      <c r="A364" s="232"/>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row>
    <row r="365" spans="1:32" ht="20.25" customHeight="1" x14ac:dyDescent="0.15">
      <c r="A365" s="232"/>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row>
    <row r="366" spans="1:32" ht="20.25" customHeight="1" x14ac:dyDescent="0.15">
      <c r="A366" s="232"/>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row>
    <row r="367" spans="1:32" ht="20.25" customHeight="1" x14ac:dyDescent="0.15">
      <c r="A367" s="232"/>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row>
    <row r="368" spans="1:32" ht="20.25" customHeight="1" x14ac:dyDescent="0.15">
      <c r="A368" s="232"/>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row>
    <row r="369" spans="1:32" ht="20.25" customHeight="1" x14ac:dyDescent="0.15">
      <c r="A369" s="232"/>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row>
    <row r="370" spans="1:32" ht="20.25" customHeight="1" x14ac:dyDescent="0.15">
      <c r="A370" s="232"/>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row>
    <row r="371" spans="1:32" ht="20.25" customHeight="1" x14ac:dyDescent="0.15">
      <c r="A371" s="232"/>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row>
    <row r="372" spans="1:32" ht="20.25" customHeight="1" x14ac:dyDescent="0.15">
      <c r="A372" s="232"/>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row>
    <row r="373" spans="1:32" ht="20.25" customHeight="1" x14ac:dyDescent="0.15">
      <c r="A373" s="232"/>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row>
    <row r="374" spans="1:32" ht="20.25" customHeight="1" x14ac:dyDescent="0.15">
      <c r="A374" s="232"/>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row>
    <row r="375" spans="1:32" ht="20.25" customHeight="1" x14ac:dyDescent="0.15">
      <c r="A375" s="232"/>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row>
    <row r="376" spans="1:32" ht="20.25" customHeight="1" x14ac:dyDescent="0.15">
      <c r="A376" s="232"/>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row>
    <row r="377" spans="1:32" ht="20.25" customHeight="1" x14ac:dyDescent="0.15">
      <c r="A377" s="232"/>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row>
    <row r="378" spans="1:32" ht="20.25" customHeight="1" x14ac:dyDescent="0.15">
      <c r="A378" s="232"/>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row>
    <row r="379" spans="1:32" ht="20.25" customHeight="1" x14ac:dyDescent="0.15">
      <c r="A379" s="232"/>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row>
    <row r="380" spans="1:32" ht="20.25" customHeight="1" x14ac:dyDescent="0.15">
      <c r="A380" s="232"/>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row>
    <row r="381" spans="1:32" ht="20.25" customHeight="1" x14ac:dyDescent="0.15">
      <c r="A381" s="232"/>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row>
    <row r="382" spans="1:32" ht="20.25" customHeight="1" x14ac:dyDescent="0.15">
      <c r="A382" s="232"/>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row>
    <row r="383" spans="1:32" ht="20.25" customHeight="1" x14ac:dyDescent="0.15">
      <c r="A383" s="232"/>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row>
    <row r="384" spans="1:32" ht="20.25" customHeight="1" x14ac:dyDescent="0.15">
      <c r="A384" s="232"/>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row>
    <row r="385" spans="1:32" ht="20.25" customHeight="1" x14ac:dyDescent="0.15">
      <c r="A385" s="232"/>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row>
    <row r="386" spans="1:32" ht="20.25" customHeight="1" x14ac:dyDescent="0.15">
      <c r="A386" s="232"/>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row>
    <row r="387" spans="1:32" ht="20.25" customHeight="1" x14ac:dyDescent="0.15">
      <c r="A387" s="232"/>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row>
    <row r="388" spans="1:32" ht="20.25" customHeight="1" x14ac:dyDescent="0.15">
      <c r="A388" s="232"/>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row>
    <row r="389" spans="1:32" ht="20.25" customHeight="1" x14ac:dyDescent="0.15">
      <c r="A389" s="232"/>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row>
    <row r="390" spans="1:32" ht="20.25" customHeight="1" x14ac:dyDescent="0.15">
      <c r="A390" s="232"/>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row>
    <row r="391" spans="1:32" ht="20.25" customHeight="1" x14ac:dyDescent="0.15">
      <c r="A391" s="232"/>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row>
    <row r="392" spans="1:32" ht="20.25" customHeight="1" x14ac:dyDescent="0.15">
      <c r="A392" s="232"/>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row>
    <row r="393" spans="1:32" ht="20.25" customHeight="1" x14ac:dyDescent="0.15">
      <c r="A393" s="232"/>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row>
    <row r="394" spans="1:32" ht="20.25" customHeight="1" x14ac:dyDescent="0.15">
      <c r="A394" s="232"/>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row>
    <row r="395" spans="1:32" ht="20.25" customHeight="1" x14ac:dyDescent="0.15">
      <c r="A395" s="232"/>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row>
    <row r="396" spans="1:32" ht="20.25" customHeight="1" x14ac:dyDescent="0.15">
      <c r="A396" s="232"/>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row>
    <row r="397" spans="1:32" ht="20.25" customHeight="1" x14ac:dyDescent="0.15">
      <c r="A397" s="232"/>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row>
    <row r="398" spans="1:32" ht="20.25" customHeight="1" x14ac:dyDescent="0.15">
      <c r="A398" s="232"/>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row>
    <row r="399" spans="1:32" ht="20.25" customHeight="1" x14ac:dyDescent="0.15">
      <c r="A399" s="232"/>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row>
    <row r="400" spans="1:32" ht="20.25" customHeight="1" x14ac:dyDescent="0.15">
      <c r="A400" s="232"/>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row>
    <row r="401" spans="1:32" ht="20.25" customHeight="1" x14ac:dyDescent="0.15">
      <c r="A401" s="232"/>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row>
    <row r="402" spans="1:32" ht="20.25" customHeight="1" x14ac:dyDescent="0.15">
      <c r="A402" s="232"/>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row>
    <row r="403" spans="1:32" ht="20.25" customHeight="1" x14ac:dyDescent="0.15">
      <c r="A403" s="232"/>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row>
    <row r="404" spans="1:32" ht="20.25" customHeight="1" x14ac:dyDescent="0.15">
      <c r="A404" s="232"/>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row>
    <row r="405" spans="1:32" ht="20.25" customHeight="1" x14ac:dyDescent="0.15">
      <c r="A405" s="232"/>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row>
    <row r="406" spans="1:32" ht="20.25" customHeight="1" x14ac:dyDescent="0.15">
      <c r="A406" s="232"/>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row>
    <row r="407" spans="1:32" ht="20.25" customHeight="1" x14ac:dyDescent="0.15">
      <c r="A407" s="232"/>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row>
    <row r="408" spans="1:32" ht="20.25" customHeight="1" x14ac:dyDescent="0.15">
      <c r="A408" s="232"/>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row>
    <row r="409" spans="1:32" ht="20.25" customHeight="1" x14ac:dyDescent="0.15">
      <c r="A409" s="232"/>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row>
    <row r="410" spans="1:32" ht="20.25" customHeight="1" x14ac:dyDescent="0.15">
      <c r="A410" s="232"/>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row>
    <row r="411" spans="1:32" ht="20.25" customHeight="1" x14ac:dyDescent="0.15">
      <c r="A411" s="232"/>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row>
    <row r="412" spans="1:32" ht="20.25" customHeight="1" x14ac:dyDescent="0.15">
      <c r="A412" s="232"/>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row>
    <row r="413" spans="1:32" ht="20.25" customHeight="1" x14ac:dyDescent="0.15">
      <c r="A413" s="232"/>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row>
    <row r="431" spans="1:7" ht="20.25" customHeight="1" x14ac:dyDescent="0.15">
      <c r="A431" s="138"/>
      <c r="B431" s="8"/>
      <c r="C431" s="8"/>
      <c r="D431" s="8"/>
      <c r="E431" s="8"/>
      <c r="F431" s="8"/>
      <c r="G431" s="140"/>
    </row>
  </sheetData>
  <mergeCells count="4">
    <mergeCell ref="B3:N3"/>
    <mergeCell ref="B11:I11"/>
    <mergeCell ref="B7:N7"/>
    <mergeCell ref="B38:Q38"/>
  </mergeCells>
  <phoneticPr fontId="3"/>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Normal="100" zoomScaleSheetLayoutView="100" workbookViewId="0">
      <selection activeCell="C41" sqref="C41:C60"/>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764</v>
      </c>
    </row>
    <row r="3" spans="2:36" ht="14.25" customHeight="1" x14ac:dyDescent="0.15">
      <c r="AA3" s="707" t="s">
        <v>644</v>
      </c>
      <c r="AB3" s="708"/>
      <c r="AC3" s="708"/>
      <c r="AD3" s="708"/>
      <c r="AE3" s="709"/>
      <c r="AF3" s="710"/>
      <c r="AG3" s="711"/>
      <c r="AH3" s="711"/>
      <c r="AI3" s="711"/>
      <c r="AJ3" s="712"/>
    </row>
    <row r="5" spans="2:36" x14ac:dyDescent="0.15">
      <c r="B5" s="705" t="s">
        <v>765</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row>
    <row r="6" spans="2:36" ht="13.5" customHeight="1" x14ac:dyDescent="0.15">
      <c r="Z6" s="713" t="s">
        <v>206</v>
      </c>
      <c r="AA6" s="713"/>
      <c r="AB6" s="713"/>
      <c r="AC6" s="713"/>
      <c r="AD6" s="587" t="s">
        <v>207</v>
      </c>
      <c r="AE6" s="705"/>
      <c r="AF6" s="705"/>
      <c r="AG6" t="s">
        <v>237</v>
      </c>
      <c r="AH6" s="705"/>
      <c r="AI6" s="705"/>
      <c r="AJ6" t="s">
        <v>209</v>
      </c>
    </row>
    <row r="7" spans="2:36" x14ac:dyDescent="0.15">
      <c r="B7" s="705" t="s">
        <v>766</v>
      </c>
      <c r="C7" s="705"/>
      <c r="D7" s="705"/>
      <c r="E7" s="705"/>
      <c r="F7" s="705"/>
      <c r="G7" s="705"/>
      <c r="H7" s="705"/>
      <c r="I7" s="705"/>
    </row>
    <row r="8" spans="2:36" x14ac:dyDescent="0.15">
      <c r="U8" s="706" t="s">
        <v>767</v>
      </c>
      <c r="V8" s="706"/>
      <c r="W8" s="706"/>
      <c r="X8" s="706"/>
      <c r="Y8" s="706"/>
      <c r="Z8" s="706"/>
      <c r="AA8" s="706"/>
      <c r="AB8" s="706"/>
      <c r="AC8" s="706"/>
      <c r="AD8" s="706"/>
      <c r="AE8" s="706"/>
      <c r="AF8" s="706"/>
      <c r="AG8" s="706"/>
      <c r="AH8" s="706"/>
      <c r="AI8" s="706"/>
      <c r="AJ8" s="706"/>
    </row>
    <row r="9" spans="2:36" x14ac:dyDescent="0.15">
      <c r="X9" s="705"/>
      <c r="Y9" s="705"/>
      <c r="Z9" s="705"/>
      <c r="AA9" s="705"/>
      <c r="AB9" s="705"/>
      <c r="AC9" s="705"/>
      <c r="AD9" s="705"/>
      <c r="AE9" s="705"/>
      <c r="AF9" s="705"/>
      <c r="AG9" s="705"/>
      <c r="AH9" s="705"/>
      <c r="AI9" s="705"/>
      <c r="AJ9" s="705"/>
    </row>
    <row r="10" spans="2:36" x14ac:dyDescent="0.15">
      <c r="U10" s="705" t="s">
        <v>768</v>
      </c>
      <c r="V10" s="705"/>
      <c r="W10" s="705"/>
      <c r="X10" s="705"/>
      <c r="Y10" s="705"/>
      <c r="Z10" s="705"/>
      <c r="AA10" s="705"/>
      <c r="AB10" s="705"/>
      <c r="AC10" s="705"/>
      <c r="AD10" s="705"/>
      <c r="AE10" s="705"/>
      <c r="AF10" s="705"/>
      <c r="AG10" s="705"/>
      <c r="AH10" s="705"/>
      <c r="AI10" s="705"/>
      <c r="AJ10" s="705"/>
    </row>
    <row r="11" spans="2:36" x14ac:dyDescent="0.15">
      <c r="X11" s="705"/>
      <c r="Y11" s="705"/>
      <c r="Z11" s="705"/>
      <c r="AA11" s="705"/>
      <c r="AB11" s="705"/>
      <c r="AC11" s="705"/>
      <c r="AD11" s="705"/>
      <c r="AE11" s="705"/>
      <c r="AF11" s="705"/>
      <c r="AG11" s="705"/>
      <c r="AH11" s="705"/>
      <c r="AI11" s="705"/>
      <c r="AJ11" s="705"/>
    </row>
    <row r="12" spans="2:36" x14ac:dyDescent="0.15">
      <c r="C12" t="s">
        <v>769</v>
      </c>
    </row>
    <row r="13" spans="2:36" x14ac:dyDescent="0.15">
      <c r="M13" s="714"/>
      <c r="N13" s="714"/>
      <c r="AA13" s="707" t="s">
        <v>770</v>
      </c>
      <c r="AB13" s="708"/>
      <c r="AC13" s="708"/>
      <c r="AD13" s="708"/>
      <c r="AE13" s="708"/>
      <c r="AF13" s="708"/>
      <c r="AG13" s="708"/>
      <c r="AH13" s="709"/>
      <c r="AI13" s="715"/>
      <c r="AJ13" s="716"/>
    </row>
    <row r="14" spans="2:36" ht="14.25" customHeight="1" x14ac:dyDescent="0.15">
      <c r="B14" s="717" t="s">
        <v>651</v>
      </c>
      <c r="C14" s="720" t="s">
        <v>652</v>
      </c>
      <c r="D14" s="721"/>
      <c r="E14" s="721"/>
      <c r="F14" s="721"/>
      <c r="G14" s="721"/>
      <c r="H14" s="721"/>
      <c r="I14" s="721"/>
      <c r="J14" s="721"/>
      <c r="K14" s="722"/>
      <c r="L14" s="723"/>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5"/>
    </row>
    <row r="15" spans="2:36" ht="14.25" customHeight="1" x14ac:dyDescent="0.15">
      <c r="B15" s="718"/>
      <c r="C15" s="726" t="s">
        <v>653</v>
      </c>
      <c r="D15" s="727"/>
      <c r="E15" s="727"/>
      <c r="F15" s="727"/>
      <c r="G15" s="727"/>
      <c r="H15" s="727"/>
      <c r="I15" s="727"/>
      <c r="J15" s="727"/>
      <c r="K15" s="727"/>
      <c r="L15" s="728"/>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30"/>
    </row>
    <row r="16" spans="2:36" ht="13.5" customHeight="1" x14ac:dyDescent="0.15">
      <c r="B16" s="718"/>
      <c r="C16" s="720" t="s">
        <v>771</v>
      </c>
      <c r="D16" s="721"/>
      <c r="E16" s="721"/>
      <c r="F16" s="721"/>
      <c r="G16" s="721"/>
      <c r="H16" s="721"/>
      <c r="I16" s="721"/>
      <c r="J16" s="721"/>
      <c r="K16" s="731"/>
      <c r="L16" s="715" t="s">
        <v>772</v>
      </c>
      <c r="M16" s="742"/>
      <c r="N16" s="742"/>
      <c r="O16" s="742"/>
      <c r="P16" s="742"/>
      <c r="Q16" s="742"/>
      <c r="R16" s="742"/>
      <c r="S16" t="s">
        <v>773</v>
      </c>
      <c r="T16" s="742"/>
      <c r="U16" s="742"/>
      <c r="V16" s="742"/>
      <c r="W16" t="s">
        <v>276</v>
      </c>
      <c r="X16" s="721"/>
      <c r="Y16" s="721"/>
      <c r="Z16" s="721"/>
      <c r="AA16" s="721"/>
      <c r="AB16" s="721"/>
      <c r="AC16" s="721"/>
      <c r="AD16" s="721"/>
      <c r="AE16" s="721"/>
      <c r="AF16" s="721"/>
      <c r="AG16" s="721"/>
      <c r="AH16" s="721"/>
      <c r="AI16" s="721"/>
      <c r="AJ16" s="731"/>
    </row>
    <row r="17" spans="2:36" ht="13.5" customHeight="1" x14ac:dyDescent="0.15">
      <c r="B17" s="718"/>
      <c r="C17" s="726"/>
      <c r="D17" s="727"/>
      <c r="E17" s="727"/>
      <c r="F17" s="727"/>
      <c r="G17" s="727"/>
      <c r="H17" s="727"/>
      <c r="I17" s="727"/>
      <c r="J17" s="727"/>
      <c r="K17" s="732"/>
      <c r="L17" s="743" t="s">
        <v>774</v>
      </c>
      <c r="M17" s="744"/>
      <c r="N17" s="744"/>
      <c r="O17" s="744"/>
      <c r="P17" t="s">
        <v>775</v>
      </c>
      <c r="Q17" s="744"/>
      <c r="R17" s="744"/>
      <c r="S17" s="744"/>
      <c r="T17" s="744"/>
      <c r="U17" s="744" t="s">
        <v>776</v>
      </c>
      <c r="V17" s="744"/>
      <c r="W17" s="745"/>
      <c r="X17" s="745"/>
      <c r="Y17" s="745"/>
      <c r="Z17" s="745"/>
      <c r="AA17" s="745"/>
      <c r="AB17" s="745"/>
      <c r="AC17" s="745"/>
      <c r="AD17" s="745"/>
      <c r="AE17" s="745"/>
      <c r="AF17" s="745"/>
      <c r="AG17" s="745"/>
      <c r="AH17" s="745"/>
      <c r="AI17" s="745"/>
      <c r="AJ17" s="746"/>
    </row>
    <row r="18" spans="2:36" ht="13.5" customHeight="1" x14ac:dyDescent="0.15">
      <c r="B18" s="718"/>
      <c r="C18" s="733"/>
      <c r="D18" s="734"/>
      <c r="E18" s="734"/>
      <c r="F18" s="734"/>
      <c r="G18" s="734"/>
      <c r="H18" s="734"/>
      <c r="I18" s="734"/>
      <c r="J18" s="734"/>
      <c r="K18" s="735"/>
      <c r="L18" s="736" t="s">
        <v>657</v>
      </c>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8"/>
    </row>
    <row r="19" spans="2:36" ht="14.25" customHeight="1" x14ac:dyDescent="0.15">
      <c r="B19" s="718"/>
      <c r="C19" s="739" t="s">
        <v>658</v>
      </c>
      <c r="D19" s="740"/>
      <c r="E19" s="740"/>
      <c r="F19" s="740"/>
      <c r="G19" s="740"/>
      <c r="H19" s="740"/>
      <c r="I19" s="740"/>
      <c r="J19" s="740"/>
      <c r="K19" s="741"/>
      <c r="L19" s="707" t="s">
        <v>0</v>
      </c>
      <c r="M19" s="708"/>
      <c r="N19" s="708"/>
      <c r="O19" s="708"/>
      <c r="P19" s="709"/>
      <c r="Q19" s="710"/>
      <c r="R19" s="711"/>
      <c r="S19" s="711"/>
      <c r="T19" s="711"/>
      <c r="U19" s="711"/>
      <c r="V19" s="711"/>
      <c r="W19" s="711"/>
      <c r="X19" s="711"/>
      <c r="Y19" s="711"/>
      <c r="Z19" s="712"/>
      <c r="AA19" s="715" t="s">
        <v>1</v>
      </c>
      <c r="AB19" s="742"/>
      <c r="AC19" s="742"/>
      <c r="AD19" s="742"/>
      <c r="AE19" s="716"/>
      <c r="AF19" s="710"/>
      <c r="AG19" s="711"/>
      <c r="AH19" s="711"/>
      <c r="AI19" s="711"/>
      <c r="AJ19" s="712"/>
    </row>
    <row r="20" spans="2:36" ht="14.25" customHeight="1" x14ac:dyDescent="0.15">
      <c r="B20" s="718"/>
      <c r="C20" s="747" t="s">
        <v>777</v>
      </c>
      <c r="D20" s="747"/>
      <c r="E20" s="747"/>
      <c r="F20" s="747"/>
      <c r="G20" s="747"/>
      <c r="H20" s="747"/>
      <c r="I20" s="747"/>
      <c r="J20" s="747"/>
      <c r="K20" s="747"/>
      <c r="L20" s="748"/>
      <c r="M20" s="749"/>
      <c r="N20" s="749"/>
      <c r="O20" s="749"/>
      <c r="P20" s="749"/>
      <c r="Q20" s="749"/>
      <c r="R20" s="749"/>
      <c r="S20" s="749"/>
      <c r="T20" s="750"/>
      <c r="U20" s="748" t="s">
        <v>660</v>
      </c>
      <c r="V20" s="749"/>
      <c r="W20" s="749"/>
      <c r="X20" s="749"/>
      <c r="Y20" s="749"/>
      <c r="Z20" s="750"/>
      <c r="AA20" s="748"/>
      <c r="AB20" s="749"/>
      <c r="AC20" s="749"/>
      <c r="AD20" s="749"/>
      <c r="AE20" s="749"/>
      <c r="AF20" s="749"/>
      <c r="AG20" s="749"/>
      <c r="AH20" s="749"/>
      <c r="AI20" s="749"/>
      <c r="AJ20" s="750"/>
    </row>
    <row r="21" spans="2:36" ht="14.25" customHeight="1" x14ac:dyDescent="0.15">
      <c r="B21" s="718"/>
      <c r="C21" s="747" t="s">
        <v>778</v>
      </c>
      <c r="D21" s="747"/>
      <c r="E21" s="747"/>
      <c r="F21" s="747"/>
      <c r="G21" s="747"/>
      <c r="H21" s="747"/>
      <c r="I21" s="751"/>
      <c r="J21" s="751"/>
      <c r="K21" s="752"/>
      <c r="L21" s="748" t="s">
        <v>3</v>
      </c>
      <c r="M21" s="749"/>
      <c r="N21" s="749"/>
      <c r="O21" s="749"/>
      <c r="P21" s="750"/>
      <c r="Q21" s="753"/>
      <c r="R21" s="754"/>
      <c r="S21" s="754"/>
      <c r="T21" s="754"/>
      <c r="U21" s="754"/>
      <c r="V21" s="754"/>
      <c r="W21" s="754"/>
      <c r="X21" s="754"/>
      <c r="Y21" s="754"/>
      <c r="Z21" s="755"/>
      <c r="AA21" s="749" t="s">
        <v>4</v>
      </c>
      <c r="AB21" s="749"/>
      <c r="AC21" s="749"/>
      <c r="AD21" s="749"/>
      <c r="AE21" s="750"/>
      <c r="AF21" s="753"/>
      <c r="AG21" s="754"/>
      <c r="AH21" s="754"/>
      <c r="AI21" s="754"/>
      <c r="AJ21" s="755"/>
    </row>
    <row r="22" spans="2:36" ht="13.5" customHeight="1" x14ac:dyDescent="0.15">
      <c r="B22" s="718"/>
      <c r="C22" s="756" t="s">
        <v>5</v>
      </c>
      <c r="D22" s="756"/>
      <c r="E22" s="756"/>
      <c r="F22" s="756"/>
      <c r="G22" s="756"/>
      <c r="H22" s="756"/>
      <c r="I22" s="757"/>
      <c r="J22" s="757"/>
      <c r="K22" s="757"/>
      <c r="L22" s="715" t="s">
        <v>772</v>
      </c>
      <c r="M22" s="742"/>
      <c r="N22" s="742"/>
      <c r="O22" s="742"/>
      <c r="P22" s="742"/>
      <c r="Q22" s="742"/>
      <c r="R22" s="742"/>
      <c r="S22" t="s">
        <v>773</v>
      </c>
      <c r="T22" s="742"/>
      <c r="U22" s="742"/>
      <c r="V22" s="742"/>
      <c r="W22" t="s">
        <v>276</v>
      </c>
      <c r="X22" s="721"/>
      <c r="Y22" s="721"/>
      <c r="Z22" s="721"/>
      <c r="AA22" s="721"/>
      <c r="AB22" s="721"/>
      <c r="AC22" s="721"/>
      <c r="AD22" s="721"/>
      <c r="AE22" s="721"/>
      <c r="AF22" s="721"/>
      <c r="AG22" s="721"/>
      <c r="AH22" s="721"/>
      <c r="AI22" s="721"/>
      <c r="AJ22" s="731"/>
    </row>
    <row r="23" spans="2:36" ht="14.25" customHeight="1" x14ac:dyDescent="0.15">
      <c r="B23" s="718"/>
      <c r="C23" s="756"/>
      <c r="D23" s="756"/>
      <c r="E23" s="756"/>
      <c r="F23" s="756"/>
      <c r="G23" s="756"/>
      <c r="H23" s="756"/>
      <c r="I23" s="757"/>
      <c r="J23" s="757"/>
      <c r="K23" s="757"/>
      <c r="L23" s="743" t="s">
        <v>774</v>
      </c>
      <c r="M23" s="744"/>
      <c r="N23" s="744"/>
      <c r="O23" s="744"/>
      <c r="P23" t="s">
        <v>775</v>
      </c>
      <c r="Q23" s="744"/>
      <c r="R23" s="744"/>
      <c r="S23" s="744"/>
      <c r="T23" s="744"/>
      <c r="U23" s="744" t="s">
        <v>776</v>
      </c>
      <c r="V23" s="744"/>
      <c r="W23" s="745"/>
      <c r="X23" s="745"/>
      <c r="Y23" s="745"/>
      <c r="Z23" s="745"/>
      <c r="AA23" s="745"/>
      <c r="AB23" s="745"/>
      <c r="AC23" s="745"/>
      <c r="AD23" s="745"/>
      <c r="AE23" s="745"/>
      <c r="AF23" s="745"/>
      <c r="AG23" s="745"/>
      <c r="AH23" s="745"/>
      <c r="AI23" s="745"/>
      <c r="AJ23" s="746"/>
    </row>
    <row r="24" spans="2:36" x14ac:dyDescent="0.15">
      <c r="B24" s="719"/>
      <c r="C24" s="758"/>
      <c r="D24" s="758"/>
      <c r="E24" s="758"/>
      <c r="F24" s="758"/>
      <c r="G24" s="758"/>
      <c r="H24" s="758"/>
      <c r="I24" s="759"/>
      <c r="J24" s="759"/>
      <c r="K24" s="759"/>
      <c r="L24" s="760"/>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2"/>
    </row>
    <row r="25" spans="2:36" ht="14.25" customHeight="1" x14ac:dyDescent="0.15">
      <c r="B25" s="763" t="s">
        <v>779</v>
      </c>
      <c r="C25" s="720" t="s">
        <v>780</v>
      </c>
      <c r="D25" s="721"/>
      <c r="E25" s="721"/>
      <c r="F25" s="721"/>
      <c r="G25" s="721"/>
      <c r="H25" s="721"/>
      <c r="I25" s="721"/>
      <c r="J25" s="721"/>
      <c r="K25" s="731"/>
      <c r="L25" s="766"/>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8"/>
    </row>
    <row r="26" spans="2:36" ht="14.25" customHeight="1" x14ac:dyDescent="0.15">
      <c r="B26" s="764"/>
      <c r="C26" s="733" t="s">
        <v>781</v>
      </c>
      <c r="D26" s="734"/>
      <c r="E26" s="734"/>
      <c r="F26" s="734"/>
      <c r="G26" s="734"/>
      <c r="H26" s="734"/>
      <c r="I26" s="734"/>
      <c r="J26" s="734"/>
      <c r="K26" s="735"/>
      <c r="L26" s="733"/>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5"/>
    </row>
    <row r="27" spans="2:36" ht="13.5" customHeight="1" x14ac:dyDescent="0.15">
      <c r="B27" s="764"/>
      <c r="C27" s="756" t="s">
        <v>782</v>
      </c>
      <c r="D27" s="756"/>
      <c r="E27" s="756"/>
      <c r="F27" s="756"/>
      <c r="G27" s="756"/>
      <c r="H27" s="756"/>
      <c r="I27" s="756"/>
      <c r="J27" s="756"/>
      <c r="K27" s="756"/>
      <c r="L27" s="715" t="s">
        <v>772</v>
      </c>
      <c r="M27" s="742"/>
      <c r="N27" s="742"/>
      <c r="O27" s="742"/>
      <c r="P27" s="742"/>
      <c r="Q27" s="742"/>
      <c r="R27" s="742"/>
      <c r="S27" t="s">
        <v>773</v>
      </c>
      <c r="T27" s="742"/>
      <c r="U27" s="742"/>
      <c r="V27" s="742"/>
      <c r="W27" t="s">
        <v>276</v>
      </c>
      <c r="X27" s="721"/>
      <c r="Y27" s="721"/>
      <c r="Z27" s="721"/>
      <c r="AA27" s="721"/>
      <c r="AB27" s="721"/>
      <c r="AC27" s="721"/>
      <c r="AD27" s="721"/>
      <c r="AE27" s="721"/>
      <c r="AF27" s="721"/>
      <c r="AG27" s="721"/>
      <c r="AH27" s="721"/>
      <c r="AI27" s="721"/>
      <c r="AJ27" s="731"/>
    </row>
    <row r="28" spans="2:36" ht="14.25" customHeight="1" x14ac:dyDescent="0.15">
      <c r="B28" s="764"/>
      <c r="C28" s="756"/>
      <c r="D28" s="756"/>
      <c r="E28" s="756"/>
      <c r="F28" s="756"/>
      <c r="G28" s="756"/>
      <c r="H28" s="756"/>
      <c r="I28" s="756"/>
      <c r="J28" s="756"/>
      <c r="K28" s="756"/>
      <c r="L28" s="743"/>
      <c r="M28" s="744"/>
      <c r="N28" s="744"/>
      <c r="O28" s="744"/>
      <c r="P28" t="s">
        <v>775</v>
      </c>
      <c r="Q28" s="744"/>
      <c r="R28" s="744"/>
      <c r="S28" s="744"/>
      <c r="T28" s="744"/>
      <c r="U28" s="744" t="s">
        <v>783</v>
      </c>
      <c r="V28" s="744"/>
      <c r="W28" s="745"/>
      <c r="X28" s="745"/>
      <c r="Y28" s="745"/>
      <c r="Z28" s="745"/>
      <c r="AA28" s="745"/>
      <c r="AB28" s="745"/>
      <c r="AC28" s="745"/>
      <c r="AD28" s="745"/>
      <c r="AE28" s="745"/>
      <c r="AF28" s="745"/>
      <c r="AG28" s="745"/>
      <c r="AH28" s="745"/>
      <c r="AI28" s="745"/>
      <c r="AJ28" s="746"/>
    </row>
    <row r="29" spans="2:36" x14ac:dyDescent="0.15">
      <c r="B29" s="764"/>
      <c r="C29" s="756"/>
      <c r="D29" s="756"/>
      <c r="E29" s="756"/>
      <c r="F29" s="756"/>
      <c r="G29" s="756"/>
      <c r="H29" s="756"/>
      <c r="I29" s="756"/>
      <c r="J29" s="756"/>
      <c r="K29" s="756"/>
      <c r="L29" s="760"/>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2"/>
    </row>
    <row r="30" spans="2:36" ht="14.25" customHeight="1" x14ac:dyDescent="0.15">
      <c r="B30" s="764"/>
      <c r="C30" s="756" t="s">
        <v>658</v>
      </c>
      <c r="D30" s="756"/>
      <c r="E30" s="756"/>
      <c r="F30" s="756"/>
      <c r="G30" s="756"/>
      <c r="H30" s="756"/>
      <c r="I30" s="756"/>
      <c r="J30" s="756"/>
      <c r="K30" s="756"/>
      <c r="L30" s="707" t="s">
        <v>0</v>
      </c>
      <c r="M30" s="708"/>
      <c r="N30" s="708"/>
      <c r="O30" s="708"/>
      <c r="P30" s="709"/>
      <c r="Q30" s="710"/>
      <c r="R30" s="711"/>
      <c r="S30" s="711"/>
      <c r="T30" s="711"/>
      <c r="U30" s="711"/>
      <c r="V30" s="711"/>
      <c r="W30" s="711"/>
      <c r="X30" s="711"/>
      <c r="Y30" s="711"/>
      <c r="Z30" s="712"/>
      <c r="AA30" s="715" t="s">
        <v>1</v>
      </c>
      <c r="AB30" s="742"/>
      <c r="AC30" s="742"/>
      <c r="AD30" s="742"/>
      <c r="AE30" s="716"/>
      <c r="AF30" s="710"/>
      <c r="AG30" s="711"/>
      <c r="AH30" s="711"/>
      <c r="AI30" s="711"/>
      <c r="AJ30" s="712"/>
    </row>
    <row r="31" spans="2:36" ht="13.5" customHeight="1" x14ac:dyDescent="0.15">
      <c r="B31" s="764"/>
      <c r="C31" s="769" t="s">
        <v>784</v>
      </c>
      <c r="D31" s="769"/>
      <c r="E31" s="769"/>
      <c r="F31" s="769"/>
      <c r="G31" s="769"/>
      <c r="H31" s="769"/>
      <c r="I31" s="769"/>
      <c r="J31" s="769"/>
      <c r="K31" s="769"/>
      <c r="L31" s="715" t="s">
        <v>772</v>
      </c>
      <c r="M31" s="742"/>
      <c r="N31" s="742"/>
      <c r="O31" s="742"/>
      <c r="P31" s="742"/>
      <c r="Q31" s="742"/>
      <c r="R31" s="742"/>
      <c r="S31" t="s">
        <v>773</v>
      </c>
      <c r="T31" s="742"/>
      <c r="U31" s="742"/>
      <c r="V31" s="742"/>
      <c r="W31" t="s">
        <v>276</v>
      </c>
      <c r="X31" s="721"/>
      <c r="Y31" s="721"/>
      <c r="Z31" s="721"/>
      <c r="AA31" s="721"/>
      <c r="AB31" s="721"/>
      <c r="AC31" s="721"/>
      <c r="AD31" s="721"/>
      <c r="AE31" s="721"/>
      <c r="AF31" s="721"/>
      <c r="AG31" s="721"/>
      <c r="AH31" s="721"/>
      <c r="AI31" s="721"/>
      <c r="AJ31" s="731"/>
    </row>
    <row r="32" spans="2:36" ht="14.25" customHeight="1" x14ac:dyDescent="0.15">
      <c r="B32" s="764"/>
      <c r="C32" s="769"/>
      <c r="D32" s="769"/>
      <c r="E32" s="769"/>
      <c r="F32" s="769"/>
      <c r="G32" s="769"/>
      <c r="H32" s="769"/>
      <c r="I32" s="769"/>
      <c r="J32" s="769"/>
      <c r="K32" s="769"/>
      <c r="L32" s="743" t="s">
        <v>774</v>
      </c>
      <c r="M32" s="744"/>
      <c r="N32" s="744"/>
      <c r="O32" s="744"/>
      <c r="P32" t="s">
        <v>775</v>
      </c>
      <c r="Q32" s="744"/>
      <c r="R32" s="744"/>
      <c r="S32" s="744"/>
      <c r="T32" s="744"/>
      <c r="U32" s="744" t="s">
        <v>783</v>
      </c>
      <c r="V32" s="744"/>
      <c r="W32" s="745"/>
      <c r="X32" s="745"/>
      <c r="Y32" s="745"/>
      <c r="Z32" s="745"/>
      <c r="AA32" s="745"/>
      <c r="AB32" s="745"/>
      <c r="AC32" s="745"/>
      <c r="AD32" s="745"/>
      <c r="AE32" s="745"/>
      <c r="AF32" s="745"/>
      <c r="AG32" s="745"/>
      <c r="AH32" s="745"/>
      <c r="AI32" s="745"/>
      <c r="AJ32" s="746"/>
    </row>
    <row r="33" spans="1:36" x14ac:dyDescent="0.15">
      <c r="B33" s="764"/>
      <c r="C33" s="769"/>
      <c r="D33" s="769"/>
      <c r="E33" s="769"/>
      <c r="F33" s="769"/>
      <c r="G33" s="769"/>
      <c r="H33" s="769"/>
      <c r="I33" s="769"/>
      <c r="J33" s="769"/>
      <c r="K33" s="769"/>
      <c r="L33" s="760"/>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2"/>
    </row>
    <row r="34" spans="1:36" ht="14.25" customHeight="1" x14ac:dyDescent="0.15">
      <c r="B34" s="764"/>
      <c r="C34" s="756" t="s">
        <v>658</v>
      </c>
      <c r="D34" s="756"/>
      <c r="E34" s="756"/>
      <c r="F34" s="756"/>
      <c r="G34" s="756"/>
      <c r="H34" s="756"/>
      <c r="I34" s="756"/>
      <c r="J34" s="756"/>
      <c r="K34" s="756"/>
      <c r="L34" s="707" t="s">
        <v>0</v>
      </c>
      <c r="M34" s="708"/>
      <c r="N34" s="708"/>
      <c r="O34" s="708"/>
      <c r="P34" s="709"/>
      <c r="Q34" s="710"/>
      <c r="R34" s="711"/>
      <c r="S34" s="711"/>
      <c r="T34" s="711"/>
      <c r="U34" s="711"/>
      <c r="V34" s="711"/>
      <c r="W34" s="711"/>
      <c r="X34" s="711"/>
      <c r="Y34" s="711"/>
      <c r="Z34" s="712"/>
      <c r="AA34" s="715" t="s">
        <v>1</v>
      </c>
      <c r="AB34" s="742"/>
      <c r="AC34" s="742"/>
      <c r="AD34" s="742"/>
      <c r="AE34" s="716"/>
      <c r="AF34" s="710"/>
      <c r="AG34" s="711"/>
      <c r="AH34" s="711"/>
      <c r="AI34" s="711"/>
      <c r="AJ34" s="712"/>
    </row>
    <row r="35" spans="1:36" ht="14.25" customHeight="1" x14ac:dyDescent="0.15">
      <c r="B35" s="764"/>
      <c r="C35" s="756" t="s">
        <v>6</v>
      </c>
      <c r="D35" s="756"/>
      <c r="E35" s="756"/>
      <c r="F35" s="756"/>
      <c r="G35" s="756"/>
      <c r="H35" s="756"/>
      <c r="I35" s="756"/>
      <c r="J35" s="756"/>
      <c r="K35" s="756"/>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row>
    <row r="36" spans="1:36" ht="13.5" customHeight="1" x14ac:dyDescent="0.15">
      <c r="B36" s="764"/>
      <c r="C36" s="756" t="s">
        <v>7</v>
      </c>
      <c r="D36" s="756"/>
      <c r="E36" s="756"/>
      <c r="F36" s="756"/>
      <c r="G36" s="756"/>
      <c r="H36" s="756"/>
      <c r="I36" s="756"/>
      <c r="J36" s="756"/>
      <c r="K36" s="756"/>
      <c r="L36" s="715" t="s">
        <v>772</v>
      </c>
      <c r="M36" s="742"/>
      <c r="N36" s="742"/>
      <c r="O36" s="742"/>
      <c r="P36" s="742"/>
      <c r="Q36" s="742"/>
      <c r="R36" s="742"/>
      <c r="S36" t="s">
        <v>773</v>
      </c>
      <c r="T36" s="742"/>
      <c r="U36" s="742"/>
      <c r="V36" s="742"/>
      <c r="W36" t="s">
        <v>276</v>
      </c>
      <c r="X36" s="721"/>
      <c r="Y36" s="721"/>
      <c r="Z36" s="721"/>
      <c r="AA36" s="721"/>
      <c r="AB36" s="721"/>
      <c r="AC36" s="721"/>
      <c r="AD36" s="721"/>
      <c r="AE36" s="721"/>
      <c r="AF36" s="721"/>
      <c r="AG36" s="721"/>
      <c r="AH36" s="721"/>
      <c r="AI36" s="721"/>
      <c r="AJ36" s="731"/>
    </row>
    <row r="37" spans="1:36" ht="14.25" customHeight="1" x14ac:dyDescent="0.15">
      <c r="B37" s="764"/>
      <c r="C37" s="756"/>
      <c r="D37" s="756"/>
      <c r="E37" s="756"/>
      <c r="F37" s="756"/>
      <c r="G37" s="756"/>
      <c r="H37" s="756"/>
      <c r="I37" s="756"/>
      <c r="J37" s="756"/>
      <c r="K37" s="756"/>
      <c r="L37" s="743" t="s">
        <v>774</v>
      </c>
      <c r="M37" s="744"/>
      <c r="N37" s="744"/>
      <c r="O37" s="744"/>
      <c r="P37" t="s">
        <v>775</v>
      </c>
      <c r="Q37" s="744"/>
      <c r="R37" s="744"/>
      <c r="S37" s="744"/>
      <c r="T37" s="744"/>
      <c r="U37" s="744" t="s">
        <v>776</v>
      </c>
      <c r="V37" s="744"/>
      <c r="W37" s="745"/>
      <c r="X37" s="745"/>
      <c r="Y37" s="745"/>
      <c r="Z37" s="745"/>
      <c r="AA37" s="745"/>
      <c r="AB37" s="745"/>
      <c r="AC37" s="745"/>
      <c r="AD37" s="745"/>
      <c r="AE37" s="745"/>
      <c r="AF37" s="745"/>
      <c r="AG37" s="745"/>
      <c r="AH37" s="745"/>
      <c r="AI37" s="745"/>
      <c r="AJ37" s="746"/>
    </row>
    <row r="38" spans="1:36" x14ac:dyDescent="0.15">
      <c r="B38" s="765"/>
      <c r="C38" s="756"/>
      <c r="D38" s="756"/>
      <c r="E38" s="756"/>
      <c r="F38" s="756"/>
      <c r="G38" s="756"/>
      <c r="H38" s="756"/>
      <c r="I38" s="756"/>
      <c r="J38" s="756"/>
      <c r="K38" s="756"/>
      <c r="L38" s="760"/>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70"/>
      <c r="AJ38" s="771"/>
    </row>
    <row r="39" spans="1:36" ht="13.5" customHeight="1" x14ac:dyDescent="0.15">
      <c r="A39" s="558"/>
      <c r="B39" s="764" t="s">
        <v>785</v>
      </c>
      <c r="C39" s="772" t="s">
        <v>665</v>
      </c>
      <c r="D39" s="773"/>
      <c r="E39" s="773"/>
      <c r="F39" s="773"/>
      <c r="G39" s="773"/>
      <c r="H39" s="773"/>
      <c r="I39" s="773"/>
      <c r="J39" s="773"/>
      <c r="K39" s="773"/>
      <c r="L39" s="773"/>
      <c r="M39" s="774"/>
      <c r="N39" s="776" t="s">
        <v>666</v>
      </c>
      <c r="O39" s="777"/>
      <c r="P39" s="780" t="s">
        <v>786</v>
      </c>
      <c r="Q39" s="781"/>
      <c r="R39" s="781"/>
      <c r="S39" s="781"/>
      <c r="T39" s="782"/>
      <c r="U39" s="783" t="s">
        <v>668</v>
      </c>
      <c r="V39" s="784"/>
      <c r="W39" s="784"/>
      <c r="X39" s="784"/>
      <c r="Y39" s="784"/>
      <c r="Z39" s="784"/>
      <c r="AA39" s="784"/>
      <c r="AB39" s="784"/>
      <c r="AC39" s="785"/>
      <c r="AD39" s="786" t="s">
        <v>669</v>
      </c>
      <c r="AE39" s="776"/>
      <c r="AF39" s="787"/>
      <c r="AG39" s="787"/>
      <c r="AH39" s="787"/>
      <c r="AI39" s="793" t="s">
        <v>670</v>
      </c>
      <c r="AJ39" s="794"/>
    </row>
    <row r="40" spans="1:36" ht="14.25" customHeight="1" x14ac:dyDescent="0.15">
      <c r="B40" s="764"/>
      <c r="C40" s="775"/>
      <c r="D40" s="773"/>
      <c r="E40" s="773"/>
      <c r="F40" s="773"/>
      <c r="G40" s="773"/>
      <c r="H40" s="773"/>
      <c r="I40" s="773"/>
      <c r="J40" s="773"/>
      <c r="K40" s="773"/>
      <c r="L40" s="773"/>
      <c r="M40" s="774"/>
      <c r="N40" s="778"/>
      <c r="O40" s="779"/>
      <c r="P40" s="795" t="s">
        <v>673</v>
      </c>
      <c r="Q40" s="796"/>
      <c r="R40" s="796"/>
      <c r="S40" s="796"/>
      <c r="T40" s="797"/>
      <c r="U40" s="798"/>
      <c r="V40" s="799"/>
      <c r="W40" s="799"/>
      <c r="X40" s="799"/>
      <c r="Y40" s="799"/>
      <c r="Z40" s="799"/>
      <c r="AA40" s="799"/>
      <c r="AB40" s="799"/>
      <c r="AC40" s="800"/>
      <c r="AD40" s="786" t="s">
        <v>673</v>
      </c>
      <c r="AE40" s="776"/>
      <c r="AF40" s="776"/>
      <c r="AG40" s="776"/>
      <c r="AH40" s="776"/>
      <c r="AI40" s="801" t="s">
        <v>674</v>
      </c>
      <c r="AJ40" s="802"/>
    </row>
    <row r="41" spans="1:36" ht="14.25" customHeight="1" x14ac:dyDescent="0.15">
      <c r="B41" s="764"/>
      <c r="C41" s="718" t="s">
        <v>787</v>
      </c>
      <c r="D41" s="790" t="s">
        <v>676</v>
      </c>
      <c r="E41" s="790"/>
      <c r="F41" s="790"/>
      <c r="G41" s="790"/>
      <c r="H41" s="790"/>
      <c r="I41" s="790"/>
      <c r="J41" s="790"/>
      <c r="K41" s="790"/>
      <c r="L41" s="790"/>
      <c r="M41" s="792"/>
      <c r="N41" s="803"/>
      <c r="O41" s="804"/>
      <c r="P41" s="803"/>
      <c r="Q41" s="749"/>
      <c r="R41" s="749"/>
      <c r="S41" s="749"/>
      <c r="T41" s="750"/>
      <c r="U41" s="559" t="s">
        <v>20</v>
      </c>
      <c r="V41" s="788" t="s">
        <v>788</v>
      </c>
      <c r="W41" s="788"/>
      <c r="X41" s="560" t="s">
        <v>20</v>
      </c>
      <c r="Y41" s="788" t="s">
        <v>789</v>
      </c>
      <c r="Z41" s="788"/>
      <c r="AA41" s="560" t="s">
        <v>20</v>
      </c>
      <c r="AB41" s="788" t="s">
        <v>790</v>
      </c>
      <c r="AC41" s="789"/>
      <c r="AD41" s="710"/>
      <c r="AE41" s="711"/>
      <c r="AF41" s="711"/>
      <c r="AG41" s="711"/>
      <c r="AH41" s="712"/>
      <c r="AI41" s="753"/>
      <c r="AJ41" s="755"/>
    </row>
    <row r="42" spans="1:36" ht="14.25" customHeight="1" x14ac:dyDescent="0.15">
      <c r="B42" s="764"/>
      <c r="C42" s="718"/>
      <c r="D42" s="790" t="s">
        <v>678</v>
      </c>
      <c r="E42" s="791"/>
      <c r="F42" s="791"/>
      <c r="G42" s="791"/>
      <c r="H42" s="791"/>
      <c r="I42" s="791"/>
      <c r="J42" s="791"/>
      <c r="K42" s="791"/>
      <c r="L42" s="791"/>
      <c r="M42" s="792"/>
      <c r="N42" s="803"/>
      <c r="O42" s="804"/>
      <c r="P42" s="803"/>
      <c r="Q42" s="749"/>
      <c r="R42" s="749"/>
      <c r="S42" s="749"/>
      <c r="T42" s="750"/>
      <c r="U42" s="559" t="s">
        <v>20</v>
      </c>
      <c r="V42" s="788" t="s">
        <v>788</v>
      </c>
      <c r="W42" s="788"/>
      <c r="X42" s="560" t="s">
        <v>20</v>
      </c>
      <c r="Y42" s="788" t="s">
        <v>789</v>
      </c>
      <c r="Z42" s="788"/>
      <c r="AA42" s="560" t="s">
        <v>20</v>
      </c>
      <c r="AB42" s="788" t="s">
        <v>790</v>
      </c>
      <c r="AC42" s="789"/>
      <c r="AD42" s="710"/>
      <c r="AE42" s="711"/>
      <c r="AF42" s="711"/>
      <c r="AG42" s="711"/>
      <c r="AH42" s="712"/>
      <c r="AI42" s="753"/>
      <c r="AJ42" s="755"/>
    </row>
    <row r="43" spans="1:36" ht="14.25" customHeight="1" x14ac:dyDescent="0.15">
      <c r="B43" s="764"/>
      <c r="C43" s="718"/>
      <c r="D43" s="790" t="s">
        <v>39</v>
      </c>
      <c r="E43" s="791"/>
      <c r="F43" s="791"/>
      <c r="G43" s="791"/>
      <c r="H43" s="791"/>
      <c r="I43" s="791"/>
      <c r="J43" s="791"/>
      <c r="K43" s="791"/>
      <c r="L43" s="791"/>
      <c r="M43" s="792"/>
      <c r="N43" s="803"/>
      <c r="O43" s="804"/>
      <c r="P43" s="803"/>
      <c r="Q43" s="749"/>
      <c r="R43" s="749"/>
      <c r="S43" s="749"/>
      <c r="T43" s="750"/>
      <c r="U43" s="559" t="s">
        <v>20</v>
      </c>
      <c r="V43" s="788" t="s">
        <v>791</v>
      </c>
      <c r="W43" s="788"/>
      <c r="X43" s="560" t="s">
        <v>20</v>
      </c>
      <c r="Y43" s="788" t="s">
        <v>789</v>
      </c>
      <c r="Z43" s="788"/>
      <c r="AA43" s="560" t="s">
        <v>20</v>
      </c>
      <c r="AB43" s="788" t="s">
        <v>790</v>
      </c>
      <c r="AC43" s="789"/>
      <c r="AD43" s="710"/>
      <c r="AE43" s="711"/>
      <c r="AF43" s="711"/>
      <c r="AG43" s="711"/>
      <c r="AH43" s="712"/>
      <c r="AI43" s="753"/>
      <c r="AJ43" s="755"/>
    </row>
    <row r="44" spans="1:36" ht="14.25" customHeight="1" x14ac:dyDescent="0.15">
      <c r="B44" s="764"/>
      <c r="C44" s="718"/>
      <c r="D44" s="790" t="s">
        <v>792</v>
      </c>
      <c r="E44" s="791"/>
      <c r="F44" s="791"/>
      <c r="G44" s="791"/>
      <c r="H44" s="791"/>
      <c r="I44" s="791"/>
      <c r="J44" s="791"/>
      <c r="K44" s="791"/>
      <c r="L44" s="791"/>
      <c r="M44" s="792"/>
      <c r="N44" s="803"/>
      <c r="O44" s="804"/>
      <c r="P44" s="803"/>
      <c r="Q44" s="749"/>
      <c r="R44" s="749"/>
      <c r="S44" s="749"/>
      <c r="T44" s="750"/>
      <c r="U44" s="559" t="s">
        <v>20</v>
      </c>
      <c r="V44" s="788" t="s">
        <v>788</v>
      </c>
      <c r="W44" s="788"/>
      <c r="X44" s="560" t="s">
        <v>20</v>
      </c>
      <c r="Y44" s="788" t="s">
        <v>789</v>
      </c>
      <c r="Z44" s="788"/>
      <c r="AA44" s="560" t="s">
        <v>20</v>
      </c>
      <c r="AB44" s="788" t="s">
        <v>790</v>
      </c>
      <c r="AC44" s="789"/>
      <c r="AD44" s="710"/>
      <c r="AE44" s="711"/>
      <c r="AF44" s="711"/>
      <c r="AG44" s="711"/>
      <c r="AH44" s="712"/>
      <c r="AI44" s="753"/>
      <c r="AJ44" s="755"/>
    </row>
    <row r="45" spans="1:36" ht="14.25" customHeight="1" x14ac:dyDescent="0.15">
      <c r="B45" s="764"/>
      <c r="C45" s="718"/>
      <c r="D45" s="790" t="s">
        <v>793</v>
      </c>
      <c r="E45" s="791"/>
      <c r="F45" s="791"/>
      <c r="G45" s="791"/>
      <c r="H45" s="791"/>
      <c r="I45" s="791"/>
      <c r="J45" s="791"/>
      <c r="K45" s="791"/>
      <c r="L45" s="791"/>
      <c r="M45" s="792"/>
      <c r="N45" s="803"/>
      <c r="O45" s="804"/>
      <c r="P45" s="803"/>
      <c r="Q45" s="749"/>
      <c r="R45" s="749"/>
      <c r="S45" s="749"/>
      <c r="T45" s="750"/>
      <c r="U45" s="559" t="s">
        <v>20</v>
      </c>
      <c r="V45" s="788" t="s">
        <v>788</v>
      </c>
      <c r="W45" s="788"/>
      <c r="X45" s="560" t="s">
        <v>20</v>
      </c>
      <c r="Y45" s="788" t="s">
        <v>789</v>
      </c>
      <c r="Z45" s="788"/>
      <c r="AA45" s="560" t="s">
        <v>20</v>
      </c>
      <c r="AB45" s="788" t="s">
        <v>790</v>
      </c>
      <c r="AC45" s="789"/>
      <c r="AD45" s="710"/>
      <c r="AE45" s="711"/>
      <c r="AF45" s="711"/>
      <c r="AG45" s="711"/>
      <c r="AH45" s="712"/>
      <c r="AI45" s="753"/>
      <c r="AJ45" s="755"/>
    </row>
    <row r="46" spans="1:36" ht="14.25" customHeight="1" x14ac:dyDescent="0.15">
      <c r="B46" s="764"/>
      <c r="C46" s="718"/>
      <c r="D46" s="790" t="s">
        <v>679</v>
      </c>
      <c r="E46" s="791"/>
      <c r="F46" s="791"/>
      <c r="G46" s="791"/>
      <c r="H46" s="791"/>
      <c r="I46" s="791"/>
      <c r="J46" s="791"/>
      <c r="K46" s="791"/>
      <c r="L46" s="791"/>
      <c r="M46" s="792"/>
      <c r="N46" s="803"/>
      <c r="O46" s="804"/>
      <c r="P46" s="803"/>
      <c r="Q46" s="749"/>
      <c r="R46" s="749"/>
      <c r="S46" s="749"/>
      <c r="T46" s="750"/>
      <c r="U46" s="559" t="s">
        <v>20</v>
      </c>
      <c r="V46" s="788" t="s">
        <v>788</v>
      </c>
      <c r="W46" s="788"/>
      <c r="X46" s="560" t="s">
        <v>20</v>
      </c>
      <c r="Y46" s="788" t="s">
        <v>789</v>
      </c>
      <c r="Z46" s="788"/>
      <c r="AA46" s="560" t="s">
        <v>20</v>
      </c>
      <c r="AB46" s="788" t="s">
        <v>790</v>
      </c>
      <c r="AC46" s="789"/>
      <c r="AD46" s="710"/>
      <c r="AE46" s="711"/>
      <c r="AF46" s="711"/>
      <c r="AG46" s="711"/>
      <c r="AH46" s="712"/>
      <c r="AI46" s="753"/>
      <c r="AJ46" s="755"/>
    </row>
    <row r="47" spans="1:36" ht="14.25" customHeight="1" x14ac:dyDescent="0.15">
      <c r="B47" s="764"/>
      <c r="C47" s="718"/>
      <c r="D47" s="790" t="s">
        <v>794</v>
      </c>
      <c r="E47" s="791"/>
      <c r="F47" s="791"/>
      <c r="G47" s="791"/>
      <c r="H47" s="791"/>
      <c r="I47" s="791"/>
      <c r="J47" s="791"/>
      <c r="K47" s="791"/>
      <c r="L47" s="791"/>
      <c r="M47" s="792"/>
      <c r="N47" s="803"/>
      <c r="O47" s="804"/>
      <c r="P47" s="803"/>
      <c r="Q47" s="749"/>
      <c r="R47" s="749"/>
      <c r="S47" s="749"/>
      <c r="T47" s="750"/>
      <c r="U47" s="559" t="s">
        <v>20</v>
      </c>
      <c r="V47" s="788" t="s">
        <v>788</v>
      </c>
      <c r="W47" s="788"/>
      <c r="X47" s="560" t="s">
        <v>20</v>
      </c>
      <c r="Y47" s="788" t="s">
        <v>789</v>
      </c>
      <c r="Z47" s="788"/>
      <c r="AA47" s="560" t="s">
        <v>20</v>
      </c>
      <c r="AB47" s="788" t="s">
        <v>790</v>
      </c>
      <c r="AC47" s="789"/>
      <c r="AD47" s="710"/>
      <c r="AE47" s="711"/>
      <c r="AF47" s="711"/>
      <c r="AG47" s="711"/>
      <c r="AH47" s="712"/>
      <c r="AI47" s="753"/>
      <c r="AJ47" s="755"/>
    </row>
    <row r="48" spans="1:36" ht="14.25" customHeight="1" x14ac:dyDescent="0.15">
      <c r="B48" s="764"/>
      <c r="C48" s="718"/>
      <c r="D48" s="790" t="s">
        <v>680</v>
      </c>
      <c r="E48" s="791"/>
      <c r="F48" s="791"/>
      <c r="G48" s="791"/>
      <c r="H48" s="791"/>
      <c r="I48" s="791"/>
      <c r="J48" s="791"/>
      <c r="K48" s="791"/>
      <c r="L48" s="791"/>
      <c r="M48" s="792"/>
      <c r="N48" s="803"/>
      <c r="O48" s="804"/>
      <c r="P48" s="803"/>
      <c r="Q48" s="749"/>
      <c r="R48" s="749"/>
      <c r="S48" s="749"/>
      <c r="T48" s="750"/>
      <c r="U48" s="559" t="s">
        <v>20</v>
      </c>
      <c r="V48" s="788" t="s">
        <v>788</v>
      </c>
      <c r="W48" s="788"/>
      <c r="X48" s="560" t="s">
        <v>20</v>
      </c>
      <c r="Y48" s="788" t="s">
        <v>789</v>
      </c>
      <c r="Z48" s="788"/>
      <c r="AA48" s="560" t="s">
        <v>20</v>
      </c>
      <c r="AB48" s="788" t="s">
        <v>790</v>
      </c>
      <c r="AC48" s="789"/>
      <c r="AD48" s="710"/>
      <c r="AE48" s="711"/>
      <c r="AF48" s="711"/>
      <c r="AG48" s="711"/>
      <c r="AH48" s="712"/>
      <c r="AI48" s="753"/>
      <c r="AJ48" s="755"/>
    </row>
    <row r="49" spans="2:36" ht="14.25" customHeight="1" x14ac:dyDescent="0.15">
      <c r="B49" s="764"/>
      <c r="C49" s="718"/>
      <c r="D49" s="790" t="s">
        <v>795</v>
      </c>
      <c r="E49" s="791"/>
      <c r="F49" s="791"/>
      <c r="G49" s="791"/>
      <c r="H49" s="791"/>
      <c r="I49" s="791"/>
      <c r="J49" s="791"/>
      <c r="K49" s="791"/>
      <c r="L49" s="791"/>
      <c r="M49" s="792"/>
      <c r="N49" s="803"/>
      <c r="O49" s="804"/>
      <c r="P49" s="803"/>
      <c r="Q49" s="749"/>
      <c r="R49" s="749"/>
      <c r="S49" s="749"/>
      <c r="T49" s="750"/>
      <c r="U49" s="559" t="s">
        <v>20</v>
      </c>
      <c r="V49" s="788" t="s">
        <v>788</v>
      </c>
      <c r="W49" s="788"/>
      <c r="X49" s="560" t="s">
        <v>20</v>
      </c>
      <c r="Y49" s="788" t="s">
        <v>789</v>
      </c>
      <c r="Z49" s="788"/>
      <c r="AA49" s="560" t="s">
        <v>20</v>
      </c>
      <c r="AB49" s="788" t="s">
        <v>790</v>
      </c>
      <c r="AC49" s="789"/>
      <c r="AD49" s="710"/>
      <c r="AE49" s="711"/>
      <c r="AF49" s="711"/>
      <c r="AG49" s="711"/>
      <c r="AH49" s="712"/>
      <c r="AI49" s="753"/>
      <c r="AJ49" s="755"/>
    </row>
    <row r="50" spans="2:36" ht="14.25" customHeight="1" x14ac:dyDescent="0.15">
      <c r="B50" s="764"/>
      <c r="C50" s="718"/>
      <c r="D50" s="790" t="s">
        <v>796</v>
      </c>
      <c r="E50" s="791"/>
      <c r="F50" s="791"/>
      <c r="G50" s="791"/>
      <c r="H50" s="791"/>
      <c r="I50" s="791"/>
      <c r="J50" s="791"/>
      <c r="K50" s="791"/>
      <c r="L50" s="791"/>
      <c r="M50" s="792"/>
      <c r="N50" s="803"/>
      <c r="O50" s="804"/>
      <c r="P50" s="803"/>
      <c r="Q50" s="749"/>
      <c r="R50" s="749"/>
      <c r="S50" s="749"/>
      <c r="T50" s="750"/>
      <c r="U50" s="559" t="s">
        <v>20</v>
      </c>
      <c r="V50" s="788" t="s">
        <v>788</v>
      </c>
      <c r="W50" s="788"/>
      <c r="X50" s="560" t="s">
        <v>20</v>
      </c>
      <c r="Y50" s="788" t="s">
        <v>789</v>
      </c>
      <c r="Z50" s="788"/>
      <c r="AA50" s="560" t="s">
        <v>20</v>
      </c>
      <c r="AB50" s="788" t="s">
        <v>790</v>
      </c>
      <c r="AC50" s="789"/>
      <c r="AD50" s="710"/>
      <c r="AE50" s="711"/>
      <c r="AF50" s="711"/>
      <c r="AG50" s="711"/>
      <c r="AH50" s="712"/>
      <c r="AI50" s="753"/>
      <c r="AJ50" s="755"/>
    </row>
    <row r="51" spans="2:36" ht="14.25" customHeight="1" thickBot="1" x14ac:dyDescent="0.2">
      <c r="B51" s="764"/>
      <c r="C51" s="718"/>
      <c r="D51" s="824" t="s">
        <v>681</v>
      </c>
      <c r="E51" s="825"/>
      <c r="F51" s="825"/>
      <c r="G51" s="825"/>
      <c r="H51" s="825"/>
      <c r="I51" s="825"/>
      <c r="J51" s="825"/>
      <c r="K51" s="825"/>
      <c r="L51" s="825"/>
      <c r="M51" s="826"/>
      <c r="N51" s="827"/>
      <c r="O51" s="828"/>
      <c r="P51" s="827"/>
      <c r="Q51" s="829"/>
      <c r="R51" s="829"/>
      <c r="S51" s="829"/>
      <c r="T51" s="830"/>
      <c r="U51" s="561" t="s">
        <v>20</v>
      </c>
      <c r="V51" s="831" t="s">
        <v>788</v>
      </c>
      <c r="W51" s="831"/>
      <c r="X51" s="562" t="s">
        <v>20</v>
      </c>
      <c r="Y51" s="831" t="s">
        <v>789</v>
      </c>
      <c r="Z51" s="831"/>
      <c r="AA51" s="562" t="s">
        <v>20</v>
      </c>
      <c r="AB51" s="831" t="s">
        <v>790</v>
      </c>
      <c r="AC51" s="832"/>
      <c r="AD51" s="805"/>
      <c r="AE51" s="806"/>
      <c r="AF51" s="806"/>
      <c r="AG51" s="806"/>
      <c r="AH51" s="807"/>
      <c r="AI51" s="808"/>
      <c r="AJ51" s="809"/>
    </row>
    <row r="52" spans="2:36" ht="14.25" customHeight="1" thickTop="1" x14ac:dyDescent="0.15">
      <c r="B52" s="764"/>
      <c r="C52" s="718"/>
      <c r="D52" s="810" t="s">
        <v>684</v>
      </c>
      <c r="E52" s="811"/>
      <c r="F52" s="811"/>
      <c r="G52" s="811"/>
      <c r="H52" s="811"/>
      <c r="I52" s="811"/>
      <c r="J52" s="811"/>
      <c r="K52" s="811"/>
      <c r="L52" s="811"/>
      <c r="M52" s="812"/>
      <c r="N52" s="813"/>
      <c r="O52" s="814"/>
      <c r="P52" s="813"/>
      <c r="Q52" s="815"/>
      <c r="R52" s="815"/>
      <c r="S52" s="815"/>
      <c r="T52" s="816"/>
      <c r="U52" s="563" t="s">
        <v>20</v>
      </c>
      <c r="V52" s="817" t="s">
        <v>788</v>
      </c>
      <c r="W52" s="817"/>
      <c r="X52" s="133" t="s">
        <v>20</v>
      </c>
      <c r="Y52" s="817" t="s">
        <v>789</v>
      </c>
      <c r="Z52" s="817"/>
      <c r="AA52" s="133" t="s">
        <v>20</v>
      </c>
      <c r="AB52" s="817" t="s">
        <v>790</v>
      </c>
      <c r="AC52" s="818"/>
      <c r="AD52" s="819"/>
      <c r="AE52" s="820"/>
      <c r="AF52" s="820"/>
      <c r="AG52" s="820"/>
      <c r="AH52" s="821"/>
      <c r="AI52" s="822"/>
      <c r="AJ52" s="823"/>
    </row>
    <row r="53" spans="2:36" ht="14.25" customHeight="1" x14ac:dyDescent="0.15">
      <c r="B53" s="764"/>
      <c r="C53" s="718"/>
      <c r="D53" s="833" t="s">
        <v>135</v>
      </c>
      <c r="E53" s="834"/>
      <c r="F53" s="834"/>
      <c r="G53" s="834"/>
      <c r="H53" s="834"/>
      <c r="I53" s="834"/>
      <c r="J53" s="834"/>
      <c r="K53" s="834"/>
      <c r="L53" s="834"/>
      <c r="M53" s="835"/>
      <c r="N53" s="803"/>
      <c r="O53" s="804"/>
      <c r="P53" s="803"/>
      <c r="Q53" s="749"/>
      <c r="R53" s="749"/>
      <c r="S53" s="749"/>
      <c r="T53" s="750"/>
      <c r="U53" s="559" t="s">
        <v>20</v>
      </c>
      <c r="V53" s="788" t="s">
        <v>788</v>
      </c>
      <c r="W53" s="788"/>
      <c r="X53" s="560" t="s">
        <v>20</v>
      </c>
      <c r="Y53" s="788" t="s">
        <v>789</v>
      </c>
      <c r="Z53" s="788"/>
      <c r="AA53" s="560" t="s">
        <v>20</v>
      </c>
      <c r="AB53" s="788" t="s">
        <v>790</v>
      </c>
      <c r="AC53" s="789"/>
      <c r="AD53" s="710"/>
      <c r="AE53" s="711"/>
      <c r="AF53" s="711"/>
      <c r="AG53" s="711"/>
      <c r="AH53" s="712"/>
      <c r="AI53" s="753"/>
      <c r="AJ53" s="755"/>
    </row>
    <row r="54" spans="2:36" ht="14.25" customHeight="1" x14ac:dyDescent="0.15">
      <c r="B54" s="764"/>
      <c r="C54" s="718"/>
      <c r="D54" s="833" t="s">
        <v>797</v>
      </c>
      <c r="E54" s="834"/>
      <c r="F54" s="834"/>
      <c r="G54" s="834"/>
      <c r="H54" s="834"/>
      <c r="I54" s="834"/>
      <c r="J54" s="834"/>
      <c r="K54" s="834"/>
      <c r="L54" s="834"/>
      <c r="M54" s="835"/>
      <c r="N54" s="803"/>
      <c r="O54" s="804"/>
      <c r="P54" s="803"/>
      <c r="Q54" s="749"/>
      <c r="R54" s="749"/>
      <c r="S54" s="749"/>
      <c r="T54" s="750"/>
      <c r="U54" s="559" t="s">
        <v>20</v>
      </c>
      <c r="V54" s="788" t="s">
        <v>788</v>
      </c>
      <c r="W54" s="788"/>
      <c r="X54" s="560" t="s">
        <v>20</v>
      </c>
      <c r="Y54" s="788" t="s">
        <v>789</v>
      </c>
      <c r="Z54" s="788"/>
      <c r="AA54" s="560" t="s">
        <v>20</v>
      </c>
      <c r="AB54" s="788" t="s">
        <v>790</v>
      </c>
      <c r="AC54" s="789"/>
      <c r="AD54" s="710"/>
      <c r="AE54" s="711"/>
      <c r="AF54" s="711"/>
      <c r="AG54" s="711"/>
      <c r="AH54" s="712"/>
      <c r="AI54" s="753"/>
      <c r="AJ54" s="755"/>
    </row>
    <row r="55" spans="2:36" ht="14.25" customHeight="1" x14ac:dyDescent="0.15">
      <c r="B55" s="764"/>
      <c r="C55" s="718"/>
      <c r="D55" s="833" t="s">
        <v>798</v>
      </c>
      <c r="E55" s="834"/>
      <c r="F55" s="834"/>
      <c r="G55" s="834"/>
      <c r="H55" s="834"/>
      <c r="I55" s="834"/>
      <c r="J55" s="834"/>
      <c r="K55" s="834"/>
      <c r="L55" s="834"/>
      <c r="M55" s="835"/>
      <c r="N55" s="803"/>
      <c r="O55" s="804"/>
      <c r="P55" s="803"/>
      <c r="Q55" s="749"/>
      <c r="R55" s="749"/>
      <c r="S55" s="749"/>
      <c r="T55" s="750"/>
      <c r="U55" s="559" t="s">
        <v>20</v>
      </c>
      <c r="V55" s="788" t="s">
        <v>788</v>
      </c>
      <c r="W55" s="788"/>
      <c r="X55" s="560" t="s">
        <v>20</v>
      </c>
      <c r="Y55" s="788" t="s">
        <v>789</v>
      </c>
      <c r="Z55" s="788"/>
      <c r="AA55" s="560" t="s">
        <v>20</v>
      </c>
      <c r="AB55" s="788" t="s">
        <v>790</v>
      </c>
      <c r="AC55" s="789"/>
      <c r="AD55" s="710"/>
      <c r="AE55" s="711"/>
      <c r="AF55" s="711"/>
      <c r="AG55" s="711"/>
      <c r="AH55" s="712"/>
      <c r="AI55" s="753"/>
      <c r="AJ55" s="755"/>
    </row>
    <row r="56" spans="2:36" ht="14.25" customHeight="1" x14ac:dyDescent="0.15">
      <c r="B56" s="764"/>
      <c r="C56" s="718"/>
      <c r="D56" s="833" t="s">
        <v>799</v>
      </c>
      <c r="E56" s="834"/>
      <c r="F56" s="834"/>
      <c r="G56" s="834"/>
      <c r="H56" s="834"/>
      <c r="I56" s="834"/>
      <c r="J56" s="834"/>
      <c r="K56" s="834"/>
      <c r="L56" s="834"/>
      <c r="M56" s="835"/>
      <c r="N56" s="803"/>
      <c r="O56" s="804"/>
      <c r="P56" s="803"/>
      <c r="Q56" s="749"/>
      <c r="R56" s="749"/>
      <c r="S56" s="749"/>
      <c r="T56" s="750"/>
      <c r="U56" s="559" t="s">
        <v>20</v>
      </c>
      <c r="V56" s="788" t="s">
        <v>788</v>
      </c>
      <c r="W56" s="788"/>
      <c r="X56" s="560" t="s">
        <v>20</v>
      </c>
      <c r="Y56" s="788" t="s">
        <v>789</v>
      </c>
      <c r="Z56" s="788"/>
      <c r="AA56" s="560" t="s">
        <v>20</v>
      </c>
      <c r="AB56" s="788" t="s">
        <v>790</v>
      </c>
      <c r="AC56" s="789"/>
      <c r="AD56" s="710"/>
      <c r="AE56" s="711"/>
      <c r="AF56" s="711"/>
      <c r="AG56" s="711"/>
      <c r="AH56" s="712"/>
      <c r="AI56" s="753"/>
      <c r="AJ56" s="755"/>
    </row>
    <row r="57" spans="2:36" ht="14.25" customHeight="1" x14ac:dyDescent="0.15">
      <c r="B57" s="764"/>
      <c r="C57" s="718"/>
      <c r="D57" s="833" t="s">
        <v>686</v>
      </c>
      <c r="E57" s="834"/>
      <c r="F57" s="834"/>
      <c r="G57" s="834"/>
      <c r="H57" s="834"/>
      <c r="I57" s="834"/>
      <c r="J57" s="834"/>
      <c r="K57" s="834"/>
      <c r="L57" s="834"/>
      <c r="M57" s="835"/>
      <c r="N57" s="803"/>
      <c r="O57" s="804"/>
      <c r="P57" s="803"/>
      <c r="Q57" s="749"/>
      <c r="R57" s="749"/>
      <c r="S57" s="749"/>
      <c r="T57" s="750"/>
      <c r="U57" s="559" t="s">
        <v>20</v>
      </c>
      <c r="V57" s="788" t="s">
        <v>788</v>
      </c>
      <c r="W57" s="788"/>
      <c r="X57" s="560" t="s">
        <v>20</v>
      </c>
      <c r="Y57" s="788" t="s">
        <v>789</v>
      </c>
      <c r="Z57" s="788"/>
      <c r="AA57" s="560" t="s">
        <v>20</v>
      </c>
      <c r="AB57" s="788" t="s">
        <v>790</v>
      </c>
      <c r="AC57" s="789"/>
      <c r="AD57" s="710"/>
      <c r="AE57" s="711"/>
      <c r="AF57" s="711"/>
      <c r="AG57" s="711"/>
      <c r="AH57" s="712"/>
      <c r="AI57" s="753"/>
      <c r="AJ57" s="755"/>
    </row>
    <row r="58" spans="2:36" ht="14.25" customHeight="1" x14ac:dyDescent="0.15">
      <c r="B58" s="764"/>
      <c r="C58" s="718"/>
      <c r="D58" s="833" t="s">
        <v>800</v>
      </c>
      <c r="E58" s="834"/>
      <c r="F58" s="834"/>
      <c r="G58" s="834"/>
      <c r="H58" s="834"/>
      <c r="I58" s="834"/>
      <c r="J58" s="834"/>
      <c r="K58" s="834"/>
      <c r="L58" s="834"/>
      <c r="M58" s="835"/>
      <c r="N58" s="803"/>
      <c r="O58" s="804"/>
      <c r="P58" s="803"/>
      <c r="Q58" s="749"/>
      <c r="R58" s="749"/>
      <c r="S58" s="749"/>
      <c r="T58" s="750"/>
      <c r="U58" s="563" t="s">
        <v>20</v>
      </c>
      <c r="V58" s="817" t="s">
        <v>788</v>
      </c>
      <c r="W58" s="817"/>
      <c r="X58" s="133" t="s">
        <v>20</v>
      </c>
      <c r="Y58" s="817" t="s">
        <v>789</v>
      </c>
      <c r="Z58" s="817"/>
      <c r="AA58" s="133" t="s">
        <v>20</v>
      </c>
      <c r="AB58" s="817" t="s">
        <v>790</v>
      </c>
      <c r="AC58" s="818"/>
      <c r="AD58" s="710"/>
      <c r="AE58" s="711"/>
      <c r="AF58" s="711"/>
      <c r="AG58" s="711"/>
      <c r="AH58" s="712"/>
      <c r="AI58" s="753"/>
      <c r="AJ58" s="755"/>
    </row>
    <row r="59" spans="2:36" ht="14.25" customHeight="1" x14ac:dyDescent="0.15">
      <c r="B59" s="764"/>
      <c r="C59" s="718"/>
      <c r="D59" s="833" t="s">
        <v>801</v>
      </c>
      <c r="E59" s="834"/>
      <c r="F59" s="834"/>
      <c r="G59" s="834"/>
      <c r="H59" s="834"/>
      <c r="I59" s="834"/>
      <c r="J59" s="834"/>
      <c r="K59" s="834"/>
      <c r="L59" s="834"/>
      <c r="M59" s="835"/>
      <c r="N59" s="803"/>
      <c r="O59" s="804"/>
      <c r="P59" s="803"/>
      <c r="Q59" s="749"/>
      <c r="R59" s="749"/>
      <c r="S59" s="749"/>
      <c r="T59" s="750"/>
      <c r="U59" s="559" t="s">
        <v>20</v>
      </c>
      <c r="V59" s="788" t="s">
        <v>788</v>
      </c>
      <c r="W59" s="788"/>
      <c r="X59" s="560" t="s">
        <v>20</v>
      </c>
      <c r="Y59" s="788" t="s">
        <v>789</v>
      </c>
      <c r="Z59" s="788"/>
      <c r="AA59" s="560" t="s">
        <v>20</v>
      </c>
      <c r="AB59" s="788" t="s">
        <v>790</v>
      </c>
      <c r="AC59" s="789"/>
      <c r="AD59" s="710"/>
      <c r="AE59" s="711"/>
      <c r="AF59" s="711"/>
      <c r="AG59" s="711"/>
      <c r="AH59" s="712"/>
      <c r="AI59" s="753"/>
      <c r="AJ59" s="755"/>
    </row>
    <row r="60" spans="2:36" ht="14.25" customHeight="1" x14ac:dyDescent="0.15">
      <c r="B60" s="764"/>
      <c r="C60" s="719"/>
      <c r="D60" s="833" t="s">
        <v>687</v>
      </c>
      <c r="E60" s="834"/>
      <c r="F60" s="834"/>
      <c r="G60" s="834"/>
      <c r="H60" s="834"/>
      <c r="I60" s="834"/>
      <c r="J60" s="834"/>
      <c r="K60" s="834"/>
      <c r="L60" s="834"/>
      <c r="M60" s="835"/>
      <c r="N60" s="803"/>
      <c r="O60" s="804"/>
      <c r="P60" s="803"/>
      <c r="Q60" s="749"/>
      <c r="R60" s="749"/>
      <c r="S60" s="749"/>
      <c r="T60" s="750"/>
      <c r="U60" s="559" t="s">
        <v>20</v>
      </c>
      <c r="V60" s="788" t="s">
        <v>788</v>
      </c>
      <c r="W60" s="788"/>
      <c r="X60" s="560" t="s">
        <v>20</v>
      </c>
      <c r="Y60" s="788" t="s">
        <v>789</v>
      </c>
      <c r="Z60" s="788"/>
      <c r="AA60" s="560" t="s">
        <v>20</v>
      </c>
      <c r="AB60" s="788" t="s">
        <v>790</v>
      </c>
      <c r="AC60" s="789"/>
      <c r="AD60" s="710"/>
      <c r="AE60" s="711"/>
      <c r="AF60" s="711"/>
      <c r="AG60" s="711"/>
      <c r="AH60" s="712"/>
      <c r="AI60" s="753"/>
      <c r="AJ60" s="755"/>
    </row>
    <row r="61" spans="2:36" ht="14.25" customHeight="1" x14ac:dyDescent="0.15">
      <c r="B61" s="764"/>
      <c r="C61" s="836" t="s">
        <v>802</v>
      </c>
      <c r="D61" s="790" t="s">
        <v>803</v>
      </c>
      <c r="E61" s="790"/>
      <c r="F61" s="790"/>
      <c r="G61" s="790"/>
      <c r="H61" s="790"/>
      <c r="I61" s="790"/>
      <c r="J61" s="790"/>
      <c r="K61" s="790"/>
      <c r="L61" s="790"/>
      <c r="M61" s="837"/>
      <c r="N61" s="803"/>
      <c r="O61" s="804"/>
      <c r="P61" s="803"/>
      <c r="Q61" s="749"/>
      <c r="R61" s="749"/>
      <c r="S61" s="749"/>
      <c r="T61" s="750"/>
      <c r="U61" s="559" t="s">
        <v>20</v>
      </c>
      <c r="V61" s="788" t="s">
        <v>788</v>
      </c>
      <c r="W61" s="788"/>
      <c r="X61" s="560" t="s">
        <v>20</v>
      </c>
      <c r="Y61" s="788" t="s">
        <v>789</v>
      </c>
      <c r="Z61" s="788"/>
      <c r="AA61" s="560" t="s">
        <v>20</v>
      </c>
      <c r="AB61" s="788" t="s">
        <v>790</v>
      </c>
      <c r="AC61" s="789"/>
      <c r="AD61" s="710"/>
      <c r="AE61" s="711"/>
      <c r="AF61" s="711"/>
      <c r="AG61" s="711"/>
      <c r="AH61" s="712"/>
      <c r="AI61" s="753"/>
      <c r="AJ61" s="755"/>
    </row>
    <row r="62" spans="2:36" ht="14.25" customHeight="1" x14ac:dyDescent="0.15">
      <c r="B62" s="764"/>
      <c r="C62" s="836"/>
      <c r="D62" s="790" t="s">
        <v>804</v>
      </c>
      <c r="E62" s="790"/>
      <c r="F62" s="790"/>
      <c r="G62" s="790"/>
      <c r="H62" s="790"/>
      <c r="I62" s="790"/>
      <c r="J62" s="790"/>
      <c r="K62" s="790"/>
      <c r="L62" s="790"/>
      <c r="M62" s="837"/>
      <c r="N62" s="803"/>
      <c r="O62" s="804"/>
      <c r="P62" s="803"/>
      <c r="Q62" s="749"/>
      <c r="R62" s="749"/>
      <c r="S62" s="749"/>
      <c r="T62" s="750"/>
      <c r="U62" s="559" t="s">
        <v>20</v>
      </c>
      <c r="V62" s="788" t="s">
        <v>788</v>
      </c>
      <c r="W62" s="788"/>
      <c r="X62" s="560" t="s">
        <v>20</v>
      </c>
      <c r="Y62" s="788" t="s">
        <v>789</v>
      </c>
      <c r="Z62" s="788"/>
      <c r="AA62" s="560" t="s">
        <v>20</v>
      </c>
      <c r="AB62" s="788" t="s">
        <v>790</v>
      </c>
      <c r="AC62" s="789"/>
      <c r="AD62" s="710"/>
      <c r="AE62" s="711"/>
      <c r="AF62" s="711"/>
      <c r="AG62" s="711"/>
      <c r="AH62" s="712"/>
      <c r="AI62" s="753"/>
      <c r="AJ62" s="755"/>
    </row>
    <row r="63" spans="2:36" ht="14.25" customHeight="1" x14ac:dyDescent="0.15">
      <c r="B63" s="765"/>
      <c r="C63" s="836"/>
      <c r="D63" s="790" t="s">
        <v>805</v>
      </c>
      <c r="E63" s="790"/>
      <c r="F63" s="790"/>
      <c r="G63" s="790"/>
      <c r="H63" s="790"/>
      <c r="I63" s="790"/>
      <c r="J63" s="790"/>
      <c r="K63" s="790"/>
      <c r="L63" s="790"/>
      <c r="M63" s="837"/>
      <c r="N63" s="803"/>
      <c r="O63" s="804"/>
      <c r="P63" s="803"/>
      <c r="Q63" s="749"/>
      <c r="R63" s="749"/>
      <c r="S63" s="749"/>
      <c r="T63" s="750"/>
      <c r="U63" s="563" t="s">
        <v>20</v>
      </c>
      <c r="V63" s="817" t="s">
        <v>788</v>
      </c>
      <c r="W63" s="817"/>
      <c r="X63" s="133" t="s">
        <v>20</v>
      </c>
      <c r="Y63" s="817" t="s">
        <v>789</v>
      </c>
      <c r="Z63" s="817"/>
      <c r="AA63" s="133" t="s">
        <v>20</v>
      </c>
      <c r="AB63" s="817" t="s">
        <v>790</v>
      </c>
      <c r="AC63" s="818"/>
      <c r="AD63" s="838"/>
      <c r="AE63" s="839"/>
      <c r="AF63" s="839"/>
      <c r="AG63" s="839"/>
      <c r="AH63" s="840"/>
      <c r="AI63" s="841"/>
      <c r="AJ63" s="842"/>
    </row>
    <row r="64" spans="2:36" ht="14.25" customHeight="1" x14ac:dyDescent="0.15">
      <c r="B64" s="843" t="s">
        <v>8</v>
      </c>
      <c r="C64" s="790"/>
      <c r="D64" s="790"/>
      <c r="E64" s="790"/>
      <c r="F64" s="790"/>
      <c r="G64" s="790"/>
      <c r="H64" s="790"/>
      <c r="I64" s="790"/>
      <c r="J64" s="790"/>
      <c r="K64" s="748"/>
      <c r="L64" s="749"/>
      <c r="M64" s="749"/>
      <c r="N64" s="749"/>
      <c r="O64" s="749"/>
      <c r="P64" s="749"/>
      <c r="Q64" s="749"/>
      <c r="R64" s="749"/>
      <c r="S64" s="749"/>
      <c r="T64" s="750"/>
      <c r="U64" s="787"/>
      <c r="V64" s="787"/>
      <c r="W64" s="787"/>
      <c r="X64" s="787"/>
      <c r="Y64" s="787"/>
      <c r="Z64" s="787"/>
      <c r="AA64" s="787"/>
      <c r="AB64" s="787"/>
      <c r="AC64" s="787"/>
      <c r="AD64" s="787"/>
      <c r="AE64" s="787"/>
      <c r="AF64" s="787"/>
      <c r="AG64" s="787"/>
      <c r="AH64" s="787"/>
      <c r="AI64" s="787"/>
      <c r="AJ64" s="794"/>
    </row>
    <row r="65" spans="2:36" ht="14.25" customHeight="1" x14ac:dyDescent="0.15">
      <c r="B65" s="844" t="s">
        <v>693</v>
      </c>
      <c r="C65" s="845"/>
      <c r="D65" s="845"/>
      <c r="E65" s="845"/>
      <c r="F65" s="845"/>
      <c r="G65" s="845"/>
      <c r="H65" s="845"/>
      <c r="I65" s="845"/>
      <c r="J65" s="845"/>
      <c r="K65" s="753"/>
      <c r="L65" s="754"/>
      <c r="M65" s="754"/>
      <c r="N65" s="754"/>
      <c r="O65" s="754"/>
      <c r="P65" s="754"/>
      <c r="Q65" s="754"/>
      <c r="R65" s="754"/>
      <c r="S65" s="754"/>
      <c r="T65" s="755"/>
      <c r="U65" s="778"/>
      <c r="V65" s="778"/>
      <c r="W65" s="778"/>
      <c r="X65" s="778"/>
      <c r="Y65" s="778"/>
      <c r="Z65" s="778"/>
      <c r="AA65" s="778"/>
      <c r="AB65" s="778"/>
      <c r="AC65" s="778"/>
      <c r="AD65" s="778"/>
      <c r="AE65" s="778"/>
      <c r="AF65" s="778"/>
      <c r="AG65" s="778"/>
      <c r="AH65" s="778"/>
      <c r="AI65" s="778"/>
      <c r="AJ65" s="802"/>
    </row>
    <row r="66" spans="2:36" ht="14.25" customHeight="1" x14ac:dyDescent="0.15">
      <c r="B66" s="717" t="s">
        <v>694</v>
      </c>
      <c r="C66" s="748" t="s">
        <v>695</v>
      </c>
      <c r="D66" s="749"/>
      <c r="E66" s="749"/>
      <c r="F66" s="749"/>
      <c r="G66" s="749"/>
      <c r="H66" s="749"/>
      <c r="I66" s="749"/>
      <c r="J66" s="749"/>
      <c r="K66" s="749"/>
      <c r="L66" s="749"/>
      <c r="M66" s="749"/>
      <c r="N66" s="749"/>
      <c r="O66" s="749"/>
      <c r="P66" s="749"/>
      <c r="Q66" s="749"/>
      <c r="R66" s="749"/>
      <c r="S66" s="749"/>
      <c r="T66" s="750"/>
      <c r="U66" s="748" t="s">
        <v>696</v>
      </c>
      <c r="V66" s="778"/>
      <c r="W66" s="778"/>
      <c r="X66" s="778"/>
      <c r="Y66" s="778"/>
      <c r="Z66" s="778"/>
      <c r="AA66" s="778"/>
      <c r="AB66" s="778"/>
      <c r="AC66" s="778"/>
      <c r="AD66" s="778"/>
      <c r="AE66" s="778"/>
      <c r="AF66" s="778"/>
      <c r="AG66" s="778"/>
      <c r="AH66" s="778"/>
      <c r="AI66" s="778"/>
      <c r="AJ66" s="802"/>
    </row>
    <row r="67" spans="2:36" x14ac:dyDescent="0.15">
      <c r="B67" s="718"/>
      <c r="C67" s="846"/>
      <c r="D67" s="847"/>
      <c r="E67" s="847"/>
      <c r="F67" s="847"/>
      <c r="G67" s="847"/>
      <c r="H67" s="847"/>
      <c r="I67" s="847"/>
      <c r="J67" s="847"/>
      <c r="K67" s="847"/>
      <c r="L67" s="847"/>
      <c r="M67" s="847"/>
      <c r="N67" s="847"/>
      <c r="O67" s="847"/>
      <c r="P67" s="847"/>
      <c r="Q67" s="847"/>
      <c r="R67" s="847"/>
      <c r="S67" s="847"/>
      <c r="T67" s="848"/>
      <c r="U67" s="846"/>
      <c r="V67" s="847"/>
      <c r="W67" s="847"/>
      <c r="X67" s="847"/>
      <c r="Y67" s="847"/>
      <c r="Z67" s="847"/>
      <c r="AA67" s="847"/>
      <c r="AB67" s="847"/>
      <c r="AC67" s="847"/>
      <c r="AD67" s="847"/>
      <c r="AE67" s="847"/>
      <c r="AF67" s="847"/>
      <c r="AG67" s="847"/>
      <c r="AH67" s="847"/>
      <c r="AI67" s="847"/>
      <c r="AJ67" s="848"/>
    </row>
    <row r="68" spans="2:36" x14ac:dyDescent="0.15">
      <c r="B68" s="718"/>
      <c r="C68" s="783"/>
      <c r="D68" s="784"/>
      <c r="E68" s="784"/>
      <c r="F68" s="784"/>
      <c r="G68" s="784"/>
      <c r="H68" s="784"/>
      <c r="I68" s="784"/>
      <c r="J68" s="784"/>
      <c r="K68" s="784"/>
      <c r="L68" s="784"/>
      <c r="M68" s="784"/>
      <c r="N68" s="784"/>
      <c r="O68" s="784"/>
      <c r="P68" s="784"/>
      <c r="Q68" s="784"/>
      <c r="R68" s="784"/>
      <c r="S68" s="784"/>
      <c r="T68" s="785"/>
      <c r="U68" s="783"/>
      <c r="V68" s="784"/>
      <c r="W68" s="784"/>
      <c r="X68" s="784"/>
      <c r="Y68" s="784"/>
      <c r="Z68" s="784"/>
      <c r="AA68" s="784"/>
      <c r="AB68" s="784"/>
      <c r="AC68" s="784"/>
      <c r="AD68" s="784"/>
      <c r="AE68" s="784"/>
      <c r="AF68" s="784"/>
      <c r="AG68" s="784"/>
      <c r="AH68" s="784"/>
      <c r="AI68" s="784"/>
      <c r="AJ68" s="785"/>
    </row>
    <row r="69" spans="2:36" x14ac:dyDescent="0.15">
      <c r="B69" s="718"/>
      <c r="C69" s="783"/>
      <c r="D69" s="784"/>
      <c r="E69" s="784"/>
      <c r="F69" s="784"/>
      <c r="G69" s="784"/>
      <c r="H69" s="784"/>
      <c r="I69" s="784"/>
      <c r="J69" s="784"/>
      <c r="K69" s="784"/>
      <c r="L69" s="784"/>
      <c r="M69" s="784"/>
      <c r="N69" s="784"/>
      <c r="O69" s="784"/>
      <c r="P69" s="784"/>
      <c r="Q69" s="784"/>
      <c r="R69" s="784"/>
      <c r="S69" s="784"/>
      <c r="T69" s="785"/>
      <c r="U69" s="783"/>
      <c r="V69" s="784"/>
      <c r="W69" s="784"/>
      <c r="X69" s="784"/>
      <c r="Y69" s="784"/>
      <c r="Z69" s="784"/>
      <c r="AA69" s="784"/>
      <c r="AB69" s="784"/>
      <c r="AC69" s="784"/>
      <c r="AD69" s="784"/>
      <c r="AE69" s="784"/>
      <c r="AF69" s="784"/>
      <c r="AG69" s="784"/>
      <c r="AH69" s="784"/>
      <c r="AI69" s="784"/>
      <c r="AJ69" s="785"/>
    </row>
    <row r="70" spans="2:36" x14ac:dyDescent="0.15">
      <c r="B70" s="719"/>
      <c r="C70" s="798"/>
      <c r="D70" s="799"/>
      <c r="E70" s="799"/>
      <c r="F70" s="799"/>
      <c r="G70" s="799"/>
      <c r="H70" s="799"/>
      <c r="I70" s="799"/>
      <c r="J70" s="799"/>
      <c r="K70" s="799"/>
      <c r="L70" s="799"/>
      <c r="M70" s="799"/>
      <c r="N70" s="799"/>
      <c r="O70" s="799"/>
      <c r="P70" s="799"/>
      <c r="Q70" s="799"/>
      <c r="R70" s="799"/>
      <c r="S70" s="799"/>
      <c r="T70" s="800"/>
      <c r="U70" s="798"/>
      <c r="V70" s="799"/>
      <c r="W70" s="799"/>
      <c r="X70" s="799"/>
      <c r="Y70" s="799"/>
      <c r="Z70" s="799"/>
      <c r="AA70" s="799"/>
      <c r="AB70" s="799"/>
      <c r="AC70" s="799"/>
      <c r="AD70" s="799"/>
      <c r="AE70" s="799"/>
      <c r="AF70" s="799"/>
      <c r="AG70" s="799"/>
      <c r="AH70" s="799"/>
      <c r="AI70" s="799"/>
      <c r="AJ70" s="800"/>
    </row>
    <row r="71" spans="2:36" ht="14.25" customHeight="1" x14ac:dyDescent="0.15">
      <c r="B71" s="707" t="s">
        <v>697</v>
      </c>
      <c r="C71" s="708"/>
      <c r="D71" s="708"/>
      <c r="E71" s="709"/>
      <c r="F71" s="747" t="s">
        <v>9</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row>
    <row r="73" spans="2:36" x14ac:dyDescent="0.15">
      <c r="B73" t="s">
        <v>806</v>
      </c>
    </row>
    <row r="74" spans="2:36" x14ac:dyDescent="0.15">
      <c r="B74" t="s">
        <v>807</v>
      </c>
    </row>
    <row r="75" spans="2:36" x14ac:dyDescent="0.15">
      <c r="B75" t="s">
        <v>808</v>
      </c>
    </row>
    <row r="76" spans="2:36" x14ac:dyDescent="0.15">
      <c r="B76" t="s">
        <v>701</v>
      </c>
    </row>
    <row r="77" spans="2:36" x14ac:dyDescent="0.15">
      <c r="B77" t="s">
        <v>702</v>
      </c>
    </row>
    <row r="78" spans="2:36" x14ac:dyDescent="0.15">
      <c r="B78" t="s">
        <v>809</v>
      </c>
    </row>
    <row r="79" spans="2:36" x14ac:dyDescent="0.15">
      <c r="B79" t="s">
        <v>810</v>
      </c>
    </row>
    <row r="80" spans="2:36" x14ac:dyDescent="0.15">
      <c r="C80" t="s">
        <v>811</v>
      </c>
    </row>
    <row r="81" spans="2:2" x14ac:dyDescent="0.15">
      <c r="B81" t="s">
        <v>812</v>
      </c>
    </row>
    <row r="82" spans="2:2" x14ac:dyDescent="0.15">
      <c r="B82" t="s">
        <v>813</v>
      </c>
    </row>
    <row r="83" spans="2:2" x14ac:dyDescent="0.15">
      <c r="B83" t="s">
        <v>708</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AI61:AJ61"/>
    <mergeCell ref="D62:M62"/>
    <mergeCell ref="N62:O62"/>
    <mergeCell ref="P62:T62"/>
    <mergeCell ref="V62:W62"/>
    <mergeCell ref="Y62:Z62"/>
    <mergeCell ref="AB62:AC62"/>
    <mergeCell ref="AD62:AH62"/>
    <mergeCell ref="AI62:AJ62"/>
    <mergeCell ref="C61:C63"/>
    <mergeCell ref="D61:M61"/>
    <mergeCell ref="N61:O61"/>
    <mergeCell ref="P61:T61"/>
    <mergeCell ref="V61:W61"/>
    <mergeCell ref="Y61:Z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B61:AC61"/>
    <mergeCell ref="AD61:AH61"/>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AI46:AJ46"/>
    <mergeCell ref="D45:M45"/>
    <mergeCell ref="N45:O45"/>
    <mergeCell ref="P45:T45"/>
    <mergeCell ref="V45:W45"/>
    <mergeCell ref="Y45:Z45"/>
    <mergeCell ref="AB45:AC45"/>
    <mergeCell ref="AD47:AH47"/>
    <mergeCell ref="AI47:AJ47"/>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B39:B63"/>
    <mergeCell ref="C39:M40"/>
    <mergeCell ref="N39:O40"/>
    <mergeCell ref="P39:T39"/>
    <mergeCell ref="U39:AC39"/>
    <mergeCell ref="AD39:AH39"/>
    <mergeCell ref="Y41:Z41"/>
    <mergeCell ref="AB41:AC41"/>
    <mergeCell ref="AD41:AH41"/>
    <mergeCell ref="D43:M43"/>
    <mergeCell ref="Y44:Z44"/>
    <mergeCell ref="AB44:AC44"/>
    <mergeCell ref="AD44:AH44"/>
    <mergeCell ref="D46:M46"/>
    <mergeCell ref="N46:O46"/>
    <mergeCell ref="P46:T46"/>
    <mergeCell ref="V46:W46"/>
    <mergeCell ref="Y46:Z46"/>
    <mergeCell ref="AB46:AC46"/>
    <mergeCell ref="AD46:AH46"/>
    <mergeCell ref="D48:M48"/>
    <mergeCell ref="N48:O48"/>
    <mergeCell ref="P48:T48"/>
    <mergeCell ref="V48:W48"/>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3"/>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AP31" sqref="AP31"/>
    </sheetView>
  </sheetViews>
  <sheetFormatPr defaultColWidth="4" defaultRowHeight="17.25" x14ac:dyDescent="0.15"/>
  <cols>
    <col min="1" max="1" width="1.5" style="520" customWidth="1"/>
    <col min="2" max="12" width="3.25" style="520" customWidth="1"/>
    <col min="13" max="13" width="13" style="520" customWidth="1"/>
    <col min="14" max="14" width="4.125" style="520" bestFit="1" customWidth="1"/>
    <col min="15" max="32" width="3.25" style="520" customWidth="1"/>
    <col min="33" max="33" width="1.5" style="520" customWidth="1"/>
    <col min="34" max="36" width="3.25" style="520" customWidth="1"/>
    <col min="37" max="16384" width="4" style="520"/>
  </cols>
  <sheetData>
    <row r="2" spans="1:32" x14ac:dyDescent="0.15">
      <c r="B2" s="520" t="s">
        <v>734</v>
      </c>
    </row>
    <row r="4" spans="1:32" x14ac:dyDescent="0.15">
      <c r="W4" s="521" t="s">
        <v>206</v>
      </c>
      <c r="X4" s="864"/>
      <c r="Y4" s="864"/>
      <c r="Z4" s="522" t="s">
        <v>207</v>
      </c>
      <c r="AA4" s="864"/>
      <c r="AB4" s="864"/>
      <c r="AC4" s="522" t="s">
        <v>237</v>
      </c>
      <c r="AD4" s="864"/>
      <c r="AE4" s="864"/>
      <c r="AF4" s="522" t="s">
        <v>647</v>
      </c>
    </row>
    <row r="5" spans="1:32" x14ac:dyDescent="0.15">
      <c r="B5" s="864" t="s">
        <v>750</v>
      </c>
      <c r="C5" s="864"/>
      <c r="D5" s="864"/>
      <c r="E5" s="864"/>
      <c r="F5" s="864"/>
      <c r="G5" s="864"/>
      <c r="H5" s="864" t="s">
        <v>751</v>
      </c>
      <c r="I5" s="864"/>
      <c r="J5" s="864"/>
      <c r="K5" s="522"/>
    </row>
    <row r="7" spans="1:32" x14ac:dyDescent="0.15">
      <c r="S7" s="521" t="s">
        <v>735</v>
      </c>
      <c r="T7" s="865"/>
      <c r="U7" s="865"/>
      <c r="V7" s="865"/>
      <c r="W7" s="865"/>
      <c r="X7" s="865"/>
      <c r="Y7" s="865"/>
      <c r="Z7" s="865"/>
      <c r="AA7" s="865"/>
      <c r="AB7" s="865"/>
      <c r="AC7" s="865"/>
      <c r="AD7" s="865"/>
      <c r="AE7" s="865"/>
      <c r="AF7" s="865"/>
    </row>
    <row r="8" spans="1:32" x14ac:dyDescent="0.15">
      <c r="S8" s="521"/>
      <c r="T8" s="522"/>
      <c r="U8" s="522"/>
      <c r="V8" s="522"/>
      <c r="W8" s="522"/>
      <c r="X8" s="522"/>
      <c r="Y8" s="522"/>
      <c r="Z8" s="522"/>
      <c r="AA8" s="522"/>
      <c r="AB8" s="522"/>
      <c r="AC8" s="522"/>
      <c r="AD8" s="522"/>
      <c r="AE8" s="522"/>
      <c r="AF8" s="522"/>
    </row>
    <row r="9" spans="1:32" x14ac:dyDescent="0.15">
      <c r="B9" s="853" t="s">
        <v>736</v>
      </c>
      <c r="C9" s="853"/>
      <c r="D9" s="853"/>
      <c r="E9" s="853"/>
      <c r="F9" s="853"/>
      <c r="G9" s="853"/>
      <c r="H9" s="853"/>
      <c r="I9" s="853"/>
      <c r="J9" s="853"/>
      <c r="K9" s="853"/>
      <c r="L9" s="853"/>
      <c r="M9" s="853"/>
      <c r="N9" s="853"/>
      <c r="O9" s="853"/>
      <c r="P9" s="853"/>
      <c r="Q9" s="853"/>
      <c r="R9" s="853"/>
      <c r="S9" s="853"/>
      <c r="T9" s="853"/>
      <c r="U9" s="853"/>
      <c r="V9" s="853"/>
      <c r="W9" s="853"/>
      <c r="X9" s="853"/>
      <c r="Y9" s="853"/>
      <c r="Z9" s="853"/>
      <c r="AA9" s="853"/>
    </row>
    <row r="10" spans="1:32" x14ac:dyDescent="0.15">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row>
    <row r="11" spans="1:32" x14ac:dyDescent="0.15">
      <c r="A11" s="520" t="s">
        <v>737</v>
      </c>
    </row>
    <row r="13" spans="1:32" ht="36" customHeight="1" x14ac:dyDescent="0.15">
      <c r="R13" s="866" t="s">
        <v>201</v>
      </c>
      <c r="S13" s="867"/>
      <c r="T13" s="867"/>
      <c r="U13" s="867"/>
      <c r="V13" s="868"/>
      <c r="W13" s="866"/>
      <c r="X13" s="867"/>
      <c r="Y13" s="867"/>
      <c r="Z13" s="867"/>
      <c r="AA13" s="867"/>
      <c r="AB13" s="867"/>
      <c r="AC13" s="867"/>
      <c r="AD13" s="867"/>
      <c r="AE13" s="867"/>
      <c r="AF13" s="868"/>
    </row>
    <row r="14" spans="1:32" ht="13.5" customHeight="1" x14ac:dyDescent="0.15"/>
    <row r="15" spans="1:32" s="524" customFormat="1" ht="34.5" customHeight="1" x14ac:dyDescent="0.15">
      <c r="B15" s="866" t="s">
        <v>738</v>
      </c>
      <c r="C15" s="867"/>
      <c r="D15" s="867"/>
      <c r="E15" s="867"/>
      <c r="F15" s="867"/>
      <c r="G15" s="867"/>
      <c r="H15" s="867"/>
      <c r="I15" s="867"/>
      <c r="J15" s="867"/>
      <c r="K15" s="867"/>
      <c r="L15" s="868"/>
      <c r="M15" s="867" t="s">
        <v>739</v>
      </c>
      <c r="N15" s="868"/>
      <c r="O15" s="866" t="s">
        <v>740</v>
      </c>
      <c r="P15" s="867"/>
      <c r="Q15" s="867"/>
      <c r="R15" s="867"/>
      <c r="S15" s="867"/>
      <c r="T15" s="867"/>
      <c r="U15" s="867"/>
      <c r="V15" s="867"/>
      <c r="W15" s="867"/>
      <c r="X15" s="867"/>
      <c r="Y15" s="867"/>
      <c r="Z15" s="867"/>
      <c r="AA15" s="867"/>
      <c r="AB15" s="867"/>
      <c r="AC15" s="867"/>
      <c r="AD15" s="867"/>
      <c r="AE15" s="867"/>
      <c r="AF15" s="868"/>
    </row>
    <row r="16" spans="1:32" s="524" customFormat="1" x14ac:dyDescent="0.15">
      <c r="B16" s="849" t="s">
        <v>676</v>
      </c>
      <c r="C16" s="850"/>
      <c r="D16" s="850"/>
      <c r="E16" s="850"/>
      <c r="F16" s="850"/>
      <c r="G16" s="850"/>
      <c r="H16" s="850"/>
      <c r="I16" s="850"/>
      <c r="J16" s="850"/>
      <c r="K16" s="850"/>
      <c r="L16" s="851"/>
      <c r="M16" s="525" t="s">
        <v>741</v>
      </c>
      <c r="N16" s="526" t="s">
        <v>742</v>
      </c>
      <c r="O16" s="858" t="s">
        <v>743</v>
      </c>
      <c r="P16" s="859"/>
      <c r="Q16" s="859"/>
      <c r="R16" s="859"/>
      <c r="S16" s="859"/>
      <c r="T16" s="859"/>
      <c r="U16" s="859"/>
      <c r="V16" s="859"/>
      <c r="W16" s="859"/>
      <c r="X16" s="859"/>
      <c r="Y16" s="859"/>
      <c r="Z16" s="859"/>
      <c r="AA16" s="859"/>
      <c r="AB16" s="859"/>
      <c r="AC16" s="859"/>
      <c r="AD16" s="859"/>
      <c r="AE16" s="859"/>
      <c r="AF16" s="860"/>
    </row>
    <row r="17" spans="2:32" s="524" customFormat="1" x14ac:dyDescent="0.15">
      <c r="B17" s="852"/>
      <c r="C17" s="853"/>
      <c r="D17" s="853"/>
      <c r="E17" s="853"/>
      <c r="F17" s="853"/>
      <c r="G17" s="853"/>
      <c r="H17" s="853"/>
      <c r="I17" s="853"/>
      <c r="J17" s="853"/>
      <c r="K17" s="853"/>
      <c r="L17" s="854"/>
      <c r="M17" s="527"/>
      <c r="N17" s="528" t="s">
        <v>742</v>
      </c>
      <c r="O17" s="861"/>
      <c r="P17" s="862"/>
      <c r="Q17" s="862"/>
      <c r="R17" s="862"/>
      <c r="S17" s="862"/>
      <c r="T17" s="862"/>
      <c r="U17" s="862"/>
      <c r="V17" s="862"/>
      <c r="W17" s="862"/>
      <c r="X17" s="862"/>
      <c r="Y17" s="862"/>
      <c r="Z17" s="862"/>
      <c r="AA17" s="862"/>
      <c r="AB17" s="862"/>
      <c r="AC17" s="862"/>
      <c r="AD17" s="862"/>
      <c r="AE17" s="862"/>
      <c r="AF17" s="863"/>
    </row>
    <row r="18" spans="2:32" s="524" customFormat="1" x14ac:dyDescent="0.15">
      <c r="B18" s="855"/>
      <c r="C18" s="856"/>
      <c r="D18" s="856"/>
      <c r="E18" s="856"/>
      <c r="F18" s="856"/>
      <c r="G18" s="856"/>
      <c r="H18" s="856"/>
      <c r="I18" s="856"/>
      <c r="J18" s="856"/>
      <c r="K18" s="856"/>
      <c r="L18" s="857"/>
      <c r="M18" s="527"/>
      <c r="N18" s="528" t="s">
        <v>742</v>
      </c>
      <c r="O18" s="861"/>
      <c r="P18" s="862"/>
      <c r="Q18" s="862"/>
      <c r="R18" s="862"/>
      <c r="S18" s="862"/>
      <c r="T18" s="862"/>
      <c r="U18" s="862"/>
      <c r="V18" s="862"/>
      <c r="W18" s="862"/>
      <c r="X18" s="862"/>
      <c r="Y18" s="862"/>
      <c r="Z18" s="862"/>
      <c r="AA18" s="862"/>
      <c r="AB18" s="862"/>
      <c r="AC18" s="862"/>
      <c r="AD18" s="862"/>
      <c r="AE18" s="862"/>
      <c r="AF18" s="863"/>
    </row>
    <row r="19" spans="2:32" s="524" customFormat="1" x14ac:dyDescent="0.15">
      <c r="B19" s="849" t="s">
        <v>678</v>
      </c>
      <c r="C19" s="850"/>
      <c r="D19" s="850"/>
      <c r="E19" s="850"/>
      <c r="F19" s="850"/>
      <c r="G19" s="850"/>
      <c r="H19" s="850"/>
      <c r="I19" s="850"/>
      <c r="J19" s="850"/>
      <c r="K19" s="850"/>
      <c r="L19" s="851"/>
      <c r="M19" s="527"/>
      <c r="N19" s="529" t="s">
        <v>742</v>
      </c>
      <c r="O19" s="861"/>
      <c r="P19" s="862"/>
      <c r="Q19" s="862"/>
      <c r="R19" s="862"/>
      <c r="S19" s="862"/>
      <c r="T19" s="862"/>
      <c r="U19" s="862"/>
      <c r="V19" s="862"/>
      <c r="W19" s="862"/>
      <c r="X19" s="862"/>
      <c r="Y19" s="862"/>
      <c r="Z19" s="862"/>
      <c r="AA19" s="862"/>
      <c r="AB19" s="862"/>
      <c r="AC19" s="862"/>
      <c r="AD19" s="862"/>
      <c r="AE19" s="862"/>
      <c r="AF19" s="863"/>
    </row>
    <row r="20" spans="2:32" s="524" customFormat="1" x14ac:dyDescent="0.15">
      <c r="B20" s="869"/>
      <c r="C20" s="870"/>
      <c r="D20" s="870"/>
      <c r="E20" s="870"/>
      <c r="F20" s="870"/>
      <c r="G20" s="870"/>
      <c r="H20" s="870"/>
      <c r="I20" s="870"/>
      <c r="J20" s="870"/>
      <c r="K20" s="870"/>
      <c r="L20" s="871"/>
      <c r="M20" s="527"/>
      <c r="N20" s="529" t="s">
        <v>742</v>
      </c>
      <c r="O20" s="861"/>
      <c r="P20" s="862"/>
      <c r="Q20" s="862"/>
      <c r="R20" s="862"/>
      <c r="S20" s="862"/>
      <c r="T20" s="862"/>
      <c r="U20" s="862"/>
      <c r="V20" s="862"/>
      <c r="W20" s="862"/>
      <c r="X20" s="862"/>
      <c r="Y20" s="862"/>
      <c r="Z20" s="862"/>
      <c r="AA20" s="862"/>
      <c r="AB20" s="862"/>
      <c r="AC20" s="862"/>
      <c r="AD20" s="862"/>
      <c r="AE20" s="862"/>
      <c r="AF20" s="863"/>
    </row>
    <row r="21" spans="2:32" s="524" customFormat="1" x14ac:dyDescent="0.15">
      <c r="B21" s="872"/>
      <c r="C21" s="873"/>
      <c r="D21" s="873"/>
      <c r="E21" s="873"/>
      <c r="F21" s="873"/>
      <c r="G21" s="873"/>
      <c r="H21" s="873"/>
      <c r="I21" s="873"/>
      <c r="J21" s="873"/>
      <c r="K21" s="873"/>
      <c r="L21" s="874"/>
      <c r="M21" s="530"/>
      <c r="N21" s="531" t="s">
        <v>742</v>
      </c>
      <c r="O21" s="861"/>
      <c r="P21" s="862"/>
      <c r="Q21" s="862"/>
      <c r="R21" s="862"/>
      <c r="S21" s="862"/>
      <c r="T21" s="862"/>
      <c r="U21" s="862"/>
      <c r="V21" s="862"/>
      <c r="W21" s="862"/>
      <c r="X21" s="862"/>
      <c r="Y21" s="862"/>
      <c r="Z21" s="862"/>
      <c r="AA21" s="862"/>
      <c r="AB21" s="862"/>
      <c r="AC21" s="862"/>
      <c r="AD21" s="862"/>
      <c r="AE21" s="862"/>
      <c r="AF21" s="863"/>
    </row>
    <row r="22" spans="2:32" s="524" customFormat="1" x14ac:dyDescent="0.15">
      <c r="B22" s="849" t="s">
        <v>679</v>
      </c>
      <c r="C22" s="850"/>
      <c r="D22" s="850"/>
      <c r="E22" s="850"/>
      <c r="F22" s="850"/>
      <c r="G22" s="850"/>
      <c r="H22" s="850"/>
      <c r="I22" s="850"/>
      <c r="J22" s="850"/>
      <c r="K22" s="850"/>
      <c r="L22" s="851"/>
      <c r="M22" s="527"/>
      <c r="N22" s="528" t="s">
        <v>742</v>
      </c>
      <c r="O22" s="861"/>
      <c r="P22" s="862"/>
      <c r="Q22" s="862"/>
      <c r="R22" s="862"/>
      <c r="S22" s="862"/>
      <c r="T22" s="862"/>
      <c r="U22" s="862"/>
      <c r="V22" s="862"/>
      <c r="W22" s="862"/>
      <c r="X22" s="862"/>
      <c r="Y22" s="862"/>
      <c r="Z22" s="862"/>
      <c r="AA22" s="862"/>
      <c r="AB22" s="862"/>
      <c r="AC22" s="862"/>
      <c r="AD22" s="862"/>
      <c r="AE22" s="862"/>
      <c r="AF22" s="863"/>
    </row>
    <row r="23" spans="2:32" s="524" customFormat="1" x14ac:dyDescent="0.15">
      <c r="B23" s="869"/>
      <c r="C23" s="870"/>
      <c r="D23" s="870"/>
      <c r="E23" s="870"/>
      <c r="F23" s="870"/>
      <c r="G23" s="870"/>
      <c r="H23" s="870"/>
      <c r="I23" s="870"/>
      <c r="J23" s="870"/>
      <c r="K23" s="870"/>
      <c r="L23" s="871"/>
      <c r="M23" s="527"/>
      <c r="N23" s="528" t="s">
        <v>742</v>
      </c>
      <c r="O23" s="861"/>
      <c r="P23" s="862"/>
      <c r="Q23" s="862"/>
      <c r="R23" s="862"/>
      <c r="S23" s="862"/>
      <c r="T23" s="862"/>
      <c r="U23" s="862"/>
      <c r="V23" s="862"/>
      <c r="W23" s="862"/>
      <c r="X23" s="862"/>
      <c r="Y23" s="862"/>
      <c r="Z23" s="862"/>
      <c r="AA23" s="862"/>
      <c r="AB23" s="862"/>
      <c r="AC23" s="862"/>
      <c r="AD23" s="862"/>
      <c r="AE23" s="862"/>
      <c r="AF23" s="863"/>
    </row>
    <row r="24" spans="2:32" s="524" customFormat="1" x14ac:dyDescent="0.15">
      <c r="B24" s="872"/>
      <c r="C24" s="873"/>
      <c r="D24" s="873"/>
      <c r="E24" s="873"/>
      <c r="F24" s="873"/>
      <c r="G24" s="873"/>
      <c r="H24" s="873"/>
      <c r="I24" s="873"/>
      <c r="J24" s="873"/>
      <c r="K24" s="873"/>
      <c r="L24" s="874"/>
      <c r="M24" s="527"/>
      <c r="N24" s="528" t="s">
        <v>742</v>
      </c>
      <c r="O24" s="861"/>
      <c r="P24" s="862"/>
      <c r="Q24" s="862"/>
      <c r="R24" s="862"/>
      <c r="S24" s="862"/>
      <c r="T24" s="862"/>
      <c r="U24" s="862"/>
      <c r="V24" s="862"/>
      <c r="W24" s="862"/>
      <c r="X24" s="862"/>
      <c r="Y24" s="862"/>
      <c r="Z24" s="862"/>
      <c r="AA24" s="862"/>
      <c r="AB24" s="862"/>
      <c r="AC24" s="862"/>
      <c r="AD24" s="862"/>
      <c r="AE24" s="862"/>
      <c r="AF24" s="863"/>
    </row>
    <row r="25" spans="2:32" s="524" customFormat="1" x14ac:dyDescent="0.15">
      <c r="B25" s="849" t="s">
        <v>680</v>
      </c>
      <c r="C25" s="850"/>
      <c r="D25" s="850"/>
      <c r="E25" s="850"/>
      <c r="F25" s="850"/>
      <c r="G25" s="850"/>
      <c r="H25" s="850"/>
      <c r="I25" s="850"/>
      <c r="J25" s="850"/>
      <c r="K25" s="850"/>
      <c r="L25" s="851"/>
      <c r="M25" s="527"/>
      <c r="N25" s="528" t="s">
        <v>742</v>
      </c>
      <c r="O25" s="861"/>
      <c r="P25" s="862"/>
      <c r="Q25" s="862"/>
      <c r="R25" s="862"/>
      <c r="S25" s="862"/>
      <c r="T25" s="862"/>
      <c r="U25" s="862"/>
      <c r="V25" s="862"/>
      <c r="W25" s="862"/>
      <c r="X25" s="862"/>
      <c r="Y25" s="862"/>
      <c r="Z25" s="862"/>
      <c r="AA25" s="862"/>
      <c r="AB25" s="862"/>
      <c r="AC25" s="862"/>
      <c r="AD25" s="862"/>
      <c r="AE25" s="862"/>
      <c r="AF25" s="863"/>
    </row>
    <row r="26" spans="2:32" s="524" customFormat="1" x14ac:dyDescent="0.15">
      <c r="B26" s="869"/>
      <c r="C26" s="870"/>
      <c r="D26" s="870"/>
      <c r="E26" s="870"/>
      <c r="F26" s="870"/>
      <c r="G26" s="870"/>
      <c r="H26" s="870"/>
      <c r="I26" s="870"/>
      <c r="J26" s="870"/>
      <c r="K26" s="870"/>
      <c r="L26" s="871"/>
      <c r="M26" s="527"/>
      <c r="N26" s="528" t="s">
        <v>742</v>
      </c>
      <c r="O26" s="861"/>
      <c r="P26" s="862"/>
      <c r="Q26" s="862"/>
      <c r="R26" s="862"/>
      <c r="S26" s="862"/>
      <c r="T26" s="862"/>
      <c r="U26" s="862"/>
      <c r="V26" s="862"/>
      <c r="W26" s="862"/>
      <c r="X26" s="862"/>
      <c r="Y26" s="862"/>
      <c r="Z26" s="862"/>
      <c r="AA26" s="862"/>
      <c r="AB26" s="862"/>
      <c r="AC26" s="862"/>
      <c r="AD26" s="862"/>
      <c r="AE26" s="862"/>
      <c r="AF26" s="863"/>
    </row>
    <row r="27" spans="2:32" s="524" customFormat="1" x14ac:dyDescent="0.15">
      <c r="B27" s="872"/>
      <c r="C27" s="873"/>
      <c r="D27" s="873"/>
      <c r="E27" s="873"/>
      <c r="F27" s="873"/>
      <c r="G27" s="873"/>
      <c r="H27" s="873"/>
      <c r="I27" s="873"/>
      <c r="J27" s="873"/>
      <c r="K27" s="873"/>
      <c r="L27" s="874"/>
      <c r="M27" s="527"/>
      <c r="N27" s="528" t="s">
        <v>742</v>
      </c>
      <c r="O27" s="861"/>
      <c r="P27" s="862"/>
      <c r="Q27" s="862"/>
      <c r="R27" s="862"/>
      <c r="S27" s="862"/>
      <c r="T27" s="862"/>
      <c r="U27" s="862"/>
      <c r="V27" s="862"/>
      <c r="W27" s="862"/>
      <c r="X27" s="862"/>
      <c r="Y27" s="862"/>
      <c r="Z27" s="862"/>
      <c r="AA27" s="862"/>
      <c r="AB27" s="862"/>
      <c r="AC27" s="862"/>
      <c r="AD27" s="862"/>
      <c r="AE27" s="862"/>
      <c r="AF27" s="863"/>
    </row>
    <row r="28" spans="2:32" s="524" customFormat="1" x14ac:dyDescent="0.15">
      <c r="B28" s="849" t="s">
        <v>744</v>
      </c>
      <c r="C28" s="850"/>
      <c r="D28" s="850"/>
      <c r="E28" s="850"/>
      <c r="F28" s="850"/>
      <c r="G28" s="850"/>
      <c r="H28" s="850"/>
      <c r="I28" s="850"/>
      <c r="J28" s="850"/>
      <c r="K28" s="850"/>
      <c r="L28" s="851"/>
      <c r="M28" s="527"/>
      <c r="N28" s="528" t="s">
        <v>742</v>
      </c>
      <c r="O28" s="861"/>
      <c r="P28" s="862"/>
      <c r="Q28" s="862"/>
      <c r="R28" s="862"/>
      <c r="S28" s="862"/>
      <c r="T28" s="862"/>
      <c r="U28" s="862"/>
      <c r="V28" s="862"/>
      <c r="W28" s="862"/>
      <c r="X28" s="862"/>
      <c r="Y28" s="862"/>
      <c r="Z28" s="862"/>
      <c r="AA28" s="862"/>
      <c r="AB28" s="862"/>
      <c r="AC28" s="862"/>
      <c r="AD28" s="862"/>
      <c r="AE28" s="862"/>
      <c r="AF28" s="863"/>
    </row>
    <row r="29" spans="2:32" s="524" customFormat="1" x14ac:dyDescent="0.15">
      <c r="B29" s="869"/>
      <c r="C29" s="870"/>
      <c r="D29" s="870"/>
      <c r="E29" s="870"/>
      <c r="F29" s="870"/>
      <c r="G29" s="870"/>
      <c r="H29" s="870"/>
      <c r="I29" s="870"/>
      <c r="J29" s="870"/>
      <c r="K29" s="870"/>
      <c r="L29" s="871"/>
      <c r="M29" s="527"/>
      <c r="N29" s="528" t="s">
        <v>742</v>
      </c>
      <c r="O29" s="861"/>
      <c r="P29" s="862"/>
      <c r="Q29" s="862"/>
      <c r="R29" s="862"/>
      <c r="S29" s="862"/>
      <c r="T29" s="862"/>
      <c r="U29" s="862"/>
      <c r="V29" s="862"/>
      <c r="W29" s="862"/>
      <c r="X29" s="862"/>
      <c r="Y29" s="862"/>
      <c r="Z29" s="862"/>
      <c r="AA29" s="862"/>
      <c r="AB29" s="862"/>
      <c r="AC29" s="862"/>
      <c r="AD29" s="862"/>
      <c r="AE29" s="862"/>
      <c r="AF29" s="863"/>
    </row>
    <row r="30" spans="2:32" s="524" customFormat="1" x14ac:dyDescent="0.15">
      <c r="B30" s="872"/>
      <c r="C30" s="873"/>
      <c r="D30" s="873"/>
      <c r="E30" s="873"/>
      <c r="F30" s="873"/>
      <c r="G30" s="873"/>
      <c r="H30" s="873"/>
      <c r="I30" s="873"/>
      <c r="J30" s="873"/>
      <c r="K30" s="873"/>
      <c r="L30" s="874"/>
      <c r="M30" s="527"/>
      <c r="N30" s="528" t="s">
        <v>742</v>
      </c>
      <c r="O30" s="861"/>
      <c r="P30" s="862"/>
      <c r="Q30" s="862"/>
      <c r="R30" s="862"/>
      <c r="S30" s="862"/>
      <c r="T30" s="862"/>
      <c r="U30" s="862"/>
      <c r="V30" s="862"/>
      <c r="W30" s="862"/>
      <c r="X30" s="862"/>
      <c r="Y30" s="862"/>
      <c r="Z30" s="862"/>
      <c r="AA30" s="862"/>
      <c r="AB30" s="862"/>
      <c r="AC30" s="862"/>
      <c r="AD30" s="862"/>
      <c r="AE30" s="862"/>
      <c r="AF30" s="863"/>
    </row>
    <row r="31" spans="2:32" s="524" customFormat="1" x14ac:dyDescent="0.15">
      <c r="B31" s="849" t="s">
        <v>745</v>
      </c>
      <c r="C31" s="850"/>
      <c r="D31" s="850"/>
      <c r="E31" s="850"/>
      <c r="F31" s="850"/>
      <c r="G31" s="850"/>
      <c r="H31" s="850"/>
      <c r="I31" s="850"/>
      <c r="J31" s="850"/>
      <c r="K31" s="850"/>
      <c r="L31" s="851"/>
      <c r="M31" s="532"/>
      <c r="N31" s="529" t="s">
        <v>742</v>
      </c>
      <c r="O31" s="861"/>
      <c r="P31" s="862"/>
      <c r="Q31" s="862"/>
      <c r="R31" s="862"/>
      <c r="S31" s="862"/>
      <c r="T31" s="862"/>
      <c r="U31" s="862"/>
      <c r="V31" s="862"/>
      <c r="W31" s="862"/>
      <c r="X31" s="862"/>
      <c r="Y31" s="862"/>
      <c r="Z31" s="862"/>
      <c r="AA31" s="862"/>
      <c r="AB31" s="862"/>
      <c r="AC31" s="862"/>
      <c r="AD31" s="862"/>
      <c r="AE31" s="862"/>
      <c r="AF31" s="863"/>
    </row>
    <row r="32" spans="2:32" s="524" customFormat="1" x14ac:dyDescent="0.15">
      <c r="B32" s="869"/>
      <c r="C32" s="870"/>
      <c r="D32" s="870"/>
      <c r="E32" s="870"/>
      <c r="F32" s="870"/>
      <c r="G32" s="870"/>
      <c r="H32" s="870"/>
      <c r="I32" s="870"/>
      <c r="J32" s="870"/>
      <c r="K32" s="870"/>
      <c r="L32" s="871"/>
      <c r="M32" s="532"/>
      <c r="N32" s="529" t="s">
        <v>742</v>
      </c>
      <c r="O32" s="861"/>
      <c r="P32" s="862"/>
      <c r="Q32" s="862"/>
      <c r="R32" s="862"/>
      <c r="S32" s="862"/>
      <c r="T32" s="862"/>
      <c r="U32" s="862"/>
      <c r="V32" s="862"/>
      <c r="W32" s="862"/>
      <c r="X32" s="862"/>
      <c r="Y32" s="862"/>
      <c r="Z32" s="862"/>
      <c r="AA32" s="862"/>
      <c r="AB32" s="862"/>
      <c r="AC32" s="862"/>
      <c r="AD32" s="862"/>
      <c r="AE32" s="862"/>
      <c r="AF32" s="863"/>
    </row>
    <row r="33" spans="1:32" s="524" customFormat="1" ht="18" thickBot="1" x14ac:dyDescent="0.2">
      <c r="B33" s="884"/>
      <c r="C33" s="885"/>
      <c r="D33" s="885"/>
      <c r="E33" s="885"/>
      <c r="F33" s="885"/>
      <c r="G33" s="885"/>
      <c r="H33" s="885"/>
      <c r="I33" s="885"/>
      <c r="J33" s="885"/>
      <c r="K33" s="885"/>
      <c r="L33" s="886"/>
      <c r="M33" s="533"/>
      <c r="N33" s="534" t="s">
        <v>742</v>
      </c>
      <c r="O33" s="887"/>
      <c r="P33" s="888"/>
      <c r="Q33" s="888"/>
      <c r="R33" s="888"/>
      <c r="S33" s="888"/>
      <c r="T33" s="888"/>
      <c r="U33" s="888"/>
      <c r="V33" s="888"/>
      <c r="W33" s="888"/>
      <c r="X33" s="888"/>
      <c r="Y33" s="888"/>
      <c r="Z33" s="888"/>
      <c r="AA33" s="888"/>
      <c r="AB33" s="888"/>
      <c r="AC33" s="888"/>
      <c r="AD33" s="888"/>
      <c r="AE33" s="888"/>
      <c r="AF33" s="889"/>
    </row>
    <row r="34" spans="1:32" s="524" customFormat="1" ht="18" thickTop="1" x14ac:dyDescent="0.15">
      <c r="B34" s="849" t="s">
        <v>684</v>
      </c>
      <c r="C34" s="850"/>
      <c r="D34" s="850"/>
      <c r="E34" s="850"/>
      <c r="F34" s="850"/>
      <c r="G34" s="850"/>
      <c r="H34" s="850"/>
      <c r="I34" s="850"/>
      <c r="J34" s="850"/>
      <c r="K34" s="850"/>
      <c r="L34" s="851"/>
      <c r="M34" s="535"/>
      <c r="N34" s="536" t="s">
        <v>742</v>
      </c>
      <c r="O34" s="875"/>
      <c r="P34" s="876"/>
      <c r="Q34" s="876"/>
      <c r="R34" s="876"/>
      <c r="S34" s="876"/>
      <c r="T34" s="876"/>
      <c r="U34" s="876"/>
      <c r="V34" s="876"/>
      <c r="W34" s="876"/>
      <c r="X34" s="876"/>
      <c r="Y34" s="876"/>
      <c r="Z34" s="876"/>
      <c r="AA34" s="876"/>
      <c r="AB34" s="876"/>
      <c r="AC34" s="876"/>
      <c r="AD34" s="876"/>
      <c r="AE34" s="876"/>
      <c r="AF34" s="877"/>
    </row>
    <row r="35" spans="1:32" s="524" customFormat="1" x14ac:dyDescent="0.15">
      <c r="B35" s="869"/>
      <c r="C35" s="870"/>
      <c r="D35" s="870"/>
      <c r="E35" s="870"/>
      <c r="F35" s="870"/>
      <c r="G35" s="870"/>
      <c r="H35" s="870"/>
      <c r="I35" s="870"/>
      <c r="J35" s="870"/>
      <c r="K35" s="870"/>
      <c r="L35" s="871"/>
      <c r="M35" s="527"/>
      <c r="N35" s="529" t="s">
        <v>742</v>
      </c>
      <c r="O35" s="861"/>
      <c r="P35" s="862"/>
      <c r="Q35" s="862"/>
      <c r="R35" s="862"/>
      <c r="S35" s="862"/>
      <c r="T35" s="862"/>
      <c r="U35" s="862"/>
      <c r="V35" s="862"/>
      <c r="W35" s="862"/>
      <c r="X35" s="862"/>
      <c r="Y35" s="862"/>
      <c r="Z35" s="862"/>
      <c r="AA35" s="862"/>
      <c r="AB35" s="862"/>
      <c r="AC35" s="862"/>
      <c r="AD35" s="862"/>
      <c r="AE35" s="862"/>
      <c r="AF35" s="863"/>
    </row>
    <row r="36" spans="1:32" s="524" customFormat="1" x14ac:dyDescent="0.15">
      <c r="B36" s="872"/>
      <c r="C36" s="873"/>
      <c r="D36" s="873"/>
      <c r="E36" s="873"/>
      <c r="F36" s="873"/>
      <c r="G36" s="873"/>
      <c r="H36" s="873"/>
      <c r="I36" s="873"/>
      <c r="J36" s="873"/>
      <c r="K36" s="873"/>
      <c r="L36" s="874"/>
      <c r="M36" s="530"/>
      <c r="N36" s="531" t="s">
        <v>742</v>
      </c>
      <c r="O36" s="861"/>
      <c r="P36" s="862"/>
      <c r="Q36" s="862"/>
      <c r="R36" s="862"/>
      <c r="S36" s="862"/>
      <c r="T36" s="862"/>
      <c r="U36" s="862"/>
      <c r="V36" s="862"/>
      <c r="W36" s="862"/>
      <c r="X36" s="862"/>
      <c r="Y36" s="862"/>
      <c r="Z36" s="862"/>
      <c r="AA36" s="862"/>
      <c r="AB36" s="862"/>
      <c r="AC36" s="862"/>
      <c r="AD36" s="862"/>
      <c r="AE36" s="862"/>
      <c r="AF36" s="863"/>
    </row>
    <row r="37" spans="1:32" s="524" customFormat="1" x14ac:dyDescent="0.15">
      <c r="B37" s="849" t="s">
        <v>686</v>
      </c>
      <c r="C37" s="850"/>
      <c r="D37" s="850"/>
      <c r="E37" s="850"/>
      <c r="F37" s="850"/>
      <c r="G37" s="850"/>
      <c r="H37" s="850"/>
      <c r="I37" s="850"/>
      <c r="J37" s="850"/>
      <c r="K37" s="850"/>
      <c r="L37" s="851"/>
      <c r="M37" s="527"/>
      <c r="N37" s="528" t="s">
        <v>742</v>
      </c>
      <c r="O37" s="861"/>
      <c r="P37" s="862"/>
      <c r="Q37" s="862"/>
      <c r="R37" s="862"/>
      <c r="S37" s="862"/>
      <c r="T37" s="862"/>
      <c r="U37" s="862"/>
      <c r="V37" s="862"/>
      <c r="W37" s="862"/>
      <c r="X37" s="862"/>
      <c r="Y37" s="862"/>
      <c r="Z37" s="862"/>
      <c r="AA37" s="862"/>
      <c r="AB37" s="862"/>
      <c r="AC37" s="862"/>
      <c r="AD37" s="862"/>
      <c r="AE37" s="862"/>
      <c r="AF37" s="863"/>
    </row>
    <row r="38" spans="1:32" s="524" customFormat="1" x14ac:dyDescent="0.15">
      <c r="B38" s="872"/>
      <c r="C38" s="873"/>
      <c r="D38" s="873"/>
      <c r="E38" s="873"/>
      <c r="F38" s="873"/>
      <c r="G38" s="873"/>
      <c r="H38" s="873"/>
      <c r="I38" s="873"/>
      <c r="J38" s="873"/>
      <c r="K38" s="873"/>
      <c r="L38" s="874"/>
      <c r="M38" s="527"/>
      <c r="N38" s="528" t="s">
        <v>742</v>
      </c>
      <c r="O38" s="861"/>
      <c r="P38" s="862"/>
      <c r="Q38" s="862"/>
      <c r="R38" s="862"/>
      <c r="S38" s="862"/>
      <c r="T38" s="862"/>
      <c r="U38" s="862"/>
      <c r="V38" s="862"/>
      <c r="W38" s="862"/>
      <c r="X38" s="862"/>
      <c r="Y38" s="862"/>
      <c r="Z38" s="862"/>
      <c r="AA38" s="862"/>
      <c r="AB38" s="862"/>
      <c r="AC38" s="862"/>
      <c r="AD38" s="862"/>
      <c r="AE38" s="862"/>
      <c r="AF38" s="863"/>
    </row>
    <row r="39" spans="1:32" s="524" customFormat="1" x14ac:dyDescent="0.15">
      <c r="A39" s="537"/>
      <c r="B39" s="872"/>
      <c r="C39" s="879"/>
      <c r="D39" s="873"/>
      <c r="E39" s="873"/>
      <c r="F39" s="873"/>
      <c r="G39" s="873"/>
      <c r="H39" s="873"/>
      <c r="I39" s="873"/>
      <c r="J39" s="873"/>
      <c r="K39" s="873"/>
      <c r="L39" s="874"/>
      <c r="M39" s="535"/>
      <c r="N39" s="538" t="s">
        <v>742</v>
      </c>
      <c r="O39" s="880"/>
      <c r="P39" s="881"/>
      <c r="Q39" s="881"/>
      <c r="R39" s="881"/>
      <c r="S39" s="881"/>
      <c r="T39" s="881"/>
      <c r="U39" s="881"/>
      <c r="V39" s="881"/>
      <c r="W39" s="881"/>
      <c r="X39" s="881"/>
      <c r="Y39" s="881"/>
      <c r="Z39" s="881"/>
      <c r="AA39" s="881"/>
      <c r="AB39" s="881"/>
      <c r="AC39" s="881"/>
      <c r="AD39" s="881"/>
      <c r="AE39" s="881"/>
      <c r="AF39" s="882"/>
    </row>
    <row r="40" spans="1:32" s="524" customFormat="1" x14ac:dyDescent="0.15">
      <c r="B40" s="883" t="s">
        <v>746</v>
      </c>
      <c r="C40" s="850"/>
      <c r="D40" s="850"/>
      <c r="E40" s="850"/>
      <c r="F40" s="850"/>
      <c r="G40" s="850"/>
      <c r="H40" s="850"/>
      <c r="I40" s="850"/>
      <c r="J40" s="850"/>
      <c r="K40" s="850"/>
      <c r="L40" s="851"/>
      <c r="M40" s="527"/>
      <c r="N40" s="528" t="s">
        <v>742</v>
      </c>
      <c r="O40" s="861"/>
      <c r="P40" s="862"/>
      <c r="Q40" s="862"/>
      <c r="R40" s="862"/>
      <c r="S40" s="862"/>
      <c r="T40" s="862"/>
      <c r="U40" s="862"/>
      <c r="V40" s="862"/>
      <c r="W40" s="862"/>
      <c r="X40" s="862"/>
      <c r="Y40" s="862"/>
      <c r="Z40" s="862"/>
      <c r="AA40" s="862"/>
      <c r="AB40" s="862"/>
      <c r="AC40" s="862"/>
      <c r="AD40" s="862"/>
      <c r="AE40" s="862"/>
      <c r="AF40" s="863"/>
    </row>
    <row r="41" spans="1:32" s="524" customFormat="1" x14ac:dyDescent="0.15">
      <c r="B41" s="852"/>
      <c r="C41" s="853"/>
      <c r="D41" s="853"/>
      <c r="E41" s="853"/>
      <c r="F41" s="853"/>
      <c r="G41" s="853"/>
      <c r="H41" s="853"/>
      <c r="I41" s="853"/>
      <c r="J41" s="853"/>
      <c r="K41" s="853"/>
      <c r="L41" s="854"/>
      <c r="M41" s="527"/>
      <c r="N41" s="528" t="s">
        <v>742</v>
      </c>
      <c r="O41" s="861"/>
      <c r="P41" s="862"/>
      <c r="Q41" s="862"/>
      <c r="R41" s="862"/>
      <c r="S41" s="862"/>
      <c r="T41" s="862"/>
      <c r="U41" s="862"/>
      <c r="V41" s="862"/>
      <c r="W41" s="862"/>
      <c r="X41" s="862"/>
      <c r="Y41" s="862"/>
      <c r="Z41" s="862"/>
      <c r="AA41" s="862"/>
      <c r="AB41" s="862"/>
      <c r="AC41" s="862"/>
      <c r="AD41" s="862"/>
      <c r="AE41" s="862"/>
      <c r="AF41" s="863"/>
    </row>
    <row r="42" spans="1:32" s="524" customFormat="1" x14ac:dyDescent="0.15">
      <c r="B42" s="855"/>
      <c r="C42" s="856"/>
      <c r="D42" s="856"/>
      <c r="E42" s="856"/>
      <c r="F42" s="856"/>
      <c r="G42" s="856"/>
      <c r="H42" s="856"/>
      <c r="I42" s="856"/>
      <c r="J42" s="856"/>
      <c r="K42" s="856"/>
      <c r="L42" s="857"/>
      <c r="M42" s="527"/>
      <c r="N42" s="528" t="s">
        <v>742</v>
      </c>
      <c r="O42" s="861"/>
      <c r="P42" s="862"/>
      <c r="Q42" s="862"/>
      <c r="R42" s="862"/>
      <c r="S42" s="862"/>
      <c r="T42" s="862"/>
      <c r="U42" s="862"/>
      <c r="V42" s="862"/>
      <c r="W42" s="862"/>
      <c r="X42" s="862"/>
      <c r="Y42" s="862"/>
      <c r="Z42" s="862"/>
      <c r="AA42" s="862"/>
      <c r="AB42" s="862"/>
      <c r="AC42" s="862"/>
      <c r="AD42" s="862"/>
      <c r="AE42" s="862"/>
      <c r="AF42" s="863"/>
    </row>
    <row r="44" spans="1:32" x14ac:dyDescent="0.15">
      <c r="B44" s="520" t="s">
        <v>747</v>
      </c>
    </row>
    <row r="45" spans="1:32" x14ac:dyDescent="0.15">
      <c r="B45" s="520" t="s">
        <v>748</v>
      </c>
    </row>
    <row r="47" spans="1:32" x14ac:dyDescent="0.15">
      <c r="A47" s="520" t="s">
        <v>749</v>
      </c>
      <c r="M47" s="539"/>
      <c r="N47" s="520" t="s">
        <v>207</v>
      </c>
      <c r="O47" s="878"/>
      <c r="P47" s="878"/>
      <c r="Q47" s="520" t="s">
        <v>208</v>
      </c>
      <c r="R47" s="878"/>
      <c r="S47" s="878"/>
      <c r="T47" s="520" t="s">
        <v>209</v>
      </c>
    </row>
    <row r="122" spans="3:7" x14ac:dyDescent="0.15">
      <c r="C122" s="540"/>
      <c r="D122" s="540"/>
      <c r="E122" s="540"/>
      <c r="F122" s="540"/>
      <c r="G122" s="540"/>
    </row>
    <row r="123" spans="3:7" x14ac:dyDescent="0.15">
      <c r="C123" s="541"/>
    </row>
  </sheetData>
  <mergeCells count="50">
    <mergeCell ref="O47:P47"/>
    <mergeCell ref="R47:S47"/>
    <mergeCell ref="W13:AF13"/>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U11" sqref="U11"/>
    </sheetView>
  </sheetViews>
  <sheetFormatPr defaultColWidth="3.5" defaultRowHeight="13.5" x14ac:dyDescent="0.15"/>
  <cols>
    <col min="1" max="1" width="2.375" style="3" customWidth="1"/>
    <col min="2" max="2" width="3" style="90" customWidth="1"/>
    <col min="3" max="7" width="3.5" style="3"/>
    <col min="8" max="25" width="4.5" style="3" customWidth="1"/>
    <col min="26" max="16384" width="3.5" style="3"/>
  </cols>
  <sheetData>
    <row r="2" spans="2:25" x14ac:dyDescent="0.15">
      <c r="B2" s="3" t="s">
        <v>205</v>
      </c>
    </row>
    <row r="3" spans="2:25" x14ac:dyDescent="0.15">
      <c r="Q3" s="1"/>
      <c r="R3" s="45" t="s">
        <v>206</v>
      </c>
      <c r="S3" s="705"/>
      <c r="T3" s="705"/>
      <c r="U3" s="45" t="s">
        <v>207</v>
      </c>
      <c r="V3" s="12"/>
      <c r="W3" s="45" t="s">
        <v>208</v>
      </c>
      <c r="X3" s="12"/>
      <c r="Y3" s="45" t="s">
        <v>209</v>
      </c>
    </row>
    <row r="4" spans="2:25" x14ac:dyDescent="0.15">
      <c r="B4" s="890" t="s">
        <v>210</v>
      </c>
      <c r="C4" s="890"/>
      <c r="D4" s="890"/>
      <c r="E4" s="890"/>
      <c r="F4" s="890"/>
      <c r="G4" s="890"/>
      <c r="H4" s="890"/>
      <c r="I4" s="890"/>
      <c r="J4" s="890"/>
      <c r="K4" s="890"/>
      <c r="L4" s="890"/>
      <c r="M4" s="890"/>
      <c r="N4" s="890"/>
      <c r="O4" s="890"/>
      <c r="P4" s="890"/>
      <c r="Q4" s="890"/>
      <c r="R4" s="890"/>
      <c r="S4" s="890"/>
      <c r="T4" s="890"/>
      <c r="U4" s="890"/>
      <c r="V4" s="890"/>
      <c r="W4" s="890"/>
      <c r="X4" s="890"/>
      <c r="Y4" s="890"/>
    </row>
    <row r="6" spans="2:25" ht="30" customHeight="1" x14ac:dyDescent="0.15">
      <c r="B6" s="254">
        <v>1</v>
      </c>
      <c r="C6" s="285" t="s">
        <v>200</v>
      </c>
      <c r="D6" s="16"/>
      <c r="E6" s="16"/>
      <c r="F6" s="16"/>
      <c r="G6" s="17"/>
      <c r="H6" s="891"/>
      <c r="I6" s="892"/>
      <c r="J6" s="892"/>
      <c r="K6" s="892"/>
      <c r="L6" s="892"/>
      <c r="M6" s="892"/>
      <c r="N6" s="892"/>
      <c r="O6" s="892"/>
      <c r="P6" s="892"/>
      <c r="Q6" s="892"/>
      <c r="R6" s="892"/>
      <c r="S6" s="892"/>
      <c r="T6" s="892"/>
      <c r="U6" s="892"/>
      <c r="V6" s="892"/>
      <c r="W6" s="892"/>
      <c r="X6" s="892"/>
      <c r="Y6" s="893"/>
    </row>
    <row r="7" spans="2:25" ht="30" customHeight="1" x14ac:dyDescent="0.15">
      <c r="B7" s="254">
        <v>2</v>
      </c>
      <c r="C7" s="285" t="s">
        <v>211</v>
      </c>
      <c r="D7" s="285"/>
      <c r="E7" s="285"/>
      <c r="F7" s="285"/>
      <c r="G7" s="289"/>
      <c r="H7" s="109" t="s">
        <v>20</v>
      </c>
      <c r="I7" s="285" t="s">
        <v>212</v>
      </c>
      <c r="J7" s="285"/>
      <c r="K7" s="285"/>
      <c r="L7" s="285"/>
      <c r="M7" s="110" t="s">
        <v>20</v>
      </c>
      <c r="N7" s="285" t="s">
        <v>213</v>
      </c>
      <c r="O7" s="285"/>
      <c r="P7" s="285"/>
      <c r="Q7" s="285"/>
      <c r="R7" s="110" t="s">
        <v>20</v>
      </c>
      <c r="S7" s="285" t="s">
        <v>214</v>
      </c>
      <c r="T7" s="285"/>
      <c r="U7" s="285"/>
      <c r="V7" s="285"/>
      <c r="W7" s="285"/>
      <c r="X7" s="285"/>
      <c r="Y7" s="289"/>
    </row>
    <row r="8" spans="2:25" ht="30" customHeight="1" x14ac:dyDescent="0.15">
      <c r="B8" s="251">
        <v>3</v>
      </c>
      <c r="C8" s="2" t="s">
        <v>215</v>
      </c>
      <c r="D8" s="2"/>
      <c r="E8" s="2"/>
      <c r="F8" s="2"/>
      <c r="G8" s="89"/>
      <c r="H8" s="111" t="s">
        <v>20</v>
      </c>
      <c r="I8" s="1" t="s">
        <v>216</v>
      </c>
      <c r="J8" s="2"/>
      <c r="K8" s="2"/>
      <c r="L8" s="2"/>
      <c r="M8" s="2"/>
      <c r="N8" s="2"/>
      <c r="O8" s="2"/>
      <c r="P8" s="111"/>
      <c r="Q8" s="1"/>
      <c r="R8" s="2"/>
      <c r="S8" s="2"/>
      <c r="T8" s="2"/>
      <c r="U8" s="2"/>
      <c r="V8" s="2"/>
      <c r="W8" s="2"/>
      <c r="X8" s="2"/>
      <c r="Y8" s="89"/>
    </row>
    <row r="9" spans="2:25" ht="30" customHeight="1" x14ac:dyDescent="0.15">
      <c r="B9" s="251"/>
      <c r="C9" s="2"/>
      <c r="D9" s="2"/>
      <c r="E9" s="2"/>
      <c r="F9" s="2"/>
      <c r="G9" s="89"/>
      <c r="H9" s="111" t="s">
        <v>20</v>
      </c>
      <c r="I9" s="1" t="s">
        <v>217</v>
      </c>
      <c r="J9" s="2"/>
      <c r="K9" s="2"/>
      <c r="L9" s="2"/>
      <c r="M9" s="2"/>
      <c r="N9" s="2"/>
      <c r="O9" s="2"/>
      <c r="P9" s="111"/>
      <c r="Q9" s="1"/>
      <c r="R9" s="2"/>
      <c r="S9" s="2"/>
      <c r="T9" s="2"/>
      <c r="U9" s="2"/>
      <c r="V9" s="2"/>
      <c r="W9" s="2"/>
      <c r="X9" s="2"/>
      <c r="Y9" s="89"/>
    </row>
    <row r="10" spans="2:25" ht="30" customHeight="1" x14ac:dyDescent="0.15">
      <c r="B10" s="251"/>
      <c r="C10" s="2"/>
      <c r="D10" s="2"/>
      <c r="E10" s="2"/>
      <c r="F10" s="2"/>
      <c r="G10" s="89"/>
      <c r="H10" s="111" t="s">
        <v>20</v>
      </c>
      <c r="I10" s="1" t="s">
        <v>218</v>
      </c>
      <c r="J10" s="2"/>
      <c r="K10" s="2"/>
      <c r="L10" s="2"/>
      <c r="M10" s="2"/>
      <c r="N10" s="2"/>
      <c r="O10" s="2"/>
      <c r="P10" s="111"/>
      <c r="Q10" s="1"/>
      <c r="R10" s="2"/>
      <c r="S10" s="2"/>
      <c r="T10" s="2"/>
      <c r="U10" s="2"/>
      <c r="V10" s="2"/>
      <c r="W10" s="2"/>
      <c r="X10" s="2"/>
      <c r="Y10" s="89"/>
    </row>
    <row r="11" spans="2:25" ht="30" customHeight="1" x14ac:dyDescent="0.15">
      <c r="B11" s="251"/>
      <c r="C11" s="2"/>
      <c r="D11" s="2"/>
      <c r="E11" s="2"/>
      <c r="F11" s="2"/>
      <c r="G11" s="89"/>
      <c r="H11" s="111" t="s">
        <v>180</v>
      </c>
      <c r="I11" s="1" t="s">
        <v>219</v>
      </c>
      <c r="J11" s="2"/>
      <c r="K11" s="2"/>
      <c r="L11" s="2"/>
      <c r="M11" s="2"/>
      <c r="N11" s="2"/>
      <c r="O11" s="2"/>
      <c r="P11" s="111"/>
      <c r="Q11" s="1"/>
      <c r="R11" s="2"/>
      <c r="S11" s="2"/>
      <c r="T11" s="2"/>
      <c r="U11" s="2"/>
      <c r="V11" s="2"/>
      <c r="W11" s="2"/>
      <c r="X11" s="2"/>
      <c r="Y11" s="89"/>
    </row>
    <row r="12" spans="2:25" ht="30" customHeight="1" x14ac:dyDescent="0.15">
      <c r="B12" s="251"/>
      <c r="C12" s="2"/>
      <c r="D12" s="2"/>
      <c r="E12" s="2"/>
      <c r="F12" s="2"/>
      <c r="G12" s="89"/>
      <c r="H12" s="111" t="s">
        <v>180</v>
      </c>
      <c r="I12" s="1" t="s">
        <v>220</v>
      </c>
      <c r="J12" s="2"/>
      <c r="K12" s="2"/>
      <c r="L12" s="2"/>
      <c r="M12" s="2"/>
      <c r="N12" s="2"/>
      <c r="O12" s="2"/>
      <c r="P12" s="111"/>
      <c r="Q12" s="1"/>
      <c r="R12" s="2"/>
      <c r="S12" s="2"/>
      <c r="T12" s="2"/>
      <c r="U12" s="2"/>
      <c r="V12" s="2"/>
      <c r="W12" s="2"/>
      <c r="X12" s="2"/>
      <c r="Y12" s="89"/>
    </row>
    <row r="13" spans="2:25" ht="30" customHeight="1" x14ac:dyDescent="0.15">
      <c r="B13" s="251"/>
      <c r="C13" s="2"/>
      <c r="D13" s="2"/>
      <c r="E13" s="2"/>
      <c r="F13" s="2"/>
      <c r="G13" s="89"/>
      <c r="H13" s="111" t="s">
        <v>20</v>
      </c>
      <c r="I13" s="1" t="s">
        <v>221</v>
      </c>
      <c r="J13" s="2"/>
      <c r="K13" s="2"/>
      <c r="L13" s="2"/>
      <c r="M13" s="2"/>
      <c r="N13" s="2"/>
      <c r="O13" s="2"/>
      <c r="P13" s="2"/>
      <c r="Q13" s="1"/>
      <c r="R13" s="2"/>
      <c r="S13" s="2"/>
      <c r="T13" s="2"/>
      <c r="U13" s="2"/>
      <c r="V13" s="2"/>
      <c r="W13" s="2"/>
      <c r="X13" s="2"/>
      <c r="Y13" s="89"/>
    </row>
    <row r="14" spans="2:25" x14ac:dyDescent="0.15">
      <c r="B14" s="2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4">
        <v>4</v>
      </c>
      <c r="C15" s="894" t="s">
        <v>222</v>
      </c>
      <c r="D15" s="894"/>
      <c r="E15" s="894"/>
      <c r="F15" s="894"/>
      <c r="G15" s="895"/>
      <c r="H15" s="91" t="s">
        <v>223</v>
      </c>
      <c r="I15" s="2"/>
      <c r="Y15" s="88"/>
    </row>
    <row r="16" spans="2:25" ht="12" customHeight="1" x14ac:dyDescent="0.15">
      <c r="B16" s="93"/>
      <c r="G16" s="88"/>
      <c r="H16" s="94"/>
      <c r="I16" s="896" t="s">
        <v>224</v>
      </c>
      <c r="J16" s="896"/>
      <c r="K16" s="896"/>
      <c r="L16" s="896"/>
      <c r="M16" s="896"/>
      <c r="N16" s="896"/>
      <c r="O16" s="896"/>
      <c r="P16" s="896"/>
      <c r="Q16" s="838"/>
      <c r="R16" s="839"/>
      <c r="S16" s="839"/>
      <c r="T16" s="839"/>
      <c r="U16" s="839"/>
      <c r="V16" s="839"/>
      <c r="W16" s="840"/>
      <c r="Y16" s="88"/>
    </row>
    <row r="17" spans="2:25" ht="12" customHeight="1" x14ac:dyDescent="0.15">
      <c r="B17" s="93"/>
      <c r="G17" s="88"/>
      <c r="H17" s="94"/>
      <c r="I17" s="896"/>
      <c r="J17" s="896"/>
      <c r="K17" s="896"/>
      <c r="L17" s="896"/>
      <c r="M17" s="896"/>
      <c r="N17" s="896"/>
      <c r="O17" s="896"/>
      <c r="P17" s="896"/>
      <c r="Q17" s="897"/>
      <c r="R17" s="898"/>
      <c r="S17" s="898"/>
      <c r="T17" s="898"/>
      <c r="U17" s="898"/>
      <c r="V17" s="898"/>
      <c r="W17" s="899"/>
      <c r="Y17" s="88"/>
    </row>
    <row r="18" spans="2:25" ht="12" customHeight="1" x14ac:dyDescent="0.15">
      <c r="B18" s="93"/>
      <c r="G18" s="88"/>
      <c r="H18" s="94"/>
      <c r="I18" s="838" t="s">
        <v>225</v>
      </c>
      <c r="J18" s="839"/>
      <c r="K18" s="839"/>
      <c r="L18" s="839"/>
      <c r="M18" s="839"/>
      <c r="N18" s="839"/>
      <c r="O18" s="839"/>
      <c r="P18" s="840"/>
      <c r="Q18" s="838"/>
      <c r="R18" s="839"/>
      <c r="S18" s="839"/>
      <c r="T18" s="839"/>
      <c r="U18" s="839"/>
      <c r="V18" s="839"/>
      <c r="W18" s="840"/>
      <c r="Y18" s="88"/>
    </row>
    <row r="19" spans="2:25" ht="12" customHeight="1" x14ac:dyDescent="0.15">
      <c r="B19" s="93"/>
      <c r="G19" s="88"/>
      <c r="H19" s="94"/>
      <c r="I19" s="900"/>
      <c r="J19" s="705"/>
      <c r="K19" s="705"/>
      <c r="L19" s="705"/>
      <c r="M19" s="705"/>
      <c r="N19" s="705"/>
      <c r="O19" s="705"/>
      <c r="P19" s="901"/>
      <c r="Q19" s="900"/>
      <c r="R19" s="705"/>
      <c r="S19" s="705"/>
      <c r="T19" s="705"/>
      <c r="U19" s="705"/>
      <c r="V19" s="705"/>
      <c r="W19" s="901"/>
      <c r="Y19" s="88"/>
    </row>
    <row r="20" spans="2:25" ht="12" customHeight="1" x14ac:dyDescent="0.15">
      <c r="B20" s="93"/>
      <c r="G20" s="88"/>
      <c r="H20" s="94"/>
      <c r="I20" s="900"/>
      <c r="J20" s="705"/>
      <c r="K20" s="705"/>
      <c r="L20" s="705"/>
      <c r="M20" s="705"/>
      <c r="N20" s="705"/>
      <c r="O20" s="705"/>
      <c r="P20" s="901"/>
      <c r="Q20" s="900"/>
      <c r="R20" s="705"/>
      <c r="S20" s="705"/>
      <c r="T20" s="705"/>
      <c r="U20" s="705"/>
      <c r="V20" s="705"/>
      <c r="W20" s="901"/>
      <c r="Y20" s="88"/>
    </row>
    <row r="21" spans="2:25" ht="12" customHeight="1" x14ac:dyDescent="0.15">
      <c r="B21" s="93"/>
      <c r="G21" s="88"/>
      <c r="H21" s="94"/>
      <c r="I21" s="897"/>
      <c r="J21" s="898"/>
      <c r="K21" s="898"/>
      <c r="L21" s="898"/>
      <c r="M21" s="898"/>
      <c r="N21" s="898"/>
      <c r="O21" s="898"/>
      <c r="P21" s="899"/>
      <c r="Q21" s="897"/>
      <c r="R21" s="898"/>
      <c r="S21" s="898"/>
      <c r="T21" s="898"/>
      <c r="U21" s="898"/>
      <c r="V21" s="898"/>
      <c r="W21" s="899"/>
      <c r="Y21" s="88"/>
    </row>
    <row r="22" spans="2:25" ht="12" customHeight="1" x14ac:dyDescent="0.15">
      <c r="B22" s="93"/>
      <c r="G22" s="88"/>
      <c r="H22" s="94"/>
      <c r="I22" s="896" t="s">
        <v>226</v>
      </c>
      <c r="J22" s="896"/>
      <c r="K22" s="896"/>
      <c r="L22" s="896"/>
      <c r="M22" s="896"/>
      <c r="N22" s="896"/>
      <c r="O22" s="896"/>
      <c r="P22" s="896"/>
      <c r="Q22" s="902"/>
      <c r="R22" s="903"/>
      <c r="S22" s="903"/>
      <c r="T22" s="903"/>
      <c r="U22" s="903"/>
      <c r="V22" s="903"/>
      <c r="W22" s="904"/>
      <c r="Y22" s="88"/>
    </row>
    <row r="23" spans="2:25" ht="12" customHeight="1" x14ac:dyDescent="0.15">
      <c r="B23" s="93"/>
      <c r="G23" s="88"/>
      <c r="H23" s="94"/>
      <c r="I23" s="896"/>
      <c r="J23" s="896"/>
      <c r="K23" s="896"/>
      <c r="L23" s="896"/>
      <c r="M23" s="896"/>
      <c r="N23" s="896"/>
      <c r="O23" s="896"/>
      <c r="P23" s="896"/>
      <c r="Q23" s="905"/>
      <c r="R23" s="906"/>
      <c r="S23" s="906"/>
      <c r="T23" s="906"/>
      <c r="U23" s="906"/>
      <c r="V23" s="906"/>
      <c r="W23" s="907"/>
      <c r="Y23" s="88"/>
    </row>
    <row r="24" spans="2:25" ht="12" customHeight="1" x14ac:dyDescent="0.15">
      <c r="B24" s="93"/>
      <c r="G24" s="88"/>
      <c r="H24" s="94"/>
      <c r="I24" s="896" t="s">
        <v>227</v>
      </c>
      <c r="J24" s="896"/>
      <c r="K24" s="896"/>
      <c r="L24" s="896"/>
      <c r="M24" s="896"/>
      <c r="N24" s="896"/>
      <c r="O24" s="896"/>
      <c r="P24" s="896"/>
      <c r="Q24" s="902" t="s">
        <v>228</v>
      </c>
      <c r="R24" s="903"/>
      <c r="S24" s="903"/>
      <c r="T24" s="903"/>
      <c r="U24" s="903"/>
      <c r="V24" s="903"/>
      <c r="W24" s="904"/>
      <c r="Y24" s="88"/>
    </row>
    <row r="25" spans="2:25" ht="12" customHeight="1" x14ac:dyDescent="0.15">
      <c r="B25" s="93"/>
      <c r="G25" s="88"/>
      <c r="H25" s="94"/>
      <c r="I25" s="896"/>
      <c r="J25" s="896"/>
      <c r="K25" s="896"/>
      <c r="L25" s="896"/>
      <c r="M25" s="896"/>
      <c r="N25" s="896"/>
      <c r="O25" s="896"/>
      <c r="P25" s="896"/>
      <c r="Q25" s="905"/>
      <c r="R25" s="906"/>
      <c r="S25" s="906"/>
      <c r="T25" s="906"/>
      <c r="U25" s="906"/>
      <c r="V25" s="906"/>
      <c r="W25" s="907"/>
      <c r="Y25" s="88"/>
    </row>
    <row r="26" spans="2:25" ht="12" customHeight="1" x14ac:dyDescent="0.15">
      <c r="B26" s="93"/>
      <c r="G26" s="88"/>
      <c r="H26" s="94"/>
      <c r="I26" s="896" t="s">
        <v>229</v>
      </c>
      <c r="J26" s="896"/>
      <c r="K26" s="896"/>
      <c r="L26" s="896"/>
      <c r="M26" s="896"/>
      <c r="N26" s="896"/>
      <c r="O26" s="896"/>
      <c r="P26" s="896"/>
      <c r="Q26" s="902"/>
      <c r="R26" s="903"/>
      <c r="S26" s="903"/>
      <c r="T26" s="903"/>
      <c r="U26" s="903"/>
      <c r="V26" s="903"/>
      <c r="W26" s="904"/>
      <c r="Y26" s="88"/>
    </row>
    <row r="27" spans="2:25" ht="12" customHeight="1" x14ac:dyDescent="0.15">
      <c r="B27" s="93"/>
      <c r="G27" s="88"/>
      <c r="H27" s="94"/>
      <c r="I27" s="896"/>
      <c r="J27" s="896"/>
      <c r="K27" s="896"/>
      <c r="L27" s="896"/>
      <c r="M27" s="896"/>
      <c r="N27" s="896"/>
      <c r="O27" s="896"/>
      <c r="P27" s="896"/>
      <c r="Q27" s="905"/>
      <c r="R27" s="906"/>
      <c r="S27" s="906"/>
      <c r="T27" s="906"/>
      <c r="U27" s="906"/>
      <c r="V27" s="906"/>
      <c r="W27" s="907"/>
      <c r="Y27" s="88"/>
    </row>
    <row r="28" spans="2:25" ht="15" customHeight="1" x14ac:dyDescent="0.15">
      <c r="B28" s="93"/>
      <c r="G28" s="88"/>
      <c r="H28" s="94"/>
      <c r="I28" s="2"/>
      <c r="J28" s="2"/>
      <c r="K28" s="2"/>
      <c r="L28" s="2"/>
      <c r="M28" s="2"/>
      <c r="N28" s="2"/>
      <c r="O28" s="2"/>
      <c r="P28" s="2"/>
      <c r="Q28" s="2"/>
      <c r="R28" s="2"/>
      <c r="S28" s="2"/>
      <c r="T28" s="2"/>
      <c r="U28" s="2"/>
      <c r="Y28" s="293"/>
    </row>
    <row r="29" spans="2:25" ht="29.25" customHeight="1" x14ac:dyDescent="0.15">
      <c r="B29" s="134"/>
      <c r="C29" s="291"/>
      <c r="D29" s="291"/>
      <c r="E29" s="291"/>
      <c r="F29" s="291"/>
      <c r="G29" s="292"/>
      <c r="H29" s="91" t="s">
        <v>230</v>
      </c>
      <c r="I29" s="2"/>
      <c r="Y29" s="88"/>
    </row>
    <row r="30" spans="2:25" ht="12" customHeight="1" x14ac:dyDescent="0.15">
      <c r="B30" s="93"/>
      <c r="G30" s="88"/>
      <c r="H30" s="94"/>
      <c r="I30" s="896" t="s">
        <v>224</v>
      </c>
      <c r="J30" s="896"/>
      <c r="K30" s="896"/>
      <c r="L30" s="896"/>
      <c r="M30" s="896"/>
      <c r="N30" s="896"/>
      <c r="O30" s="896"/>
      <c r="P30" s="896"/>
      <c r="Q30" s="838"/>
      <c r="R30" s="839"/>
      <c r="S30" s="839"/>
      <c r="T30" s="839"/>
      <c r="U30" s="839"/>
      <c r="V30" s="839"/>
      <c r="W30" s="840"/>
      <c r="Y30" s="88"/>
    </row>
    <row r="31" spans="2:25" ht="12" customHeight="1" x14ac:dyDescent="0.15">
      <c r="B31" s="93"/>
      <c r="G31" s="88"/>
      <c r="H31" s="94"/>
      <c r="I31" s="896"/>
      <c r="J31" s="896"/>
      <c r="K31" s="896"/>
      <c r="L31" s="896"/>
      <c r="M31" s="896"/>
      <c r="N31" s="896"/>
      <c r="O31" s="896"/>
      <c r="P31" s="896"/>
      <c r="Q31" s="897"/>
      <c r="R31" s="898"/>
      <c r="S31" s="898"/>
      <c r="T31" s="898"/>
      <c r="U31" s="898"/>
      <c r="V31" s="898"/>
      <c r="W31" s="899"/>
      <c r="Y31" s="88"/>
    </row>
    <row r="32" spans="2:25" ht="12" customHeight="1" x14ac:dyDescent="0.15">
      <c r="B32" s="93"/>
      <c r="G32" s="88"/>
      <c r="H32" s="94"/>
      <c r="I32" s="838" t="s">
        <v>225</v>
      </c>
      <c r="J32" s="839"/>
      <c r="K32" s="839"/>
      <c r="L32" s="839"/>
      <c r="M32" s="839"/>
      <c r="N32" s="839"/>
      <c r="O32" s="839"/>
      <c r="P32" s="840"/>
      <c r="Q32" s="838"/>
      <c r="R32" s="839"/>
      <c r="S32" s="839"/>
      <c r="T32" s="839"/>
      <c r="U32" s="839"/>
      <c r="V32" s="839"/>
      <c r="W32" s="840"/>
      <c r="Y32" s="88"/>
    </row>
    <row r="33" spans="2:25" ht="12" customHeight="1" x14ac:dyDescent="0.15">
      <c r="B33" s="93"/>
      <c r="G33" s="88"/>
      <c r="H33" s="94"/>
      <c r="I33" s="900"/>
      <c r="J33" s="705"/>
      <c r="K33" s="705"/>
      <c r="L33" s="705"/>
      <c r="M33" s="705"/>
      <c r="N33" s="705"/>
      <c r="O33" s="705"/>
      <c r="P33" s="901"/>
      <c r="Q33" s="900"/>
      <c r="R33" s="705"/>
      <c r="S33" s="705"/>
      <c r="T33" s="705"/>
      <c r="U33" s="705"/>
      <c r="V33" s="705"/>
      <c r="W33" s="901"/>
      <c r="Y33" s="88"/>
    </row>
    <row r="34" spans="2:25" ht="12" customHeight="1" x14ac:dyDescent="0.15">
      <c r="B34" s="93"/>
      <c r="G34" s="88"/>
      <c r="H34" s="94"/>
      <c r="I34" s="900"/>
      <c r="J34" s="705"/>
      <c r="K34" s="705"/>
      <c r="L34" s="705"/>
      <c r="M34" s="705"/>
      <c r="N34" s="705"/>
      <c r="O34" s="705"/>
      <c r="P34" s="901"/>
      <c r="Q34" s="900"/>
      <c r="R34" s="705"/>
      <c r="S34" s="705"/>
      <c r="T34" s="705"/>
      <c r="U34" s="705"/>
      <c r="V34" s="705"/>
      <c r="W34" s="901"/>
      <c r="Y34" s="88"/>
    </row>
    <row r="35" spans="2:25" ht="12" customHeight="1" x14ac:dyDescent="0.15">
      <c r="B35" s="93"/>
      <c r="G35" s="88"/>
      <c r="H35" s="94"/>
      <c r="I35" s="897"/>
      <c r="J35" s="898"/>
      <c r="K35" s="898"/>
      <c r="L35" s="898"/>
      <c r="M35" s="898"/>
      <c r="N35" s="898"/>
      <c r="O35" s="898"/>
      <c r="P35" s="899"/>
      <c r="Q35" s="897"/>
      <c r="R35" s="898"/>
      <c r="S35" s="898"/>
      <c r="T35" s="898"/>
      <c r="U35" s="898"/>
      <c r="V35" s="898"/>
      <c r="W35" s="899"/>
      <c r="Y35" s="88"/>
    </row>
    <row r="36" spans="2:25" ht="12" customHeight="1" x14ac:dyDescent="0.15">
      <c r="B36" s="93"/>
      <c r="G36" s="88"/>
      <c r="H36" s="94"/>
      <c r="I36" s="896" t="s">
        <v>226</v>
      </c>
      <c r="J36" s="896"/>
      <c r="K36" s="896"/>
      <c r="L36" s="896"/>
      <c r="M36" s="896"/>
      <c r="N36" s="896"/>
      <c r="O36" s="896"/>
      <c r="P36" s="896"/>
      <c r="Q36" s="902"/>
      <c r="R36" s="903"/>
      <c r="S36" s="903"/>
      <c r="T36" s="903"/>
      <c r="U36" s="903"/>
      <c r="V36" s="903"/>
      <c r="W36" s="904"/>
      <c r="Y36" s="88"/>
    </row>
    <row r="37" spans="2:25" ht="12" customHeight="1" x14ac:dyDescent="0.15">
      <c r="B37" s="93"/>
      <c r="G37" s="88"/>
      <c r="H37" s="94"/>
      <c r="I37" s="896"/>
      <c r="J37" s="896"/>
      <c r="K37" s="896"/>
      <c r="L37" s="896"/>
      <c r="M37" s="896"/>
      <c r="N37" s="896"/>
      <c r="O37" s="896"/>
      <c r="P37" s="896"/>
      <c r="Q37" s="905"/>
      <c r="R37" s="906"/>
      <c r="S37" s="906"/>
      <c r="T37" s="906"/>
      <c r="U37" s="906"/>
      <c r="V37" s="906"/>
      <c r="W37" s="907"/>
      <c r="Y37" s="88"/>
    </row>
    <row r="38" spans="2:25" ht="12" customHeight="1" x14ac:dyDescent="0.15">
      <c r="B38" s="93"/>
      <c r="G38" s="88"/>
      <c r="H38" s="297"/>
      <c r="I38" s="712" t="s">
        <v>227</v>
      </c>
      <c r="J38" s="896"/>
      <c r="K38" s="896"/>
      <c r="L38" s="896"/>
      <c r="M38" s="896"/>
      <c r="N38" s="896"/>
      <c r="O38" s="896"/>
      <c r="P38" s="896"/>
      <c r="Q38" s="891" t="s">
        <v>228</v>
      </c>
      <c r="R38" s="892"/>
      <c r="S38" s="892"/>
      <c r="T38" s="892"/>
      <c r="U38" s="892"/>
      <c r="V38" s="892"/>
      <c r="W38" s="892"/>
      <c r="X38" s="94"/>
      <c r="Y38" s="88"/>
    </row>
    <row r="39" spans="2:25" ht="12" customHeight="1" x14ac:dyDescent="0.15">
      <c r="B39" s="93"/>
      <c r="G39" s="88"/>
      <c r="H39" s="94"/>
      <c r="I39" s="908"/>
      <c r="J39" s="908"/>
      <c r="K39" s="908"/>
      <c r="L39" s="908"/>
      <c r="M39" s="908"/>
      <c r="N39" s="908"/>
      <c r="O39" s="908"/>
      <c r="P39" s="908"/>
      <c r="Q39" s="905"/>
      <c r="R39" s="906"/>
      <c r="S39" s="906"/>
      <c r="T39" s="906"/>
      <c r="U39" s="906"/>
      <c r="V39" s="906"/>
      <c r="W39" s="907"/>
      <c r="Y39" s="88"/>
    </row>
    <row r="40" spans="2:25" ht="12" customHeight="1" x14ac:dyDescent="0.15">
      <c r="B40" s="93"/>
      <c r="G40" s="88"/>
      <c r="H40" s="94"/>
      <c r="I40" s="896" t="s">
        <v>229</v>
      </c>
      <c r="J40" s="896"/>
      <c r="K40" s="896"/>
      <c r="L40" s="896"/>
      <c r="M40" s="896"/>
      <c r="N40" s="896"/>
      <c r="O40" s="896"/>
      <c r="P40" s="896"/>
      <c r="Q40" s="902"/>
      <c r="R40" s="903"/>
      <c r="S40" s="903"/>
      <c r="T40" s="903"/>
      <c r="U40" s="903"/>
      <c r="V40" s="903"/>
      <c r="W40" s="904"/>
      <c r="Y40" s="88"/>
    </row>
    <row r="41" spans="2:25" ht="12" customHeight="1" x14ac:dyDescent="0.15">
      <c r="B41" s="93"/>
      <c r="G41" s="88"/>
      <c r="H41" s="94"/>
      <c r="I41" s="896"/>
      <c r="J41" s="896"/>
      <c r="K41" s="896"/>
      <c r="L41" s="896"/>
      <c r="M41" s="896"/>
      <c r="N41" s="896"/>
      <c r="O41" s="896"/>
      <c r="P41" s="896"/>
      <c r="Q41" s="905"/>
      <c r="R41" s="906"/>
      <c r="S41" s="906"/>
      <c r="T41" s="906"/>
      <c r="U41" s="906"/>
      <c r="V41" s="906"/>
      <c r="W41" s="907"/>
      <c r="Y41" s="88"/>
    </row>
    <row r="42" spans="2:25" ht="15" customHeight="1" x14ac:dyDescent="0.15">
      <c r="B42" s="93"/>
      <c r="G42" s="88"/>
      <c r="H42" s="94"/>
      <c r="I42" s="2"/>
      <c r="J42" s="2"/>
      <c r="K42" s="2"/>
      <c r="L42" s="2"/>
      <c r="M42" s="2"/>
      <c r="N42" s="2"/>
      <c r="O42" s="2"/>
      <c r="P42" s="2"/>
      <c r="Q42" s="2"/>
      <c r="R42" s="2"/>
      <c r="S42" s="2"/>
      <c r="T42" s="2"/>
      <c r="U42" s="2"/>
      <c r="Y42" s="293"/>
    </row>
    <row r="43" spans="2:25" ht="29.25" customHeight="1" x14ac:dyDescent="0.15">
      <c r="B43" s="134"/>
      <c r="C43" s="291"/>
      <c r="D43" s="291"/>
      <c r="E43" s="291"/>
      <c r="F43" s="291"/>
      <c r="G43" s="292"/>
      <c r="H43" s="91" t="s">
        <v>231</v>
      </c>
      <c r="I43" s="2"/>
      <c r="Y43" s="88"/>
    </row>
    <row r="44" spans="2:25" ht="12" customHeight="1" x14ac:dyDescent="0.15">
      <c r="B44" s="93"/>
      <c r="G44" s="88"/>
      <c r="H44" s="94"/>
      <c r="I44" s="896" t="s">
        <v>224</v>
      </c>
      <c r="J44" s="896"/>
      <c r="K44" s="896"/>
      <c r="L44" s="896"/>
      <c r="M44" s="896"/>
      <c r="N44" s="896"/>
      <c r="O44" s="896"/>
      <c r="P44" s="896"/>
      <c r="Q44" s="838"/>
      <c r="R44" s="839"/>
      <c r="S44" s="839"/>
      <c r="T44" s="839"/>
      <c r="U44" s="839"/>
      <c r="V44" s="839"/>
      <c r="W44" s="840"/>
      <c r="Y44" s="88"/>
    </row>
    <row r="45" spans="2:25" ht="12" customHeight="1" x14ac:dyDescent="0.15">
      <c r="B45" s="93"/>
      <c r="G45" s="88"/>
      <c r="H45" s="94"/>
      <c r="I45" s="896"/>
      <c r="J45" s="896"/>
      <c r="K45" s="896"/>
      <c r="L45" s="896"/>
      <c r="M45" s="896"/>
      <c r="N45" s="896"/>
      <c r="O45" s="896"/>
      <c r="P45" s="896"/>
      <c r="Q45" s="897"/>
      <c r="R45" s="898"/>
      <c r="S45" s="898"/>
      <c r="T45" s="898"/>
      <c r="U45" s="898"/>
      <c r="V45" s="898"/>
      <c r="W45" s="899"/>
      <c r="Y45" s="88"/>
    </row>
    <row r="46" spans="2:25" ht="12" customHeight="1" x14ac:dyDescent="0.15">
      <c r="B46" s="93"/>
      <c r="G46" s="88"/>
      <c r="H46" s="94"/>
      <c r="I46" s="838" t="s">
        <v>225</v>
      </c>
      <c r="J46" s="839"/>
      <c r="K46" s="839"/>
      <c r="L46" s="839"/>
      <c r="M46" s="839"/>
      <c r="N46" s="839"/>
      <c r="O46" s="839"/>
      <c r="P46" s="840"/>
      <c r="Q46" s="838"/>
      <c r="R46" s="839"/>
      <c r="S46" s="839"/>
      <c r="T46" s="839"/>
      <c r="U46" s="839"/>
      <c r="V46" s="839"/>
      <c r="W46" s="840"/>
      <c r="Y46" s="88"/>
    </row>
    <row r="47" spans="2:25" ht="12" customHeight="1" x14ac:dyDescent="0.15">
      <c r="B47" s="93"/>
      <c r="G47" s="88"/>
      <c r="H47" s="94"/>
      <c r="I47" s="900"/>
      <c r="J47" s="705"/>
      <c r="K47" s="705"/>
      <c r="L47" s="705"/>
      <c r="M47" s="705"/>
      <c r="N47" s="705"/>
      <c r="O47" s="705"/>
      <c r="P47" s="901"/>
      <c r="Q47" s="900"/>
      <c r="R47" s="705"/>
      <c r="S47" s="705"/>
      <c r="T47" s="705"/>
      <c r="U47" s="705"/>
      <c r="V47" s="705"/>
      <c r="W47" s="901"/>
      <c r="Y47" s="88"/>
    </row>
    <row r="48" spans="2:25" ht="12" customHeight="1" x14ac:dyDescent="0.15">
      <c r="B48" s="93"/>
      <c r="G48" s="88"/>
      <c r="H48" s="94"/>
      <c r="I48" s="900"/>
      <c r="J48" s="705"/>
      <c r="K48" s="705"/>
      <c r="L48" s="705"/>
      <c r="M48" s="705"/>
      <c r="N48" s="705"/>
      <c r="O48" s="705"/>
      <c r="P48" s="901"/>
      <c r="Q48" s="900"/>
      <c r="R48" s="705"/>
      <c r="S48" s="705"/>
      <c r="T48" s="705"/>
      <c r="U48" s="705"/>
      <c r="V48" s="705"/>
      <c r="W48" s="901"/>
      <c r="Y48" s="88"/>
    </row>
    <row r="49" spans="2:25" ht="12" customHeight="1" x14ac:dyDescent="0.15">
      <c r="B49" s="93"/>
      <c r="G49" s="88"/>
      <c r="H49" s="94"/>
      <c r="I49" s="897"/>
      <c r="J49" s="898"/>
      <c r="K49" s="898"/>
      <c r="L49" s="898"/>
      <c r="M49" s="898"/>
      <c r="N49" s="898"/>
      <c r="O49" s="898"/>
      <c r="P49" s="899"/>
      <c r="Q49" s="897"/>
      <c r="R49" s="898"/>
      <c r="S49" s="898"/>
      <c r="T49" s="898"/>
      <c r="U49" s="898"/>
      <c r="V49" s="898"/>
      <c r="W49" s="899"/>
      <c r="Y49" s="88"/>
    </row>
    <row r="50" spans="2:25" ht="12" customHeight="1" x14ac:dyDescent="0.15">
      <c r="B50" s="93"/>
      <c r="G50" s="88"/>
      <c r="H50" s="94"/>
      <c r="I50" s="896" t="s">
        <v>226</v>
      </c>
      <c r="J50" s="896"/>
      <c r="K50" s="896"/>
      <c r="L50" s="896"/>
      <c r="M50" s="896"/>
      <c r="N50" s="896"/>
      <c r="O50" s="896"/>
      <c r="P50" s="896"/>
      <c r="Q50" s="902"/>
      <c r="R50" s="903"/>
      <c r="S50" s="903"/>
      <c r="T50" s="903"/>
      <c r="U50" s="903"/>
      <c r="V50" s="903"/>
      <c r="W50" s="904"/>
      <c r="Y50" s="88"/>
    </row>
    <row r="51" spans="2:25" ht="12" customHeight="1" x14ac:dyDescent="0.15">
      <c r="B51" s="93"/>
      <c r="G51" s="88"/>
      <c r="H51" s="94"/>
      <c r="I51" s="896"/>
      <c r="J51" s="896"/>
      <c r="K51" s="896"/>
      <c r="L51" s="896"/>
      <c r="M51" s="896"/>
      <c r="N51" s="896"/>
      <c r="O51" s="896"/>
      <c r="P51" s="896"/>
      <c r="Q51" s="905"/>
      <c r="R51" s="906"/>
      <c r="S51" s="906"/>
      <c r="T51" s="906"/>
      <c r="U51" s="906"/>
      <c r="V51" s="906"/>
      <c r="W51" s="907"/>
      <c r="Y51" s="88"/>
    </row>
    <row r="52" spans="2:25" ht="12" customHeight="1" x14ac:dyDescent="0.15">
      <c r="B52" s="93"/>
      <c r="G52" s="88"/>
      <c r="H52" s="94"/>
      <c r="I52" s="896" t="s">
        <v>227</v>
      </c>
      <c r="J52" s="896"/>
      <c r="K52" s="896"/>
      <c r="L52" s="896"/>
      <c r="M52" s="896"/>
      <c r="N52" s="896"/>
      <c r="O52" s="896"/>
      <c r="P52" s="896"/>
      <c r="Q52" s="902" t="s">
        <v>228</v>
      </c>
      <c r="R52" s="903"/>
      <c r="S52" s="903"/>
      <c r="T52" s="903"/>
      <c r="U52" s="903"/>
      <c r="V52" s="903"/>
      <c r="W52" s="904"/>
      <c r="Y52" s="88"/>
    </row>
    <row r="53" spans="2:25" ht="12" customHeight="1" x14ac:dyDescent="0.15">
      <c r="B53" s="93"/>
      <c r="G53" s="88"/>
      <c r="H53" s="94"/>
      <c r="I53" s="896"/>
      <c r="J53" s="896"/>
      <c r="K53" s="896"/>
      <c r="L53" s="896"/>
      <c r="M53" s="896"/>
      <c r="N53" s="896"/>
      <c r="O53" s="896"/>
      <c r="P53" s="896"/>
      <c r="Q53" s="905"/>
      <c r="R53" s="906"/>
      <c r="S53" s="906"/>
      <c r="T53" s="906"/>
      <c r="U53" s="906"/>
      <c r="V53" s="906"/>
      <c r="W53" s="907"/>
      <c r="Y53" s="88"/>
    </row>
    <row r="54" spans="2:25" ht="12" customHeight="1" x14ac:dyDescent="0.15">
      <c r="B54" s="93"/>
      <c r="G54" s="88"/>
      <c r="H54" s="94"/>
      <c r="I54" s="896" t="s">
        <v>229</v>
      </c>
      <c r="J54" s="896"/>
      <c r="K54" s="896"/>
      <c r="L54" s="896"/>
      <c r="M54" s="896"/>
      <c r="N54" s="896"/>
      <c r="O54" s="896"/>
      <c r="P54" s="896"/>
      <c r="Q54" s="902"/>
      <c r="R54" s="903"/>
      <c r="S54" s="903"/>
      <c r="T54" s="903"/>
      <c r="U54" s="903"/>
      <c r="V54" s="903"/>
      <c r="W54" s="904"/>
      <c r="Y54" s="88"/>
    </row>
    <row r="55" spans="2:25" ht="12" customHeight="1" x14ac:dyDescent="0.15">
      <c r="B55" s="93"/>
      <c r="G55" s="88"/>
      <c r="H55" s="94"/>
      <c r="I55" s="896"/>
      <c r="J55" s="896"/>
      <c r="K55" s="896"/>
      <c r="L55" s="896"/>
      <c r="M55" s="896"/>
      <c r="N55" s="896"/>
      <c r="O55" s="896"/>
      <c r="P55" s="896"/>
      <c r="Q55" s="905"/>
      <c r="R55" s="906"/>
      <c r="S55" s="906"/>
      <c r="T55" s="906"/>
      <c r="U55" s="906"/>
      <c r="V55" s="906"/>
      <c r="W55" s="907"/>
      <c r="Y55" s="88"/>
    </row>
    <row r="56" spans="2:25" ht="15" customHeight="1" x14ac:dyDescent="0.15">
      <c r="B56" s="266"/>
      <c r="C56" s="59"/>
      <c r="D56" s="59"/>
      <c r="E56" s="59"/>
      <c r="F56" s="59"/>
      <c r="G56" s="60"/>
      <c r="H56" s="116"/>
      <c r="I56" s="59"/>
      <c r="J56" s="59"/>
      <c r="K56" s="59"/>
      <c r="L56" s="59"/>
      <c r="M56" s="59"/>
      <c r="N56" s="59"/>
      <c r="O56" s="59"/>
      <c r="P56" s="59"/>
      <c r="Q56" s="59"/>
      <c r="R56" s="59"/>
      <c r="S56" s="59"/>
      <c r="T56" s="59"/>
      <c r="U56" s="59"/>
      <c r="V56" s="59"/>
      <c r="W56" s="910"/>
      <c r="X56" s="910"/>
      <c r="Y56" s="911"/>
    </row>
    <row r="57" spans="2:25" ht="15" customHeight="1" x14ac:dyDescent="0.15">
      <c r="Y57" s="258"/>
    </row>
    <row r="58" spans="2:25" ht="38.450000000000003" customHeight="1" x14ac:dyDescent="0.15">
      <c r="B58" s="909" t="s">
        <v>232</v>
      </c>
      <c r="C58" s="909"/>
      <c r="D58" s="909"/>
      <c r="E58" s="909"/>
      <c r="F58" s="909"/>
      <c r="G58" s="909"/>
      <c r="H58" s="909"/>
      <c r="I58" s="909"/>
      <c r="J58" s="909"/>
      <c r="K58" s="909"/>
      <c r="L58" s="909"/>
      <c r="M58" s="909"/>
      <c r="N58" s="909"/>
      <c r="O58" s="909"/>
      <c r="P58" s="909"/>
      <c r="Q58" s="909"/>
      <c r="R58" s="909"/>
      <c r="S58" s="909"/>
      <c r="T58" s="909"/>
      <c r="U58" s="909"/>
      <c r="V58" s="909"/>
      <c r="W58" s="909"/>
      <c r="X58" s="909"/>
      <c r="Y58" s="909"/>
    </row>
    <row r="59" spans="2:25" ht="24" customHeight="1" x14ac:dyDescent="0.15">
      <c r="B59" s="909" t="s">
        <v>233</v>
      </c>
      <c r="C59" s="909"/>
      <c r="D59" s="909"/>
      <c r="E59" s="909"/>
      <c r="F59" s="909"/>
      <c r="G59" s="909"/>
      <c r="H59" s="909"/>
      <c r="I59" s="909"/>
      <c r="J59" s="909"/>
      <c r="K59" s="909"/>
      <c r="L59" s="909"/>
      <c r="M59" s="909"/>
      <c r="N59" s="909"/>
      <c r="O59" s="909"/>
      <c r="P59" s="909"/>
      <c r="Q59" s="909"/>
      <c r="R59" s="909"/>
      <c r="S59" s="909"/>
      <c r="T59" s="909"/>
      <c r="U59" s="909"/>
      <c r="V59" s="909"/>
      <c r="W59" s="909"/>
      <c r="X59" s="909"/>
      <c r="Y59" s="909"/>
    </row>
    <row r="60" spans="2:25" ht="24" customHeight="1" x14ac:dyDescent="0.15">
      <c r="B60" s="909" t="s">
        <v>234</v>
      </c>
      <c r="C60" s="909"/>
      <c r="D60" s="909"/>
      <c r="E60" s="909"/>
      <c r="F60" s="909"/>
      <c r="G60" s="909"/>
      <c r="H60" s="909"/>
      <c r="I60" s="909"/>
      <c r="J60" s="909"/>
      <c r="K60" s="909"/>
      <c r="L60" s="909"/>
      <c r="M60" s="909"/>
      <c r="N60" s="909"/>
      <c r="O60" s="909"/>
      <c r="P60" s="909"/>
      <c r="Q60" s="909"/>
      <c r="R60" s="909"/>
      <c r="S60" s="909"/>
      <c r="T60" s="909"/>
      <c r="U60" s="909"/>
      <c r="V60" s="909"/>
      <c r="W60" s="909"/>
      <c r="X60" s="909"/>
      <c r="Y60" s="909"/>
    </row>
    <row r="61" spans="2:25" x14ac:dyDescent="0.15">
      <c r="B61" s="117" t="s">
        <v>235</v>
      </c>
      <c r="D61" s="291"/>
      <c r="E61" s="291"/>
      <c r="F61" s="291"/>
      <c r="G61" s="291"/>
      <c r="H61" s="291"/>
      <c r="I61" s="291"/>
      <c r="J61" s="291"/>
      <c r="K61" s="291"/>
      <c r="L61" s="291"/>
      <c r="M61" s="291"/>
      <c r="N61" s="291"/>
      <c r="O61" s="291"/>
      <c r="P61" s="291"/>
      <c r="Q61" s="291"/>
      <c r="R61" s="291"/>
      <c r="S61" s="291"/>
      <c r="T61" s="291"/>
      <c r="U61" s="291"/>
      <c r="V61" s="291"/>
      <c r="W61" s="291"/>
      <c r="X61" s="291"/>
      <c r="Y61" s="291"/>
    </row>
    <row r="62" spans="2:25" x14ac:dyDescent="0.15">
      <c r="B62" s="117"/>
      <c r="D62" s="259"/>
      <c r="E62" s="259"/>
      <c r="F62" s="259"/>
      <c r="G62" s="259"/>
      <c r="H62" s="259"/>
      <c r="I62" s="259"/>
      <c r="J62" s="259"/>
      <c r="K62" s="259"/>
      <c r="L62" s="259"/>
      <c r="M62" s="259"/>
      <c r="N62" s="259"/>
      <c r="O62" s="259"/>
      <c r="P62" s="259"/>
      <c r="Q62" s="259"/>
      <c r="R62" s="259"/>
      <c r="S62" s="259"/>
      <c r="T62" s="259"/>
      <c r="U62" s="259"/>
      <c r="V62" s="259"/>
      <c r="W62" s="259"/>
      <c r="X62" s="259"/>
      <c r="Y62" s="25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85" zoomScaleNormal="100" zoomScaleSheetLayoutView="85" workbookViewId="0">
      <selection activeCell="AI20" sqref="AI20"/>
    </sheetView>
  </sheetViews>
  <sheetFormatPr defaultColWidth="3.5" defaultRowHeight="13.5" x14ac:dyDescent="0.15"/>
  <cols>
    <col min="1" max="1" width="1.25" style="3" customWidth="1"/>
    <col min="2" max="2" width="3.125" style="9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335</v>
      </c>
    </row>
    <row r="3" spans="2:30" s="1" customFormat="1" x14ac:dyDescent="0.15">
      <c r="U3" s="45" t="s">
        <v>206</v>
      </c>
      <c r="V3" s="705"/>
      <c r="W3" s="705"/>
      <c r="X3" s="45" t="s">
        <v>207</v>
      </c>
      <c r="Y3" s="705"/>
      <c r="Z3" s="705"/>
      <c r="AA3" s="45" t="s">
        <v>237</v>
      </c>
      <c r="AB3" s="705"/>
      <c r="AC3" s="705"/>
      <c r="AD3" s="45" t="s">
        <v>209</v>
      </c>
    </row>
    <row r="4" spans="2:30" s="1" customFormat="1" ht="5.25" customHeight="1" x14ac:dyDescent="0.15">
      <c r="AD4" s="45"/>
    </row>
    <row r="5" spans="2:30" s="1" customFormat="1" x14ac:dyDescent="0.15">
      <c r="B5" s="705" t="s">
        <v>336</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row>
    <row r="6" spans="2:30" s="1" customFormat="1" x14ac:dyDescent="0.15">
      <c r="B6" s="705" t="s">
        <v>337</v>
      </c>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row>
    <row r="7" spans="2:30" s="1" customFormat="1" ht="6" customHeight="1" x14ac:dyDescent="0.15"/>
    <row r="8" spans="2:30" s="1" customFormat="1" ht="21.75" customHeight="1" x14ac:dyDescent="0.15">
      <c r="B8" s="912" t="s">
        <v>197</v>
      </c>
      <c r="C8" s="912"/>
      <c r="D8" s="912"/>
      <c r="E8" s="912"/>
      <c r="F8" s="891"/>
      <c r="G8" s="913"/>
      <c r="H8" s="914"/>
      <c r="I8" s="914"/>
      <c r="J8" s="914"/>
      <c r="K8" s="914"/>
      <c r="L8" s="914"/>
      <c r="M8" s="914"/>
      <c r="N8" s="914"/>
      <c r="O8" s="914"/>
      <c r="P8" s="914"/>
      <c r="Q8" s="914"/>
      <c r="R8" s="914"/>
      <c r="S8" s="914"/>
      <c r="T8" s="914"/>
      <c r="U8" s="914"/>
      <c r="V8" s="914"/>
      <c r="W8" s="914"/>
      <c r="X8" s="914"/>
      <c r="Y8" s="914"/>
      <c r="Z8" s="914"/>
      <c r="AA8" s="914"/>
      <c r="AB8" s="914"/>
      <c r="AC8" s="914"/>
      <c r="AD8" s="915"/>
    </row>
    <row r="9" spans="2:30" ht="21.75" customHeight="1" x14ac:dyDescent="0.15">
      <c r="B9" s="891" t="s">
        <v>198</v>
      </c>
      <c r="C9" s="892"/>
      <c r="D9" s="892"/>
      <c r="E9" s="892"/>
      <c r="F9" s="892"/>
      <c r="G9" s="109" t="s">
        <v>20</v>
      </c>
      <c r="H9" s="285" t="s">
        <v>212</v>
      </c>
      <c r="I9" s="285"/>
      <c r="J9" s="285"/>
      <c r="K9" s="285"/>
      <c r="L9" s="110" t="s">
        <v>20</v>
      </c>
      <c r="M9" s="285" t="s">
        <v>213</v>
      </c>
      <c r="N9" s="285"/>
      <c r="O9" s="285"/>
      <c r="P9" s="285"/>
      <c r="Q9" s="110" t="s">
        <v>20</v>
      </c>
      <c r="R9" s="285" t="s">
        <v>214</v>
      </c>
      <c r="S9" s="284"/>
      <c r="T9" s="284"/>
      <c r="U9" s="284"/>
      <c r="V9" s="284"/>
      <c r="W9" s="284"/>
      <c r="X9" s="284"/>
      <c r="Y9" s="284"/>
      <c r="Z9" s="284"/>
      <c r="AA9" s="284"/>
      <c r="AB9" s="284"/>
      <c r="AC9" s="284"/>
      <c r="AD9" s="118"/>
    </row>
    <row r="10" spans="2:30" ht="21.75" customHeight="1" x14ac:dyDescent="0.15">
      <c r="B10" s="902" t="s">
        <v>338</v>
      </c>
      <c r="C10" s="903"/>
      <c r="D10" s="903"/>
      <c r="E10" s="903"/>
      <c r="F10" s="904"/>
      <c r="G10" s="111" t="s">
        <v>20</v>
      </c>
      <c r="H10" s="1" t="s">
        <v>339</v>
      </c>
      <c r="I10" s="2"/>
      <c r="J10" s="2"/>
      <c r="K10" s="2"/>
      <c r="L10" s="2"/>
      <c r="M10" s="2"/>
      <c r="N10" s="2"/>
      <c r="O10" s="2"/>
      <c r="P10" s="2"/>
      <c r="Q10" s="2"/>
      <c r="R10" s="111" t="s">
        <v>20</v>
      </c>
      <c r="S10" s="1" t="s">
        <v>340</v>
      </c>
      <c r="T10" s="127"/>
      <c r="U10" s="127"/>
      <c r="V10" s="127"/>
      <c r="W10" s="127"/>
      <c r="X10" s="127"/>
      <c r="Y10" s="127"/>
      <c r="Z10" s="127"/>
      <c r="AA10" s="127"/>
      <c r="AB10" s="127"/>
      <c r="AC10" s="127"/>
      <c r="AD10" s="128"/>
    </row>
    <row r="11" spans="2:30" ht="21.75" customHeight="1" x14ac:dyDescent="0.15">
      <c r="B11" s="905"/>
      <c r="C11" s="906"/>
      <c r="D11" s="906"/>
      <c r="E11" s="906"/>
      <c r="F11" s="907"/>
      <c r="G11" s="111" t="s">
        <v>20</v>
      </c>
      <c r="H11" s="8" t="s">
        <v>341</v>
      </c>
      <c r="I11" s="287"/>
      <c r="J11" s="287"/>
      <c r="K11" s="287"/>
      <c r="L11" s="287"/>
      <c r="M11" s="287"/>
      <c r="N11" s="287"/>
      <c r="O11" s="287"/>
      <c r="P11" s="287"/>
      <c r="Q11" s="287"/>
      <c r="R11" s="287"/>
      <c r="S11" s="119"/>
      <c r="T11" s="119"/>
      <c r="U11" s="119"/>
      <c r="V11" s="119"/>
      <c r="W11" s="119"/>
      <c r="X11" s="119"/>
      <c r="Y11" s="119"/>
      <c r="Z11" s="119"/>
      <c r="AA11" s="119"/>
      <c r="AB11" s="119"/>
      <c r="AC11" s="119"/>
      <c r="AD11" s="120"/>
    </row>
    <row r="12" spans="2:30" x14ac:dyDescent="0.15">
      <c r="B12" s="902" t="s">
        <v>342</v>
      </c>
      <c r="C12" s="903"/>
      <c r="D12" s="903"/>
      <c r="E12" s="903"/>
      <c r="F12" s="904"/>
      <c r="G12" s="129" t="s">
        <v>343</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1"/>
    </row>
    <row r="13" spans="2:30" ht="31.5" customHeight="1" x14ac:dyDescent="0.15">
      <c r="B13" s="916"/>
      <c r="C13" s="917"/>
      <c r="D13" s="917"/>
      <c r="E13" s="917"/>
      <c r="F13" s="918"/>
      <c r="G13" s="115" t="s">
        <v>20</v>
      </c>
      <c r="H13" s="1" t="s">
        <v>344</v>
      </c>
      <c r="I13" s="2"/>
      <c r="J13" s="2"/>
      <c r="K13" s="2"/>
      <c r="L13" s="2"/>
      <c r="M13" s="2"/>
      <c r="N13" s="2"/>
      <c r="O13" s="2"/>
      <c r="P13" s="2"/>
      <c r="Q13" s="2"/>
      <c r="R13" s="111" t="s">
        <v>20</v>
      </c>
      <c r="S13" s="1" t="s">
        <v>345</v>
      </c>
      <c r="T13" s="127"/>
      <c r="U13" s="127"/>
      <c r="V13" s="127"/>
      <c r="W13" s="127"/>
      <c r="X13" s="127"/>
      <c r="Y13" s="127"/>
      <c r="Z13" s="127"/>
      <c r="AA13" s="127"/>
      <c r="AB13" s="127"/>
      <c r="AC13" s="127"/>
      <c r="AD13" s="128"/>
    </row>
    <row r="14" spans="2:30" x14ac:dyDescent="0.15">
      <c r="B14" s="916"/>
      <c r="C14" s="917"/>
      <c r="D14" s="917"/>
      <c r="E14" s="917"/>
      <c r="F14" s="918"/>
      <c r="G14" s="91" t="s">
        <v>346</v>
      </c>
      <c r="H14" s="1"/>
      <c r="I14" s="2"/>
      <c r="J14" s="2"/>
      <c r="K14" s="2"/>
      <c r="L14" s="2"/>
      <c r="M14" s="2"/>
      <c r="N14" s="2"/>
      <c r="O14" s="2"/>
      <c r="P14" s="2"/>
      <c r="Q14" s="2"/>
      <c r="R14" s="2"/>
      <c r="S14" s="1"/>
      <c r="T14" s="127"/>
      <c r="U14" s="127"/>
      <c r="V14" s="127"/>
      <c r="W14" s="127"/>
      <c r="X14" s="127"/>
      <c r="Y14" s="127"/>
      <c r="Z14" s="127"/>
      <c r="AA14" s="127"/>
      <c r="AB14" s="127"/>
      <c r="AC14" s="127"/>
      <c r="AD14" s="128"/>
    </row>
    <row r="15" spans="2:30" ht="31.5" customHeight="1" x14ac:dyDescent="0.15">
      <c r="B15" s="905"/>
      <c r="C15" s="906"/>
      <c r="D15" s="906"/>
      <c r="E15" s="906"/>
      <c r="F15" s="907"/>
      <c r="G15" s="112" t="s">
        <v>20</v>
      </c>
      <c r="H15" s="8" t="s">
        <v>347</v>
      </c>
      <c r="I15" s="287"/>
      <c r="J15" s="287"/>
      <c r="K15" s="287"/>
      <c r="L15" s="287"/>
      <c r="M15" s="287"/>
      <c r="N15" s="287"/>
      <c r="O15" s="287"/>
      <c r="P15" s="287"/>
      <c r="Q15" s="287"/>
      <c r="R15" s="113" t="s">
        <v>20</v>
      </c>
      <c r="S15" s="8" t="s">
        <v>348</v>
      </c>
      <c r="T15" s="119"/>
      <c r="U15" s="119"/>
      <c r="V15" s="119"/>
      <c r="W15" s="119"/>
      <c r="X15" s="119"/>
      <c r="Y15" s="119"/>
      <c r="Z15" s="119"/>
      <c r="AA15" s="119"/>
      <c r="AB15" s="119"/>
      <c r="AC15" s="119"/>
      <c r="AD15" s="120"/>
    </row>
    <row r="16" spans="2:30" s="1" customFormat="1" ht="7.5" customHeight="1" x14ac:dyDescent="0.15"/>
    <row r="17" spans="2:30" s="1" customFormat="1" x14ac:dyDescent="0.15">
      <c r="B17" s="720" t="s">
        <v>349</v>
      </c>
      <c r="C17" s="721"/>
      <c r="D17" s="721"/>
      <c r="E17" s="721"/>
      <c r="F17" s="731"/>
      <c r="G17" s="919"/>
      <c r="H17" s="920"/>
      <c r="I17" s="920"/>
      <c r="J17" s="920"/>
      <c r="K17" s="920"/>
      <c r="L17" s="920"/>
      <c r="M17" s="920"/>
      <c r="N17" s="920"/>
      <c r="O17" s="920"/>
      <c r="P17" s="920"/>
      <c r="Q17" s="920"/>
      <c r="R17" s="920"/>
      <c r="S17" s="920"/>
      <c r="T17" s="920"/>
      <c r="U17" s="920"/>
      <c r="V17" s="920"/>
      <c r="W17" s="920"/>
      <c r="X17" s="920"/>
      <c r="Y17" s="921"/>
      <c r="Z17" s="41"/>
      <c r="AA17" s="114" t="s">
        <v>264</v>
      </c>
      <c r="AB17" s="114" t="s">
        <v>181</v>
      </c>
      <c r="AC17" s="114" t="s">
        <v>265</v>
      </c>
      <c r="AD17" s="23"/>
    </row>
    <row r="18" spans="2:30" s="1" customFormat="1" ht="27" customHeight="1" x14ac:dyDescent="0.15">
      <c r="B18" s="726"/>
      <c r="C18" s="727"/>
      <c r="D18" s="727"/>
      <c r="E18" s="727"/>
      <c r="F18" s="732"/>
      <c r="G18" s="922" t="s">
        <v>350</v>
      </c>
      <c r="H18" s="923"/>
      <c r="I18" s="923"/>
      <c r="J18" s="923"/>
      <c r="K18" s="923"/>
      <c r="L18" s="923"/>
      <c r="M18" s="923"/>
      <c r="N18" s="923"/>
      <c r="O18" s="923"/>
      <c r="P18" s="923"/>
      <c r="Q18" s="923"/>
      <c r="R18" s="923"/>
      <c r="S18" s="923"/>
      <c r="T18" s="923"/>
      <c r="U18" s="923"/>
      <c r="V18" s="923"/>
      <c r="W18" s="923"/>
      <c r="X18" s="923"/>
      <c r="Y18" s="924"/>
      <c r="Z18" s="251"/>
      <c r="AA18" s="111" t="s">
        <v>20</v>
      </c>
      <c r="AB18" s="111" t="s">
        <v>181</v>
      </c>
      <c r="AC18" s="111" t="s">
        <v>20</v>
      </c>
      <c r="AD18" s="252"/>
    </row>
    <row r="19" spans="2:30" s="1" customFormat="1" ht="27" customHeight="1" x14ac:dyDescent="0.15">
      <c r="B19" s="726"/>
      <c r="C19" s="727"/>
      <c r="D19" s="727"/>
      <c r="E19" s="727"/>
      <c r="F19" s="732"/>
      <c r="G19" s="925" t="s">
        <v>351</v>
      </c>
      <c r="H19" s="926"/>
      <c r="I19" s="926"/>
      <c r="J19" s="926"/>
      <c r="K19" s="926"/>
      <c r="L19" s="926"/>
      <c r="M19" s="926"/>
      <c r="N19" s="926"/>
      <c r="O19" s="926"/>
      <c r="P19" s="926"/>
      <c r="Q19" s="926"/>
      <c r="R19" s="926"/>
      <c r="S19" s="926"/>
      <c r="T19" s="926"/>
      <c r="U19" s="926"/>
      <c r="V19" s="926"/>
      <c r="W19" s="926"/>
      <c r="X19" s="926"/>
      <c r="Y19" s="927"/>
      <c r="Z19" s="91"/>
      <c r="AA19" s="111" t="s">
        <v>20</v>
      </c>
      <c r="AB19" s="111" t="s">
        <v>181</v>
      </c>
      <c r="AC19" s="111" t="s">
        <v>20</v>
      </c>
      <c r="AD19" s="89"/>
    </row>
    <row r="20" spans="2:30" s="1" customFormat="1" ht="27" customHeight="1" x14ac:dyDescent="0.15">
      <c r="B20" s="733"/>
      <c r="C20" s="734"/>
      <c r="D20" s="734"/>
      <c r="E20" s="734"/>
      <c r="F20" s="735"/>
      <c r="G20" s="928" t="s">
        <v>352</v>
      </c>
      <c r="H20" s="929"/>
      <c r="I20" s="929"/>
      <c r="J20" s="929"/>
      <c r="K20" s="929"/>
      <c r="L20" s="929"/>
      <c r="M20" s="929"/>
      <c r="N20" s="929"/>
      <c r="O20" s="929"/>
      <c r="P20" s="929"/>
      <c r="Q20" s="929"/>
      <c r="R20" s="929"/>
      <c r="S20" s="929"/>
      <c r="T20" s="929"/>
      <c r="U20" s="929"/>
      <c r="V20" s="929"/>
      <c r="W20" s="929"/>
      <c r="X20" s="929"/>
      <c r="Y20" s="930"/>
      <c r="Z20" s="286"/>
      <c r="AA20" s="113" t="s">
        <v>20</v>
      </c>
      <c r="AB20" s="113" t="s">
        <v>181</v>
      </c>
      <c r="AC20" s="113" t="s">
        <v>20</v>
      </c>
      <c r="AD20" s="290"/>
    </row>
    <row r="21" spans="2:30" s="1" customFormat="1" ht="6" customHeight="1" x14ac:dyDescent="0.15"/>
    <row r="22" spans="2:30" s="1" customFormat="1" x14ac:dyDescent="0.15">
      <c r="B22" s="1" t="s">
        <v>353</v>
      </c>
    </row>
    <row r="23" spans="2:30" s="1" customFormat="1" x14ac:dyDescent="0.15">
      <c r="B23" s="1" t="s">
        <v>354</v>
      </c>
      <c r="AC23" s="2"/>
      <c r="AD23" s="2"/>
    </row>
    <row r="24" spans="2:30" s="1" customFormat="1" ht="6" customHeight="1" x14ac:dyDescent="0.15"/>
    <row r="25" spans="2:30" s="1" customFormat="1" ht="4.5" customHeight="1" x14ac:dyDescent="0.15">
      <c r="B25" s="931" t="s">
        <v>355</v>
      </c>
      <c r="C25" s="932"/>
      <c r="D25" s="938" t="s">
        <v>356</v>
      </c>
      <c r="E25" s="939"/>
      <c r="F25" s="94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33"/>
      <c r="C26" s="934"/>
      <c r="D26" s="941"/>
      <c r="E26" s="942"/>
      <c r="F26" s="943"/>
      <c r="G26" s="280"/>
      <c r="H26" s="1" t="s">
        <v>357</v>
      </c>
      <c r="Z26" s="280"/>
      <c r="AA26" s="92" t="s">
        <v>264</v>
      </c>
      <c r="AB26" s="92" t="s">
        <v>181</v>
      </c>
      <c r="AC26" s="92" t="s">
        <v>265</v>
      </c>
      <c r="AD26" s="121"/>
    </row>
    <row r="27" spans="2:30" s="1" customFormat="1" ht="18" customHeight="1" x14ac:dyDescent="0.15">
      <c r="B27" s="933"/>
      <c r="C27" s="934"/>
      <c r="D27" s="941"/>
      <c r="E27" s="942"/>
      <c r="F27" s="943"/>
      <c r="G27" s="280"/>
      <c r="I27" s="269" t="s">
        <v>202</v>
      </c>
      <c r="J27" s="944" t="s">
        <v>358</v>
      </c>
      <c r="K27" s="945"/>
      <c r="L27" s="945"/>
      <c r="M27" s="945"/>
      <c r="N27" s="945"/>
      <c r="O27" s="945"/>
      <c r="P27" s="945"/>
      <c r="Q27" s="945"/>
      <c r="R27" s="945"/>
      <c r="S27" s="945"/>
      <c r="T27" s="945"/>
      <c r="U27" s="896"/>
      <c r="V27" s="710"/>
      <c r="W27" s="11" t="s">
        <v>203</v>
      </c>
      <c r="Z27" s="280"/>
      <c r="AC27" s="2"/>
      <c r="AD27" s="89"/>
    </row>
    <row r="28" spans="2:30" s="1" customFormat="1" ht="30" customHeight="1" x14ac:dyDescent="0.15">
      <c r="B28" s="933"/>
      <c r="C28" s="934"/>
      <c r="D28" s="941"/>
      <c r="E28" s="942"/>
      <c r="F28" s="943"/>
      <c r="G28" s="280"/>
      <c r="I28" s="288" t="s">
        <v>204</v>
      </c>
      <c r="J28" s="946" t="s">
        <v>359</v>
      </c>
      <c r="K28" s="947"/>
      <c r="L28" s="947"/>
      <c r="M28" s="947"/>
      <c r="N28" s="947"/>
      <c r="O28" s="947"/>
      <c r="P28" s="947"/>
      <c r="Q28" s="947"/>
      <c r="R28" s="947"/>
      <c r="S28" s="947"/>
      <c r="T28" s="947"/>
      <c r="U28" s="896"/>
      <c r="V28" s="710"/>
      <c r="W28" s="140" t="s">
        <v>203</v>
      </c>
      <c r="Y28" s="123"/>
      <c r="Z28" s="91"/>
      <c r="AA28" s="111" t="s">
        <v>20</v>
      </c>
      <c r="AB28" s="111" t="s">
        <v>181</v>
      </c>
      <c r="AC28" s="111" t="s">
        <v>20</v>
      </c>
      <c r="AD28" s="89"/>
    </row>
    <row r="29" spans="2:30" s="1" customFormat="1" ht="6" customHeight="1" x14ac:dyDescent="0.15">
      <c r="B29" s="933"/>
      <c r="C29" s="934"/>
      <c r="D29" s="941"/>
      <c r="E29" s="942"/>
      <c r="F29" s="943"/>
      <c r="G29" s="281"/>
      <c r="H29" s="8"/>
      <c r="I29" s="8"/>
      <c r="J29" s="8"/>
      <c r="K29" s="8"/>
      <c r="L29" s="8"/>
      <c r="M29" s="8"/>
      <c r="N29" s="8"/>
      <c r="O29" s="8"/>
      <c r="P29" s="8"/>
      <c r="Q29" s="8"/>
      <c r="R29" s="8"/>
      <c r="S29" s="8"/>
      <c r="T29" s="124"/>
      <c r="U29" s="125"/>
      <c r="V29" s="139"/>
      <c r="W29" s="8"/>
      <c r="X29" s="8"/>
      <c r="Y29" s="8"/>
      <c r="Z29" s="281"/>
      <c r="AA29" s="8"/>
      <c r="AB29" s="8"/>
      <c r="AC29" s="287"/>
      <c r="AD29" s="290"/>
    </row>
    <row r="30" spans="2:30" s="1" customFormat="1" ht="4.5" customHeight="1" x14ac:dyDescent="0.15">
      <c r="B30" s="933"/>
      <c r="C30" s="934"/>
      <c r="D30" s="938" t="s">
        <v>360</v>
      </c>
      <c r="E30" s="939"/>
      <c r="F30" s="940"/>
      <c r="G30" s="6"/>
      <c r="H30" s="7"/>
      <c r="I30" s="7"/>
      <c r="J30" s="7"/>
      <c r="K30" s="7"/>
      <c r="L30" s="7"/>
      <c r="M30" s="7"/>
      <c r="N30" s="7"/>
      <c r="O30" s="7"/>
      <c r="P30" s="7"/>
      <c r="Q30" s="7"/>
      <c r="R30" s="7"/>
      <c r="S30" s="7"/>
      <c r="T30" s="7"/>
      <c r="U30" s="257"/>
      <c r="V30" s="257"/>
      <c r="W30" s="7"/>
      <c r="X30" s="7"/>
      <c r="Y30" s="7"/>
      <c r="Z30" s="6"/>
      <c r="AA30" s="7"/>
      <c r="AB30" s="7"/>
      <c r="AC30" s="22"/>
      <c r="AD30" s="23"/>
    </row>
    <row r="31" spans="2:30" s="1" customFormat="1" ht="15.75" customHeight="1" x14ac:dyDescent="0.15">
      <c r="B31" s="933"/>
      <c r="C31" s="934"/>
      <c r="D31" s="941"/>
      <c r="E31" s="942"/>
      <c r="F31" s="943"/>
      <c r="G31" s="280"/>
      <c r="H31" s="1" t="s">
        <v>361</v>
      </c>
      <c r="U31" s="12"/>
      <c r="V31" s="12"/>
      <c r="Z31" s="280"/>
      <c r="AA31" s="92" t="s">
        <v>264</v>
      </c>
      <c r="AB31" s="92" t="s">
        <v>181</v>
      </c>
      <c r="AC31" s="92" t="s">
        <v>265</v>
      </c>
      <c r="AD31" s="121"/>
    </row>
    <row r="32" spans="2:30" s="1" customFormat="1" ht="30" customHeight="1" x14ac:dyDescent="0.15">
      <c r="B32" s="933"/>
      <c r="C32" s="934"/>
      <c r="D32" s="941"/>
      <c r="E32" s="942"/>
      <c r="F32" s="943"/>
      <c r="G32" s="280"/>
      <c r="I32" s="269" t="s">
        <v>202</v>
      </c>
      <c r="J32" s="944" t="s">
        <v>362</v>
      </c>
      <c r="K32" s="945"/>
      <c r="L32" s="945"/>
      <c r="M32" s="945"/>
      <c r="N32" s="945"/>
      <c r="O32" s="945"/>
      <c r="P32" s="945"/>
      <c r="Q32" s="945"/>
      <c r="R32" s="945"/>
      <c r="S32" s="945"/>
      <c r="T32" s="945"/>
      <c r="U32" s="896"/>
      <c r="V32" s="710"/>
      <c r="W32" s="11" t="s">
        <v>203</v>
      </c>
      <c r="Z32" s="280"/>
      <c r="AC32" s="2"/>
      <c r="AD32" s="89"/>
    </row>
    <row r="33" spans="2:30" s="1" customFormat="1" ht="18" customHeight="1" x14ac:dyDescent="0.15">
      <c r="B33" s="933"/>
      <c r="C33" s="934"/>
      <c r="D33" s="941"/>
      <c r="E33" s="942"/>
      <c r="F33" s="943"/>
      <c r="G33" s="280"/>
      <c r="I33" s="288" t="s">
        <v>204</v>
      </c>
      <c r="J33" s="946" t="s">
        <v>363</v>
      </c>
      <c r="K33" s="947"/>
      <c r="L33" s="947"/>
      <c r="M33" s="947"/>
      <c r="N33" s="947"/>
      <c r="O33" s="947"/>
      <c r="P33" s="947"/>
      <c r="Q33" s="947"/>
      <c r="R33" s="947"/>
      <c r="S33" s="947"/>
      <c r="T33" s="947"/>
      <c r="U33" s="896"/>
      <c r="V33" s="710"/>
      <c r="W33" s="140" t="s">
        <v>203</v>
      </c>
      <c r="Y33" s="123"/>
      <c r="Z33" s="91"/>
      <c r="AA33" s="111" t="s">
        <v>20</v>
      </c>
      <c r="AB33" s="111" t="s">
        <v>181</v>
      </c>
      <c r="AC33" s="111" t="s">
        <v>20</v>
      </c>
      <c r="AD33" s="89"/>
    </row>
    <row r="34" spans="2:30" s="1" customFormat="1" ht="6" customHeight="1" x14ac:dyDescent="0.15">
      <c r="B34" s="933"/>
      <c r="C34" s="934"/>
      <c r="D34" s="948"/>
      <c r="E34" s="949"/>
      <c r="F34" s="950"/>
      <c r="G34" s="281"/>
      <c r="H34" s="8"/>
      <c r="I34" s="8"/>
      <c r="J34" s="8"/>
      <c r="K34" s="8"/>
      <c r="L34" s="8"/>
      <c r="M34" s="8"/>
      <c r="N34" s="8"/>
      <c r="O34" s="8"/>
      <c r="P34" s="8"/>
      <c r="Q34" s="8"/>
      <c r="R34" s="8"/>
      <c r="S34" s="8"/>
      <c r="T34" s="124"/>
      <c r="U34" s="125"/>
      <c r="V34" s="139"/>
      <c r="W34" s="8"/>
      <c r="X34" s="8"/>
      <c r="Y34" s="8"/>
      <c r="Z34" s="281"/>
      <c r="AA34" s="8"/>
      <c r="AB34" s="8"/>
      <c r="AC34" s="287"/>
      <c r="AD34" s="290"/>
    </row>
    <row r="35" spans="2:30" s="1" customFormat="1" ht="4.5" customHeight="1" x14ac:dyDescent="0.15">
      <c r="B35" s="933"/>
      <c r="C35" s="934"/>
      <c r="D35" s="938" t="s">
        <v>364</v>
      </c>
      <c r="E35" s="939"/>
      <c r="F35" s="940"/>
      <c r="G35" s="6"/>
      <c r="H35" s="7"/>
      <c r="I35" s="7"/>
      <c r="J35" s="7"/>
      <c r="K35" s="7"/>
      <c r="L35" s="7"/>
      <c r="M35" s="7"/>
      <c r="N35" s="7"/>
      <c r="O35" s="7"/>
      <c r="P35" s="7"/>
      <c r="Q35" s="7"/>
      <c r="R35" s="7"/>
      <c r="S35" s="7"/>
      <c r="T35" s="7"/>
      <c r="U35" s="257"/>
      <c r="V35" s="257"/>
      <c r="W35" s="7"/>
      <c r="X35" s="7"/>
      <c r="Y35" s="7"/>
      <c r="Z35" s="6"/>
      <c r="AA35" s="7"/>
      <c r="AB35" s="7"/>
      <c r="AC35" s="22"/>
      <c r="AD35" s="23"/>
    </row>
    <row r="36" spans="2:30" s="1" customFormat="1" ht="15.75" customHeight="1" x14ac:dyDescent="0.15">
      <c r="B36" s="933"/>
      <c r="C36" s="934"/>
      <c r="D36" s="941"/>
      <c r="E36" s="942"/>
      <c r="F36" s="943"/>
      <c r="G36" s="280"/>
      <c r="H36" s="1" t="s">
        <v>357</v>
      </c>
      <c r="U36" s="12"/>
      <c r="V36" s="12"/>
      <c r="Z36" s="280"/>
      <c r="AA36" s="92" t="s">
        <v>264</v>
      </c>
      <c r="AB36" s="92" t="s">
        <v>181</v>
      </c>
      <c r="AC36" s="92" t="s">
        <v>265</v>
      </c>
      <c r="AD36" s="121"/>
    </row>
    <row r="37" spans="2:30" s="1" customFormat="1" ht="27" customHeight="1" x14ac:dyDescent="0.15">
      <c r="B37" s="933"/>
      <c r="C37" s="934"/>
      <c r="D37" s="941"/>
      <c r="E37" s="942"/>
      <c r="F37" s="943"/>
      <c r="G37" s="280"/>
      <c r="I37" s="269" t="s">
        <v>202</v>
      </c>
      <c r="J37" s="944" t="s">
        <v>365</v>
      </c>
      <c r="K37" s="945"/>
      <c r="L37" s="945"/>
      <c r="M37" s="945"/>
      <c r="N37" s="945"/>
      <c r="O37" s="945"/>
      <c r="P37" s="945"/>
      <c r="Q37" s="945"/>
      <c r="R37" s="945"/>
      <c r="S37" s="945"/>
      <c r="T37" s="945"/>
      <c r="U37" s="896"/>
      <c r="V37" s="710"/>
      <c r="W37" s="11" t="s">
        <v>203</v>
      </c>
      <c r="Z37" s="280"/>
      <c r="AC37" s="2"/>
      <c r="AD37" s="89"/>
    </row>
    <row r="38" spans="2:30" s="1" customFormat="1" ht="27" customHeight="1" x14ac:dyDescent="0.15">
      <c r="B38" s="935"/>
      <c r="C38" s="936"/>
      <c r="D38" s="948"/>
      <c r="E38" s="949"/>
      <c r="F38" s="949"/>
      <c r="G38" s="280"/>
      <c r="I38" s="269" t="s">
        <v>204</v>
      </c>
      <c r="J38" s="946" t="s">
        <v>359</v>
      </c>
      <c r="K38" s="947"/>
      <c r="L38" s="947"/>
      <c r="M38" s="947"/>
      <c r="N38" s="947"/>
      <c r="O38" s="947"/>
      <c r="P38" s="947"/>
      <c r="Q38" s="947"/>
      <c r="R38" s="947"/>
      <c r="S38" s="947"/>
      <c r="T38" s="947"/>
      <c r="U38" s="896"/>
      <c r="V38" s="710"/>
      <c r="W38" s="8" t="s">
        <v>203</v>
      </c>
      <c r="X38" s="280"/>
      <c r="Y38" s="123"/>
      <c r="Z38" s="91"/>
      <c r="AA38" s="111" t="s">
        <v>20</v>
      </c>
      <c r="AB38" s="111" t="s">
        <v>181</v>
      </c>
      <c r="AC38" s="111" t="s">
        <v>20</v>
      </c>
      <c r="AD38" s="89"/>
    </row>
    <row r="39" spans="2:30" s="1" customFormat="1" ht="6" customHeight="1" x14ac:dyDescent="0.15">
      <c r="B39" s="935"/>
      <c r="C39" s="937"/>
      <c r="D39" s="948"/>
      <c r="E39" s="949"/>
      <c r="F39" s="950"/>
      <c r="G39" s="281"/>
      <c r="H39" s="8"/>
      <c r="I39" s="8"/>
      <c r="J39" s="8"/>
      <c r="K39" s="8"/>
      <c r="L39" s="8"/>
      <c r="M39" s="8"/>
      <c r="N39" s="8"/>
      <c r="O39" s="8"/>
      <c r="P39" s="8"/>
      <c r="Q39" s="8"/>
      <c r="R39" s="8"/>
      <c r="S39" s="8"/>
      <c r="T39" s="124"/>
      <c r="U39" s="125"/>
      <c r="V39" s="139"/>
      <c r="W39" s="8"/>
      <c r="X39" s="8"/>
      <c r="Y39" s="8"/>
      <c r="Z39" s="281"/>
      <c r="AA39" s="8"/>
      <c r="AB39" s="8"/>
      <c r="AC39" s="287"/>
      <c r="AD39" s="290"/>
    </row>
    <row r="40" spans="2:30" s="1" customFormat="1" ht="9" customHeight="1" x14ac:dyDescent="0.15">
      <c r="B40" s="278"/>
      <c r="C40" s="278"/>
      <c r="D40" s="278"/>
      <c r="E40" s="278"/>
      <c r="F40" s="278"/>
      <c r="T40" s="123"/>
      <c r="U40" s="122"/>
      <c r="V40" s="12"/>
      <c r="AC40" s="2"/>
      <c r="AD40" s="2"/>
    </row>
    <row r="41" spans="2:30" s="1" customFormat="1" x14ac:dyDescent="0.15">
      <c r="B41" s="1" t="s">
        <v>366</v>
      </c>
      <c r="U41" s="12"/>
      <c r="V41" s="12"/>
      <c r="AC41" s="2"/>
      <c r="AD41" s="2"/>
    </row>
    <row r="42" spans="2:30" s="1" customFormat="1" ht="6" customHeight="1" x14ac:dyDescent="0.15">
      <c r="U42" s="12"/>
      <c r="V42" s="12"/>
    </row>
    <row r="43" spans="2:30" s="1" customFormat="1" ht="4.5" customHeight="1" x14ac:dyDescent="0.15">
      <c r="B43" s="931" t="s">
        <v>355</v>
      </c>
      <c r="C43" s="932"/>
      <c r="D43" s="938" t="s">
        <v>356</v>
      </c>
      <c r="E43" s="939"/>
      <c r="F43" s="940"/>
      <c r="G43" s="6"/>
      <c r="H43" s="7"/>
      <c r="I43" s="7"/>
      <c r="J43" s="7"/>
      <c r="K43" s="7"/>
      <c r="L43" s="7"/>
      <c r="M43" s="7"/>
      <c r="N43" s="7"/>
      <c r="O43" s="7"/>
      <c r="P43" s="7"/>
      <c r="Q43" s="7"/>
      <c r="R43" s="7"/>
      <c r="S43" s="7"/>
      <c r="T43" s="7"/>
      <c r="U43" s="257"/>
      <c r="V43" s="257"/>
      <c r="W43" s="7"/>
      <c r="X43" s="7"/>
      <c r="Y43" s="7"/>
      <c r="Z43" s="6"/>
      <c r="AA43" s="7"/>
      <c r="AB43" s="7"/>
      <c r="AC43" s="22"/>
      <c r="AD43" s="23"/>
    </row>
    <row r="44" spans="2:30" s="1" customFormat="1" ht="15.75" customHeight="1" x14ac:dyDescent="0.15">
      <c r="B44" s="933"/>
      <c r="C44" s="934"/>
      <c r="D44" s="941"/>
      <c r="E44" s="942"/>
      <c r="F44" s="943"/>
      <c r="G44" s="280"/>
      <c r="H44" s="1" t="s">
        <v>357</v>
      </c>
      <c r="U44" s="12"/>
      <c r="V44" s="12"/>
      <c r="Z44" s="280"/>
      <c r="AA44" s="92" t="s">
        <v>264</v>
      </c>
      <c r="AB44" s="92" t="s">
        <v>181</v>
      </c>
      <c r="AC44" s="92" t="s">
        <v>265</v>
      </c>
      <c r="AD44" s="121"/>
    </row>
    <row r="45" spans="2:30" s="1" customFormat="1" ht="18" customHeight="1" x14ac:dyDescent="0.15">
      <c r="B45" s="933"/>
      <c r="C45" s="934"/>
      <c r="D45" s="941"/>
      <c r="E45" s="942"/>
      <c r="F45" s="943"/>
      <c r="G45" s="280"/>
      <c r="I45" s="269" t="s">
        <v>202</v>
      </c>
      <c r="J45" s="944" t="s">
        <v>358</v>
      </c>
      <c r="K45" s="945"/>
      <c r="L45" s="945"/>
      <c r="M45" s="945"/>
      <c r="N45" s="945"/>
      <c r="O45" s="945"/>
      <c r="P45" s="945"/>
      <c r="Q45" s="945"/>
      <c r="R45" s="945"/>
      <c r="S45" s="945"/>
      <c r="T45" s="945"/>
      <c r="U45" s="896"/>
      <c r="V45" s="710"/>
      <c r="W45" s="11" t="s">
        <v>203</v>
      </c>
      <c r="Z45" s="280"/>
      <c r="AC45" s="2"/>
      <c r="AD45" s="89"/>
    </row>
    <row r="46" spans="2:30" s="1" customFormat="1" ht="30" customHeight="1" x14ac:dyDescent="0.15">
      <c r="B46" s="933"/>
      <c r="C46" s="934"/>
      <c r="D46" s="941"/>
      <c r="E46" s="942"/>
      <c r="F46" s="943"/>
      <c r="G46" s="280"/>
      <c r="I46" s="288" t="s">
        <v>204</v>
      </c>
      <c r="J46" s="946" t="s">
        <v>367</v>
      </c>
      <c r="K46" s="947"/>
      <c r="L46" s="947"/>
      <c r="M46" s="947"/>
      <c r="N46" s="947"/>
      <c r="O46" s="947"/>
      <c r="P46" s="947"/>
      <c r="Q46" s="947"/>
      <c r="R46" s="947"/>
      <c r="S46" s="947"/>
      <c r="T46" s="947"/>
      <c r="U46" s="896"/>
      <c r="V46" s="710"/>
      <c r="W46" s="140" t="s">
        <v>203</v>
      </c>
      <c r="Y46" s="123"/>
      <c r="Z46" s="91"/>
      <c r="AA46" s="111" t="s">
        <v>20</v>
      </c>
      <c r="AB46" s="111" t="s">
        <v>181</v>
      </c>
      <c r="AC46" s="111" t="s">
        <v>20</v>
      </c>
      <c r="AD46" s="89"/>
    </row>
    <row r="47" spans="2:30" s="1" customFormat="1" ht="6" customHeight="1" x14ac:dyDescent="0.15">
      <c r="B47" s="933"/>
      <c r="C47" s="934"/>
      <c r="D47" s="941"/>
      <c r="E47" s="942"/>
      <c r="F47" s="943"/>
      <c r="G47" s="281"/>
      <c r="H47" s="8"/>
      <c r="I47" s="8"/>
      <c r="J47" s="8"/>
      <c r="K47" s="8"/>
      <c r="L47" s="8"/>
      <c r="M47" s="8"/>
      <c r="N47" s="8"/>
      <c r="O47" s="8"/>
      <c r="P47" s="8"/>
      <c r="Q47" s="8"/>
      <c r="R47" s="8"/>
      <c r="S47" s="8"/>
      <c r="T47" s="124"/>
      <c r="U47" s="125"/>
      <c r="V47" s="139"/>
      <c r="W47" s="8"/>
      <c r="X47" s="8"/>
      <c r="Y47" s="8"/>
      <c r="Z47" s="281"/>
      <c r="AA47" s="8"/>
      <c r="AB47" s="8"/>
      <c r="AC47" s="287"/>
      <c r="AD47" s="290"/>
    </row>
    <row r="48" spans="2:30" s="1" customFormat="1" ht="4.5" customHeight="1" x14ac:dyDescent="0.15">
      <c r="B48" s="933"/>
      <c r="C48" s="934"/>
      <c r="D48" s="938" t="s">
        <v>360</v>
      </c>
      <c r="E48" s="939"/>
      <c r="F48" s="940"/>
      <c r="G48" s="280"/>
      <c r="T48" s="123"/>
      <c r="U48" s="122"/>
      <c r="V48" s="12"/>
      <c r="Z48" s="280"/>
      <c r="AC48" s="2"/>
      <c r="AD48" s="89"/>
    </row>
    <row r="49" spans="2:30" s="1" customFormat="1" ht="15.75" customHeight="1" x14ac:dyDescent="0.15">
      <c r="B49" s="933"/>
      <c r="C49" s="934"/>
      <c r="D49" s="941"/>
      <c r="E49" s="942"/>
      <c r="F49" s="943"/>
      <c r="G49" s="280"/>
      <c r="H49" s="1" t="s">
        <v>361</v>
      </c>
      <c r="U49" s="12"/>
      <c r="V49" s="12"/>
      <c r="Z49" s="280"/>
      <c r="AA49" s="92" t="s">
        <v>264</v>
      </c>
      <c r="AB49" s="92" t="s">
        <v>181</v>
      </c>
      <c r="AC49" s="92" t="s">
        <v>265</v>
      </c>
      <c r="AD49" s="121"/>
    </row>
    <row r="50" spans="2:30" s="1" customFormat="1" ht="27" customHeight="1" x14ac:dyDescent="0.15">
      <c r="B50" s="933"/>
      <c r="C50" s="934"/>
      <c r="D50" s="941"/>
      <c r="E50" s="942"/>
      <c r="F50" s="943"/>
      <c r="G50" s="280"/>
      <c r="I50" s="269" t="s">
        <v>202</v>
      </c>
      <c r="J50" s="944" t="s">
        <v>362</v>
      </c>
      <c r="K50" s="951"/>
      <c r="L50" s="951"/>
      <c r="M50" s="951"/>
      <c r="N50" s="951"/>
      <c r="O50" s="951"/>
      <c r="P50" s="951"/>
      <c r="Q50" s="951"/>
      <c r="R50" s="951"/>
      <c r="S50" s="951"/>
      <c r="T50" s="952"/>
      <c r="U50" s="896"/>
      <c r="V50" s="710"/>
      <c r="W50" s="11" t="s">
        <v>203</v>
      </c>
      <c r="Z50" s="280"/>
      <c r="AC50" s="2"/>
      <c r="AD50" s="89"/>
    </row>
    <row r="51" spans="2:30" s="1" customFormat="1" ht="18" customHeight="1" x14ac:dyDescent="0.15">
      <c r="B51" s="933"/>
      <c r="C51" s="934"/>
      <c r="D51" s="941"/>
      <c r="E51" s="942"/>
      <c r="F51" s="943"/>
      <c r="G51" s="280"/>
      <c r="I51" s="288" t="s">
        <v>204</v>
      </c>
      <c r="J51" s="946" t="s">
        <v>368</v>
      </c>
      <c r="K51" s="947"/>
      <c r="L51" s="947"/>
      <c r="M51" s="947"/>
      <c r="N51" s="947"/>
      <c r="O51" s="947"/>
      <c r="P51" s="947"/>
      <c r="Q51" s="947"/>
      <c r="R51" s="947"/>
      <c r="S51" s="947"/>
      <c r="T51" s="947"/>
      <c r="U51" s="896"/>
      <c r="V51" s="710"/>
      <c r="W51" s="140" t="s">
        <v>203</v>
      </c>
      <c r="Y51" s="123"/>
      <c r="Z51" s="91"/>
      <c r="AA51" s="111" t="s">
        <v>20</v>
      </c>
      <c r="AB51" s="111" t="s">
        <v>181</v>
      </c>
      <c r="AC51" s="111" t="s">
        <v>20</v>
      </c>
      <c r="AD51" s="89"/>
    </row>
    <row r="52" spans="2:30" s="1" customFormat="1" ht="6" customHeight="1" x14ac:dyDescent="0.15">
      <c r="B52" s="933"/>
      <c r="C52" s="934"/>
      <c r="D52" s="948"/>
      <c r="E52" s="949"/>
      <c r="F52" s="950"/>
      <c r="G52" s="280"/>
      <c r="T52" s="123"/>
      <c r="U52" s="122"/>
      <c r="V52" s="12"/>
      <c r="Z52" s="280"/>
      <c r="AC52" s="2"/>
      <c r="AD52" s="89"/>
    </row>
    <row r="53" spans="2:30" s="1" customFormat="1" ht="4.5" customHeight="1" x14ac:dyDescent="0.15">
      <c r="B53" s="933"/>
      <c r="C53" s="934"/>
      <c r="D53" s="938" t="s">
        <v>364</v>
      </c>
      <c r="E53" s="939"/>
      <c r="F53" s="940"/>
      <c r="G53" s="6"/>
      <c r="H53" s="7"/>
      <c r="I53" s="7"/>
      <c r="J53" s="7"/>
      <c r="K53" s="7"/>
      <c r="L53" s="7"/>
      <c r="M53" s="7"/>
      <c r="N53" s="7"/>
      <c r="O53" s="7"/>
      <c r="P53" s="7"/>
      <c r="Q53" s="7"/>
      <c r="R53" s="7"/>
      <c r="S53" s="7"/>
      <c r="T53" s="7"/>
      <c r="U53" s="257"/>
      <c r="V53" s="257"/>
      <c r="W53" s="7"/>
      <c r="X53" s="7"/>
      <c r="Y53" s="7"/>
      <c r="Z53" s="6"/>
      <c r="AA53" s="7"/>
      <c r="AB53" s="7"/>
      <c r="AC53" s="22"/>
      <c r="AD53" s="23"/>
    </row>
    <row r="54" spans="2:30" s="1" customFormat="1" ht="15.75" customHeight="1" x14ac:dyDescent="0.15">
      <c r="B54" s="933"/>
      <c r="C54" s="934"/>
      <c r="D54" s="941"/>
      <c r="E54" s="942"/>
      <c r="F54" s="943"/>
      <c r="G54" s="280"/>
      <c r="H54" s="1" t="s">
        <v>357</v>
      </c>
      <c r="U54" s="12"/>
      <c r="V54" s="12"/>
      <c r="Z54" s="280"/>
      <c r="AA54" s="92" t="s">
        <v>264</v>
      </c>
      <c r="AB54" s="92" t="s">
        <v>181</v>
      </c>
      <c r="AC54" s="92" t="s">
        <v>265</v>
      </c>
      <c r="AD54" s="121"/>
    </row>
    <row r="55" spans="2:30" s="1" customFormat="1" ht="30" customHeight="1" x14ac:dyDescent="0.15">
      <c r="B55" s="933"/>
      <c r="C55" s="934"/>
      <c r="D55" s="941"/>
      <c r="E55" s="942"/>
      <c r="F55" s="943"/>
      <c r="G55" s="280"/>
      <c r="I55" s="269" t="s">
        <v>202</v>
      </c>
      <c r="J55" s="944" t="s">
        <v>365</v>
      </c>
      <c r="K55" s="945"/>
      <c r="L55" s="945"/>
      <c r="M55" s="945"/>
      <c r="N55" s="945"/>
      <c r="O55" s="945"/>
      <c r="P55" s="945"/>
      <c r="Q55" s="945"/>
      <c r="R55" s="945"/>
      <c r="S55" s="945"/>
      <c r="T55" s="945"/>
      <c r="U55" s="896"/>
      <c r="V55" s="710"/>
      <c r="W55" s="11" t="s">
        <v>203</v>
      </c>
      <c r="Z55" s="280"/>
      <c r="AC55" s="2"/>
      <c r="AD55" s="89"/>
    </row>
    <row r="56" spans="2:30" s="1" customFormat="1" ht="27" customHeight="1" x14ac:dyDescent="0.15">
      <c r="B56" s="933"/>
      <c r="C56" s="934"/>
      <c r="D56" s="941"/>
      <c r="E56" s="942"/>
      <c r="F56" s="943"/>
      <c r="G56" s="280"/>
      <c r="I56" s="288" t="s">
        <v>204</v>
      </c>
      <c r="J56" s="946" t="s">
        <v>367</v>
      </c>
      <c r="K56" s="947"/>
      <c r="L56" s="947"/>
      <c r="M56" s="947"/>
      <c r="N56" s="947"/>
      <c r="O56" s="947"/>
      <c r="P56" s="947"/>
      <c r="Q56" s="947"/>
      <c r="R56" s="947"/>
      <c r="S56" s="947"/>
      <c r="T56" s="947"/>
      <c r="U56" s="896"/>
      <c r="V56" s="710"/>
      <c r="W56" s="140" t="s">
        <v>203</v>
      </c>
      <c r="Y56" s="123"/>
      <c r="Z56" s="91"/>
      <c r="AA56" s="111" t="s">
        <v>20</v>
      </c>
      <c r="AB56" s="111" t="s">
        <v>181</v>
      </c>
      <c r="AC56" s="111" t="s">
        <v>20</v>
      </c>
      <c r="AD56" s="89"/>
    </row>
    <row r="57" spans="2:30" s="1" customFormat="1" ht="3.75" customHeight="1" x14ac:dyDescent="0.15">
      <c r="B57" s="935"/>
      <c r="C57" s="936"/>
      <c r="D57" s="948"/>
      <c r="E57" s="949"/>
      <c r="F57" s="950"/>
      <c r="G57" s="281"/>
      <c r="H57" s="8"/>
      <c r="I57" s="8"/>
      <c r="J57" s="8"/>
      <c r="K57" s="8"/>
      <c r="L57" s="8"/>
      <c r="M57" s="8"/>
      <c r="N57" s="8"/>
      <c r="O57" s="8"/>
      <c r="P57" s="8"/>
      <c r="Q57" s="8"/>
      <c r="R57" s="8"/>
      <c r="S57" s="8"/>
      <c r="T57" s="124"/>
      <c r="U57" s="124"/>
      <c r="V57" s="8"/>
      <c r="W57" s="8"/>
      <c r="X57" s="8"/>
      <c r="Y57" s="8"/>
      <c r="Z57" s="281"/>
      <c r="AA57" s="8"/>
      <c r="AB57" s="8"/>
      <c r="AC57" s="287"/>
      <c r="AD57" s="290"/>
    </row>
    <row r="58" spans="2:30" s="1" customFormat="1" ht="3.75" customHeight="1" x14ac:dyDescent="0.15">
      <c r="B58" s="278"/>
      <c r="C58" s="278"/>
      <c r="D58" s="278"/>
      <c r="E58" s="278"/>
      <c r="F58" s="278"/>
      <c r="T58" s="123"/>
      <c r="U58" s="123"/>
    </row>
    <row r="59" spans="2:30" s="1" customFormat="1" ht="13.5" customHeight="1" x14ac:dyDescent="0.15">
      <c r="B59" s="953" t="s">
        <v>369</v>
      </c>
      <c r="C59" s="954"/>
      <c r="D59" s="126" t="s">
        <v>370</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row>
    <row r="60" spans="2:30" s="1" customFormat="1" x14ac:dyDescent="0.15">
      <c r="B60" s="954"/>
      <c r="C60" s="954"/>
      <c r="D60" s="955"/>
      <c r="E60" s="955"/>
      <c r="F60" s="955"/>
      <c r="G60" s="955"/>
      <c r="H60" s="955"/>
      <c r="I60" s="955"/>
      <c r="J60" s="955"/>
      <c r="K60" s="955"/>
      <c r="L60" s="955"/>
      <c r="M60" s="955"/>
      <c r="N60" s="955"/>
      <c r="O60" s="955"/>
      <c r="P60" s="955"/>
      <c r="Q60" s="955"/>
      <c r="R60" s="955"/>
      <c r="S60" s="955"/>
      <c r="T60" s="955"/>
      <c r="U60" s="955"/>
      <c r="V60" s="955"/>
      <c r="W60" s="955"/>
      <c r="X60" s="955"/>
      <c r="Y60" s="955"/>
      <c r="Z60" s="955"/>
      <c r="AA60" s="955"/>
      <c r="AB60" s="955"/>
      <c r="AC60" s="955"/>
      <c r="AD60" s="95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1.1023622047244095" right="0"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AEA"/>
  </sheetPr>
  <dimension ref="B1:AF123"/>
  <sheetViews>
    <sheetView view="pageBreakPreview" zoomScaleNormal="100" zoomScaleSheetLayoutView="100" workbookViewId="0">
      <selection activeCell="H7" sqref="H7:AB7"/>
    </sheetView>
  </sheetViews>
  <sheetFormatPr defaultColWidth="3.5" defaultRowHeight="13.5" x14ac:dyDescent="0.15"/>
  <cols>
    <col min="1" max="1" width="1.25" style="3" customWidth="1"/>
    <col min="2" max="2" width="2" style="90" customWidth="1"/>
    <col min="3" max="27" width="3.5" style="3"/>
    <col min="28" max="28" width="2" style="3" customWidth="1"/>
    <col min="29" max="29" width="1.25" style="3" customWidth="1"/>
    <col min="30" max="16384" width="3.5" style="3"/>
  </cols>
  <sheetData>
    <row r="1" spans="2:28" s="1" customFormat="1" x14ac:dyDescent="0.15">
      <c r="C1" s="12"/>
    </row>
    <row r="2" spans="2:28" s="1" customFormat="1" x14ac:dyDescent="0.15">
      <c r="B2" s="1" t="s">
        <v>236</v>
      </c>
    </row>
    <row r="3" spans="2:28" s="1" customFormat="1" x14ac:dyDescent="0.15">
      <c r="U3" s="45" t="s">
        <v>206</v>
      </c>
      <c r="V3" s="12"/>
      <c r="W3" s="12" t="s">
        <v>207</v>
      </c>
      <c r="X3" s="12"/>
      <c r="Y3" s="12" t="s">
        <v>237</v>
      </c>
      <c r="Z3" s="12"/>
      <c r="AA3" s="12" t="s">
        <v>209</v>
      </c>
      <c r="AB3" s="45"/>
    </row>
    <row r="4" spans="2:28" s="1" customFormat="1" x14ac:dyDescent="0.15"/>
    <row r="5" spans="2:28" s="1" customFormat="1" ht="47.25" customHeight="1" x14ac:dyDescent="0.15">
      <c r="B5" s="781" t="s">
        <v>196</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row>
    <row r="6" spans="2:28" s="1" customFormat="1" x14ac:dyDescent="0.15"/>
    <row r="7" spans="2:28" s="1" customFormat="1" ht="39.75" customHeight="1" x14ac:dyDescent="0.15">
      <c r="B7" s="959" t="s">
        <v>197</v>
      </c>
      <c r="C7" s="959"/>
      <c r="D7" s="959"/>
      <c r="E7" s="959"/>
      <c r="F7" s="959"/>
      <c r="G7" s="959"/>
      <c r="H7" s="710"/>
      <c r="I7" s="711"/>
      <c r="J7" s="711"/>
      <c r="K7" s="711"/>
      <c r="L7" s="711"/>
      <c r="M7" s="711"/>
      <c r="N7" s="711"/>
      <c r="O7" s="711"/>
      <c r="P7" s="711"/>
      <c r="Q7" s="711"/>
      <c r="R7" s="711"/>
      <c r="S7" s="711"/>
      <c r="T7" s="711"/>
      <c r="U7" s="711"/>
      <c r="V7" s="711"/>
      <c r="W7" s="711"/>
      <c r="X7" s="711"/>
      <c r="Y7" s="711"/>
      <c r="Z7" s="711"/>
      <c r="AA7" s="711"/>
      <c r="AB7" s="712"/>
    </row>
    <row r="8" spans="2:28" ht="39.75" customHeight="1" x14ac:dyDescent="0.15">
      <c r="B8" s="960" t="s">
        <v>198</v>
      </c>
      <c r="C8" s="961"/>
      <c r="D8" s="961"/>
      <c r="E8" s="961"/>
      <c r="F8" s="961"/>
      <c r="G8" s="962"/>
      <c r="H8" s="109" t="s">
        <v>20</v>
      </c>
      <c r="I8" s="285" t="s">
        <v>212</v>
      </c>
      <c r="J8" s="285"/>
      <c r="K8" s="285"/>
      <c r="L8" s="285"/>
      <c r="M8" s="111" t="s">
        <v>20</v>
      </c>
      <c r="N8" s="285" t="s">
        <v>213</v>
      </c>
      <c r="O8" s="285"/>
      <c r="P8" s="285"/>
      <c r="Q8" s="285"/>
      <c r="R8" s="111" t="s">
        <v>20</v>
      </c>
      <c r="S8" s="285" t="s">
        <v>214</v>
      </c>
      <c r="T8" s="285"/>
      <c r="U8" s="285"/>
      <c r="V8" s="285"/>
      <c r="W8" s="285"/>
      <c r="X8" s="285"/>
      <c r="Y8" s="285"/>
      <c r="Z8" s="285"/>
      <c r="AA8" s="285"/>
      <c r="AB8" s="289"/>
    </row>
    <row r="9" spans="2:28" ht="27" customHeight="1" x14ac:dyDescent="0.15">
      <c r="B9" s="963" t="s">
        <v>238</v>
      </c>
      <c r="C9" s="964"/>
      <c r="D9" s="964"/>
      <c r="E9" s="964"/>
      <c r="F9" s="964"/>
      <c r="G9" s="965"/>
      <c r="H9" s="111" t="s">
        <v>20</v>
      </c>
      <c r="I9" s="22" t="s">
        <v>239</v>
      </c>
      <c r="J9" s="22"/>
      <c r="K9" s="22"/>
      <c r="L9" s="22"/>
      <c r="M9" s="22"/>
      <c r="N9" s="22"/>
      <c r="O9" s="22"/>
      <c r="P9" s="22"/>
      <c r="Q9" s="22"/>
      <c r="R9" s="22"/>
      <c r="S9" s="22"/>
      <c r="T9" s="22"/>
      <c r="U9" s="22"/>
      <c r="V9" s="22"/>
      <c r="W9" s="22"/>
      <c r="X9" s="22"/>
      <c r="Y9" s="22"/>
      <c r="Z9" s="22"/>
      <c r="AA9" s="22"/>
      <c r="AB9" s="23"/>
    </row>
    <row r="10" spans="2:28" ht="27" customHeight="1" x14ac:dyDescent="0.15">
      <c r="B10" s="966"/>
      <c r="C10" s="967"/>
      <c r="D10" s="967"/>
      <c r="E10" s="967"/>
      <c r="F10" s="967"/>
      <c r="G10" s="968"/>
      <c r="H10" s="112" t="s">
        <v>20</v>
      </c>
      <c r="I10" s="287" t="s">
        <v>240</v>
      </c>
      <c r="J10" s="287"/>
      <c r="K10" s="287"/>
      <c r="L10" s="287"/>
      <c r="M10" s="287"/>
      <c r="N10" s="287"/>
      <c r="O10" s="287"/>
      <c r="P10" s="287"/>
      <c r="Q10" s="287"/>
      <c r="R10" s="287"/>
      <c r="S10" s="287"/>
      <c r="T10" s="287"/>
      <c r="U10" s="287"/>
      <c r="V10" s="287"/>
      <c r="W10" s="287"/>
      <c r="X10" s="287"/>
      <c r="Y10" s="287"/>
      <c r="Z10" s="287"/>
      <c r="AA10" s="287"/>
      <c r="AB10" s="29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280"/>
      <c r="L13" s="12"/>
      <c r="Q13" s="12"/>
      <c r="W13" s="12"/>
      <c r="X13" s="12"/>
      <c r="AB13" s="279"/>
    </row>
    <row r="14" spans="2:28" s="1" customFormat="1" x14ac:dyDescent="0.15">
      <c r="B14" s="280"/>
      <c r="C14" s="1" t="s">
        <v>199</v>
      </c>
      <c r="AB14" s="279"/>
    </row>
    <row r="15" spans="2:28" s="1" customFormat="1" ht="4.5" customHeight="1" x14ac:dyDescent="0.15">
      <c r="B15" s="280"/>
      <c r="AB15" s="279"/>
    </row>
    <row r="16" spans="2:28" s="1" customFormat="1" ht="24" customHeight="1" x14ac:dyDescent="0.15">
      <c r="B16" s="280"/>
      <c r="C16" s="710" t="s">
        <v>200</v>
      </c>
      <c r="D16" s="711"/>
      <c r="E16" s="711"/>
      <c r="F16" s="711"/>
      <c r="G16" s="711"/>
      <c r="H16" s="711"/>
      <c r="I16" s="711"/>
      <c r="J16" s="711"/>
      <c r="K16" s="711"/>
      <c r="L16" s="711"/>
      <c r="M16" s="711"/>
      <c r="N16" s="711"/>
      <c r="O16" s="712"/>
      <c r="P16" s="710" t="s">
        <v>201</v>
      </c>
      <c r="Q16" s="711"/>
      <c r="R16" s="711"/>
      <c r="S16" s="711"/>
      <c r="T16" s="711"/>
      <c r="U16" s="711"/>
      <c r="V16" s="711"/>
      <c r="W16" s="711"/>
      <c r="X16" s="711"/>
      <c r="Y16" s="711"/>
      <c r="Z16" s="711"/>
      <c r="AA16" s="712"/>
      <c r="AB16" s="252"/>
    </row>
    <row r="17" spans="2:28" s="1" customFormat="1" ht="21" customHeight="1" x14ac:dyDescent="0.15">
      <c r="B17" s="280"/>
      <c r="C17" s="956"/>
      <c r="D17" s="957"/>
      <c r="E17" s="957"/>
      <c r="F17" s="957"/>
      <c r="G17" s="957"/>
      <c r="H17" s="957"/>
      <c r="I17" s="957"/>
      <c r="J17" s="957"/>
      <c r="K17" s="957"/>
      <c r="L17" s="957"/>
      <c r="M17" s="957"/>
      <c r="N17" s="957"/>
      <c r="O17" s="958"/>
      <c r="P17" s="710"/>
      <c r="Q17" s="711"/>
      <c r="R17" s="711"/>
      <c r="S17" s="711"/>
      <c r="T17" s="711"/>
      <c r="U17" s="711"/>
      <c r="V17" s="711"/>
      <c r="W17" s="711"/>
      <c r="X17" s="711"/>
      <c r="Y17" s="711"/>
      <c r="Z17" s="711"/>
      <c r="AA17" s="712"/>
      <c r="AB17" s="279"/>
    </row>
    <row r="18" spans="2:28" s="1" customFormat="1" ht="21" customHeight="1" x14ac:dyDescent="0.15">
      <c r="B18" s="280"/>
      <c r="C18" s="956"/>
      <c r="D18" s="957"/>
      <c r="E18" s="957"/>
      <c r="F18" s="957"/>
      <c r="G18" s="957"/>
      <c r="H18" s="957"/>
      <c r="I18" s="957"/>
      <c r="J18" s="957"/>
      <c r="K18" s="957"/>
      <c r="L18" s="957"/>
      <c r="M18" s="957"/>
      <c r="N18" s="957"/>
      <c r="O18" s="958"/>
      <c r="P18" s="710"/>
      <c r="Q18" s="711"/>
      <c r="R18" s="711"/>
      <c r="S18" s="711"/>
      <c r="T18" s="711"/>
      <c r="U18" s="711"/>
      <c r="V18" s="711"/>
      <c r="W18" s="711"/>
      <c r="X18" s="711"/>
      <c r="Y18" s="711"/>
      <c r="Z18" s="711"/>
      <c r="AA18" s="712"/>
      <c r="AB18" s="279"/>
    </row>
    <row r="19" spans="2:28" s="1" customFormat="1" ht="21" customHeight="1" x14ac:dyDescent="0.15">
      <c r="B19" s="280"/>
      <c r="C19" s="956"/>
      <c r="D19" s="957"/>
      <c r="E19" s="957"/>
      <c r="F19" s="957"/>
      <c r="G19" s="957"/>
      <c r="H19" s="957"/>
      <c r="I19" s="957"/>
      <c r="J19" s="957"/>
      <c r="K19" s="957"/>
      <c r="L19" s="957"/>
      <c r="M19" s="957"/>
      <c r="N19" s="957"/>
      <c r="O19" s="958"/>
      <c r="P19" s="710"/>
      <c r="Q19" s="711"/>
      <c r="R19" s="711"/>
      <c r="S19" s="711"/>
      <c r="T19" s="711"/>
      <c r="U19" s="711"/>
      <c r="V19" s="711"/>
      <c r="W19" s="711"/>
      <c r="X19" s="711"/>
      <c r="Y19" s="711"/>
      <c r="Z19" s="711"/>
      <c r="AA19" s="712"/>
      <c r="AB19" s="279"/>
    </row>
    <row r="20" spans="2:28" s="1" customFormat="1" ht="21" customHeight="1" x14ac:dyDescent="0.15">
      <c r="B20" s="280"/>
      <c r="C20" s="956"/>
      <c r="D20" s="957"/>
      <c r="E20" s="957"/>
      <c r="F20" s="957"/>
      <c r="G20" s="957"/>
      <c r="H20" s="957"/>
      <c r="I20" s="957"/>
      <c r="J20" s="957"/>
      <c r="K20" s="957"/>
      <c r="L20" s="957"/>
      <c r="M20" s="957"/>
      <c r="N20" s="957"/>
      <c r="O20" s="958"/>
      <c r="P20" s="710"/>
      <c r="Q20" s="711"/>
      <c r="R20" s="711"/>
      <c r="S20" s="711"/>
      <c r="T20" s="711"/>
      <c r="U20" s="711"/>
      <c r="V20" s="711"/>
      <c r="W20" s="711"/>
      <c r="X20" s="711"/>
      <c r="Y20" s="711"/>
      <c r="Z20" s="711"/>
      <c r="AA20" s="712"/>
      <c r="AB20" s="279"/>
    </row>
    <row r="21" spans="2:28" s="1" customFormat="1" ht="21" customHeight="1" x14ac:dyDescent="0.15">
      <c r="B21" s="280"/>
      <c r="C21" s="956"/>
      <c r="D21" s="957"/>
      <c r="E21" s="957"/>
      <c r="F21" s="957"/>
      <c r="G21" s="957"/>
      <c r="H21" s="957"/>
      <c r="I21" s="957"/>
      <c r="J21" s="957"/>
      <c r="K21" s="957"/>
      <c r="L21" s="957"/>
      <c r="M21" s="957"/>
      <c r="N21" s="957"/>
      <c r="O21" s="958"/>
      <c r="P21" s="710"/>
      <c r="Q21" s="711"/>
      <c r="R21" s="711"/>
      <c r="S21" s="711"/>
      <c r="T21" s="711"/>
      <c r="U21" s="711"/>
      <c r="V21" s="711"/>
      <c r="W21" s="711"/>
      <c r="X21" s="711"/>
      <c r="Y21" s="711"/>
      <c r="Z21" s="711"/>
      <c r="AA21" s="712"/>
      <c r="AB21" s="279"/>
    </row>
    <row r="22" spans="2:28" s="1" customFormat="1" ht="21" customHeight="1" x14ac:dyDescent="0.15">
      <c r="B22" s="280"/>
      <c r="C22" s="956"/>
      <c r="D22" s="957"/>
      <c r="E22" s="957"/>
      <c r="F22" s="957"/>
      <c r="G22" s="957"/>
      <c r="H22" s="957"/>
      <c r="I22" s="957"/>
      <c r="J22" s="957"/>
      <c r="K22" s="957"/>
      <c r="L22" s="957"/>
      <c r="M22" s="957"/>
      <c r="N22" s="957"/>
      <c r="O22" s="958"/>
      <c r="P22" s="710"/>
      <c r="Q22" s="711"/>
      <c r="R22" s="711"/>
      <c r="S22" s="711"/>
      <c r="T22" s="711"/>
      <c r="U22" s="711"/>
      <c r="V22" s="711"/>
      <c r="W22" s="711"/>
      <c r="X22" s="711"/>
      <c r="Y22" s="711"/>
      <c r="Z22" s="711"/>
      <c r="AA22" s="712"/>
      <c r="AB22" s="279"/>
    </row>
    <row r="23" spans="2:28" s="1" customFormat="1" ht="21" customHeight="1" x14ac:dyDescent="0.15">
      <c r="B23" s="280"/>
      <c r="C23" s="956"/>
      <c r="D23" s="957"/>
      <c r="E23" s="957"/>
      <c r="F23" s="957"/>
      <c r="G23" s="957"/>
      <c r="H23" s="957"/>
      <c r="I23" s="957"/>
      <c r="J23" s="957"/>
      <c r="K23" s="957"/>
      <c r="L23" s="957"/>
      <c r="M23" s="957"/>
      <c r="N23" s="957"/>
      <c r="O23" s="958"/>
      <c r="P23" s="710"/>
      <c r="Q23" s="711"/>
      <c r="R23" s="711"/>
      <c r="S23" s="711"/>
      <c r="T23" s="711"/>
      <c r="U23" s="711"/>
      <c r="V23" s="711"/>
      <c r="W23" s="711"/>
      <c r="X23" s="711"/>
      <c r="Y23" s="711"/>
      <c r="Z23" s="711"/>
      <c r="AA23" s="712"/>
      <c r="AB23" s="27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64" zoomScaleNormal="100" zoomScaleSheetLayoutView="100" workbookViewId="0">
      <selection activeCell="AD30" sqref="AD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241</v>
      </c>
      <c r="C2"/>
      <c r="D2"/>
      <c r="E2"/>
      <c r="F2"/>
      <c r="G2"/>
      <c r="H2"/>
      <c r="I2"/>
      <c r="J2"/>
      <c r="K2"/>
      <c r="L2"/>
      <c r="M2"/>
      <c r="N2"/>
      <c r="O2"/>
      <c r="P2"/>
      <c r="Q2"/>
      <c r="R2"/>
      <c r="S2"/>
      <c r="T2"/>
      <c r="U2"/>
      <c r="V2"/>
      <c r="W2"/>
      <c r="X2"/>
      <c r="Y2"/>
    </row>
    <row r="4" spans="2:25" x14ac:dyDescent="0.15">
      <c r="B4" s="969" t="s">
        <v>242</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896" t="s">
        <v>243</v>
      </c>
      <c r="C6" s="896"/>
      <c r="D6" s="896"/>
      <c r="E6" s="896"/>
      <c r="F6" s="896"/>
      <c r="G6" s="891"/>
      <c r="H6" s="892"/>
      <c r="I6" s="892"/>
      <c r="J6" s="892"/>
      <c r="K6" s="892"/>
      <c r="L6" s="892"/>
      <c r="M6" s="892"/>
      <c r="N6" s="892"/>
      <c r="O6" s="892"/>
      <c r="P6" s="892"/>
      <c r="Q6" s="892"/>
      <c r="R6" s="892"/>
      <c r="S6" s="892"/>
      <c r="T6" s="892"/>
      <c r="U6" s="892"/>
      <c r="V6" s="892"/>
      <c r="W6" s="892"/>
      <c r="X6" s="892"/>
      <c r="Y6" s="893"/>
    </row>
    <row r="7" spans="2:25" ht="23.25" customHeight="1" x14ac:dyDescent="0.15">
      <c r="B7" s="896" t="s">
        <v>244</v>
      </c>
      <c r="C7" s="896"/>
      <c r="D7" s="896"/>
      <c r="E7" s="896"/>
      <c r="F7" s="896"/>
      <c r="G7" s="254" t="s">
        <v>20</v>
      </c>
      <c r="H7" s="285" t="s">
        <v>212</v>
      </c>
      <c r="I7" s="285"/>
      <c r="J7" s="285"/>
      <c r="K7" s="285"/>
      <c r="L7" s="12" t="s">
        <v>20</v>
      </c>
      <c r="M7" s="285" t="s">
        <v>213</v>
      </c>
      <c r="N7" s="285"/>
      <c r="O7" s="285"/>
      <c r="P7" s="285"/>
      <c r="Q7" s="12" t="s">
        <v>20</v>
      </c>
      <c r="R7" s="285" t="s">
        <v>214</v>
      </c>
      <c r="S7" s="285"/>
      <c r="T7" s="285"/>
      <c r="U7" s="285"/>
      <c r="V7" s="285"/>
      <c r="W7" s="10"/>
      <c r="X7" s="10"/>
      <c r="Y7" s="11"/>
    </row>
    <row r="8" spans="2:25" ht="20.100000000000001" customHeight="1" x14ac:dyDescent="0.15">
      <c r="B8" s="838" t="s">
        <v>245</v>
      </c>
      <c r="C8" s="839"/>
      <c r="D8" s="839"/>
      <c r="E8" s="839"/>
      <c r="F8" s="840"/>
      <c r="G8" s="12" t="s">
        <v>20</v>
      </c>
      <c r="H8" s="7" t="s">
        <v>246</v>
      </c>
      <c r="I8" s="260"/>
      <c r="J8" s="260"/>
      <c r="K8" s="260"/>
      <c r="L8" s="260"/>
      <c r="M8" s="260"/>
      <c r="N8" s="260"/>
      <c r="O8" s="260"/>
      <c r="P8" s="260"/>
      <c r="Q8" s="260"/>
      <c r="R8" s="260"/>
      <c r="S8" s="260"/>
      <c r="T8" s="260"/>
      <c r="U8" s="260"/>
      <c r="V8" s="260"/>
      <c r="W8" s="260"/>
      <c r="X8" s="260"/>
      <c r="Y8" s="261"/>
    </row>
    <row r="9" spans="2:25" ht="20.100000000000001" customHeight="1" x14ac:dyDescent="0.15">
      <c r="B9" s="900"/>
      <c r="C9" s="705"/>
      <c r="D9" s="705"/>
      <c r="E9" s="705"/>
      <c r="F9" s="901"/>
      <c r="G9" s="12" t="s">
        <v>20</v>
      </c>
      <c r="H9" s="1" t="s">
        <v>247</v>
      </c>
      <c r="I9" s="21"/>
      <c r="J9" s="21"/>
      <c r="K9" s="21"/>
      <c r="L9" s="21"/>
      <c r="M9" s="21"/>
      <c r="N9" s="21"/>
      <c r="O9" s="21"/>
      <c r="P9" s="21"/>
      <c r="Q9" s="21"/>
      <c r="R9" s="21"/>
      <c r="S9" s="21"/>
      <c r="T9" s="21"/>
      <c r="U9" s="21"/>
      <c r="V9" s="21"/>
      <c r="W9" s="21"/>
      <c r="X9" s="21"/>
      <c r="Y9" s="264"/>
    </row>
    <row r="10" spans="2:25" ht="20.100000000000001" customHeight="1" x14ac:dyDescent="0.15">
      <c r="B10" s="900"/>
      <c r="C10" s="705"/>
      <c r="D10" s="705"/>
      <c r="E10" s="705"/>
      <c r="F10" s="901"/>
      <c r="G10" s="12" t="s">
        <v>20</v>
      </c>
      <c r="H10" s="1" t="s">
        <v>248</v>
      </c>
      <c r="I10" s="21"/>
      <c r="J10" s="21"/>
      <c r="K10" s="21"/>
      <c r="L10" s="21"/>
      <c r="M10" s="21"/>
      <c r="N10" s="21"/>
      <c r="O10" s="21"/>
      <c r="P10" s="21"/>
      <c r="Q10" s="21"/>
      <c r="R10" s="21"/>
      <c r="S10" s="21"/>
      <c r="T10" s="21"/>
      <c r="U10" s="21"/>
      <c r="V10" s="21"/>
      <c r="W10" s="21"/>
      <c r="X10" s="21"/>
      <c r="Y10" s="264"/>
    </row>
    <row r="11" spans="2:25" ht="20.100000000000001" customHeight="1" x14ac:dyDescent="0.15">
      <c r="B11" s="897"/>
      <c r="C11" s="898"/>
      <c r="D11" s="898"/>
      <c r="E11" s="898"/>
      <c r="F11" s="899"/>
      <c r="G11" s="138" t="s">
        <v>20</v>
      </c>
      <c r="H11" s="8" t="s">
        <v>249</v>
      </c>
      <c r="I11" s="262"/>
      <c r="J11" s="262"/>
      <c r="K11" s="262"/>
      <c r="L11" s="262"/>
      <c r="M11" s="262"/>
      <c r="N11" s="262"/>
      <c r="O11" s="262"/>
      <c r="P11" s="262"/>
      <c r="Q11" s="262"/>
      <c r="R11" s="262"/>
      <c r="S11" s="262"/>
      <c r="T11" s="262"/>
      <c r="U11" s="262"/>
      <c r="V11" s="262"/>
      <c r="W11" s="262"/>
      <c r="X11" s="262"/>
      <c r="Y11" s="263"/>
    </row>
    <row r="12" spans="2:25" ht="20.100000000000001" customHeight="1" x14ac:dyDescent="0.15">
      <c r="B12" s="838" t="s">
        <v>250</v>
      </c>
      <c r="C12" s="839"/>
      <c r="D12" s="839"/>
      <c r="E12" s="839"/>
      <c r="F12" s="840"/>
      <c r="G12" s="12" t="s">
        <v>20</v>
      </c>
      <c r="H12" s="7" t="s">
        <v>251</v>
      </c>
      <c r="I12" s="260"/>
      <c r="J12" s="260"/>
      <c r="K12" s="260"/>
      <c r="L12" s="260"/>
      <c r="M12" s="260"/>
      <c r="N12" s="260"/>
      <c r="O12" s="260"/>
      <c r="P12" s="260"/>
      <c r="Q12" s="260"/>
      <c r="R12" s="260"/>
      <c r="S12" s="260"/>
      <c r="T12" s="260"/>
      <c r="U12" s="260"/>
      <c r="V12" s="260"/>
      <c r="W12" s="260"/>
      <c r="X12" s="260"/>
      <c r="Y12" s="261"/>
    </row>
    <row r="13" spans="2:25" ht="20.100000000000001" customHeight="1" x14ac:dyDescent="0.15">
      <c r="B13" s="900"/>
      <c r="C13" s="705"/>
      <c r="D13" s="705"/>
      <c r="E13" s="705"/>
      <c r="F13" s="901"/>
      <c r="G13" s="12" t="s">
        <v>20</v>
      </c>
      <c r="H13" s="1" t="s">
        <v>252</v>
      </c>
      <c r="I13" s="21"/>
      <c r="J13" s="21"/>
      <c r="K13" s="21"/>
      <c r="L13" s="21"/>
      <c r="M13" s="21"/>
      <c r="N13" s="21"/>
      <c r="O13" s="21"/>
      <c r="P13" s="21"/>
      <c r="Q13" s="21"/>
      <c r="R13" s="21"/>
      <c r="S13" s="21"/>
      <c r="T13" s="21"/>
      <c r="U13" s="21"/>
      <c r="V13" s="21"/>
      <c r="W13" s="21"/>
      <c r="X13" s="21"/>
      <c r="Y13" s="264"/>
    </row>
    <row r="14" spans="2:25" ht="20.100000000000001" customHeight="1" x14ac:dyDescent="0.15">
      <c r="B14" s="900"/>
      <c r="C14" s="705"/>
      <c r="D14" s="705"/>
      <c r="E14" s="705"/>
      <c r="F14" s="901"/>
      <c r="G14" s="12" t="s">
        <v>20</v>
      </c>
      <c r="H14" s="1" t="s">
        <v>253</v>
      </c>
      <c r="I14" s="21"/>
      <c r="J14" s="21"/>
      <c r="K14" s="21"/>
      <c r="L14" s="21"/>
      <c r="M14" s="21"/>
      <c r="N14" s="21"/>
      <c r="O14" s="21"/>
      <c r="P14" s="21"/>
      <c r="Q14" s="21"/>
      <c r="R14" s="21"/>
      <c r="S14" s="21"/>
      <c r="T14" s="21"/>
      <c r="U14" s="21"/>
      <c r="V14" s="21"/>
      <c r="W14" s="21"/>
      <c r="X14" s="21"/>
      <c r="Y14" s="264"/>
    </row>
    <row r="15" spans="2:25" ht="20.100000000000001" customHeight="1" x14ac:dyDescent="0.15">
      <c r="B15" s="897"/>
      <c r="C15" s="898"/>
      <c r="D15" s="898"/>
      <c r="E15" s="898"/>
      <c r="F15" s="899"/>
      <c r="G15" s="138" t="s">
        <v>20</v>
      </c>
      <c r="H15" s="8" t="s">
        <v>254</v>
      </c>
      <c r="I15" s="262"/>
      <c r="J15" s="262"/>
      <c r="K15" s="262"/>
      <c r="L15" s="262"/>
      <c r="M15" s="262"/>
      <c r="N15" s="262"/>
      <c r="O15" s="262"/>
      <c r="P15" s="262"/>
      <c r="Q15" s="262"/>
      <c r="R15" s="262"/>
      <c r="S15" s="262"/>
      <c r="T15" s="262"/>
      <c r="U15" s="262"/>
      <c r="V15" s="262"/>
      <c r="W15" s="262"/>
      <c r="X15" s="262"/>
      <c r="Y15" s="263"/>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80" t="s">
        <v>255</v>
      </c>
      <c r="Y18" s="279"/>
    </row>
    <row r="19" spans="2:25" x14ac:dyDescent="0.15">
      <c r="B19" s="280"/>
      <c r="Y19" s="279"/>
    </row>
    <row r="20" spans="2:25" x14ac:dyDescent="0.15">
      <c r="B20" s="280"/>
      <c r="C20" s="1" t="s">
        <v>256</v>
      </c>
      <c r="K20" s="705"/>
      <c r="L20" s="705"/>
      <c r="M20" s="1" t="s">
        <v>257</v>
      </c>
      <c r="Y20" s="279"/>
    </row>
    <row r="21" spans="2:25" ht="6.75" customHeight="1" x14ac:dyDescent="0.15">
      <c r="B21" s="280"/>
      <c r="Y21" s="279"/>
    </row>
    <row r="22" spans="2:25" ht="21" customHeight="1" x14ac:dyDescent="0.15">
      <c r="B22" s="280"/>
      <c r="D22" s="710" t="s">
        <v>258</v>
      </c>
      <c r="E22" s="711"/>
      <c r="F22" s="711"/>
      <c r="G22" s="711"/>
      <c r="H22" s="712"/>
      <c r="I22" s="891"/>
      <c r="J22" s="892"/>
      <c r="K22" s="892"/>
      <c r="L22" s="892"/>
      <c r="M22" s="256" t="s">
        <v>259</v>
      </c>
      <c r="N22" s="9" t="s">
        <v>260</v>
      </c>
      <c r="O22" s="10"/>
      <c r="P22" s="711"/>
      <c r="Q22" s="711"/>
      <c r="R22" s="256" t="s">
        <v>259</v>
      </c>
      <c r="S22" s="9" t="s">
        <v>261</v>
      </c>
      <c r="T22" s="10"/>
      <c r="U22" s="10"/>
      <c r="V22" s="711"/>
      <c r="W22" s="711"/>
      <c r="X22" s="256" t="s">
        <v>259</v>
      </c>
      <c r="Y22" s="279"/>
    </row>
    <row r="23" spans="2:25" ht="21" customHeight="1" x14ac:dyDescent="0.15">
      <c r="B23" s="280"/>
      <c r="D23" s="710" t="s">
        <v>262</v>
      </c>
      <c r="E23" s="711"/>
      <c r="F23" s="711"/>
      <c r="G23" s="711"/>
      <c r="H23" s="712"/>
      <c r="I23" s="710"/>
      <c r="J23" s="711"/>
      <c r="K23" s="711"/>
      <c r="L23" s="711"/>
      <c r="M23" s="256" t="s">
        <v>259</v>
      </c>
      <c r="N23" s="9" t="s">
        <v>260</v>
      </c>
      <c r="O23" s="10"/>
      <c r="P23" s="711"/>
      <c r="Q23" s="711"/>
      <c r="R23" s="256" t="s">
        <v>259</v>
      </c>
      <c r="S23" s="9" t="s">
        <v>261</v>
      </c>
      <c r="T23" s="10"/>
      <c r="U23" s="10"/>
      <c r="V23" s="711"/>
      <c r="W23" s="711"/>
      <c r="X23" s="256" t="s">
        <v>259</v>
      </c>
      <c r="Y23" s="279"/>
    </row>
    <row r="24" spans="2:25" ht="15.75" customHeight="1" x14ac:dyDescent="0.15">
      <c r="B24" s="280"/>
      <c r="D24" s="720" t="s">
        <v>263</v>
      </c>
      <c r="E24" s="903"/>
      <c r="F24" s="903"/>
      <c r="G24" s="903"/>
      <c r="H24" s="903"/>
      <c r="I24" s="903"/>
      <c r="J24" s="903"/>
      <c r="K24" s="903"/>
      <c r="L24" s="903"/>
      <c r="M24" s="903"/>
      <c r="N24" s="903"/>
      <c r="O24" s="903"/>
      <c r="P24" s="903"/>
      <c r="Q24" s="903"/>
      <c r="R24" s="903"/>
      <c r="S24" s="903"/>
      <c r="T24" s="903"/>
      <c r="U24" s="904"/>
      <c r="V24" s="242" t="s">
        <v>264</v>
      </c>
      <c r="W24" s="114" t="s">
        <v>181</v>
      </c>
      <c r="X24" s="243" t="s">
        <v>265</v>
      </c>
      <c r="Y24" s="279"/>
    </row>
    <row r="25" spans="2:25" ht="30.75" customHeight="1" x14ac:dyDescent="0.15">
      <c r="B25" s="280"/>
      <c r="D25" s="905"/>
      <c r="E25" s="906"/>
      <c r="F25" s="906"/>
      <c r="G25" s="906"/>
      <c r="H25" s="906"/>
      <c r="I25" s="906"/>
      <c r="J25" s="906"/>
      <c r="K25" s="906"/>
      <c r="L25" s="906"/>
      <c r="M25" s="906"/>
      <c r="N25" s="906"/>
      <c r="O25" s="906"/>
      <c r="P25" s="906"/>
      <c r="Q25" s="906"/>
      <c r="R25" s="906"/>
      <c r="S25" s="906"/>
      <c r="T25" s="906"/>
      <c r="U25" s="907"/>
      <c r="V25" s="254" t="s">
        <v>20</v>
      </c>
      <c r="W25" s="255" t="s">
        <v>266</v>
      </c>
      <c r="X25" s="256" t="s">
        <v>20</v>
      </c>
      <c r="Y25" s="279"/>
    </row>
    <row r="26" spans="2:25" ht="17.25" customHeight="1" x14ac:dyDescent="0.15">
      <c r="B26" s="280"/>
      <c r="D26" s="739" t="s">
        <v>267</v>
      </c>
      <c r="E26" s="740"/>
      <c r="F26" s="740"/>
      <c r="G26" s="740"/>
      <c r="H26" s="740"/>
      <c r="I26" s="740"/>
      <c r="J26" s="740"/>
      <c r="K26" s="740"/>
      <c r="L26" s="740"/>
      <c r="M26" s="740"/>
      <c r="N26" s="740"/>
      <c r="O26" s="740"/>
      <c r="P26" s="740"/>
      <c r="Q26" s="740"/>
      <c r="R26" s="740"/>
      <c r="S26" s="740"/>
      <c r="T26" s="740"/>
      <c r="U26" s="740"/>
      <c r="V26" s="740"/>
      <c r="W26" s="740"/>
      <c r="X26" s="741"/>
      <c r="Y26" s="279"/>
    </row>
    <row r="27" spans="2:25" ht="21" customHeight="1" x14ac:dyDescent="0.15">
      <c r="B27" s="280"/>
      <c r="D27" s="710" t="s">
        <v>268</v>
      </c>
      <c r="E27" s="711"/>
      <c r="F27" s="711"/>
      <c r="G27" s="711"/>
      <c r="H27" s="712"/>
      <c r="I27" s="710"/>
      <c r="J27" s="711"/>
      <c r="K27" s="711"/>
      <c r="L27" s="711"/>
      <c r="M27" s="256" t="s">
        <v>259</v>
      </c>
      <c r="N27" s="9" t="s">
        <v>260</v>
      </c>
      <c r="O27" s="10"/>
      <c r="P27" s="711"/>
      <c r="Q27" s="711"/>
      <c r="R27" s="256" t="s">
        <v>259</v>
      </c>
      <c r="S27" s="9" t="s">
        <v>261</v>
      </c>
      <c r="T27" s="10"/>
      <c r="U27" s="10"/>
      <c r="V27" s="711"/>
      <c r="W27" s="711"/>
      <c r="X27" s="256" t="s">
        <v>259</v>
      </c>
      <c r="Y27" s="279"/>
    </row>
    <row r="28" spans="2:25" ht="21" customHeight="1" x14ac:dyDescent="0.15">
      <c r="B28" s="280"/>
      <c r="D28" s="710" t="s">
        <v>269</v>
      </c>
      <c r="E28" s="711"/>
      <c r="F28" s="711"/>
      <c r="G28" s="711"/>
      <c r="H28" s="712"/>
      <c r="I28" s="710"/>
      <c r="J28" s="711"/>
      <c r="K28" s="711"/>
      <c r="L28" s="711"/>
      <c r="M28" s="256" t="s">
        <v>259</v>
      </c>
      <c r="N28" s="9" t="s">
        <v>260</v>
      </c>
      <c r="O28" s="10"/>
      <c r="P28" s="711"/>
      <c r="Q28" s="711"/>
      <c r="R28" s="256" t="s">
        <v>259</v>
      </c>
      <c r="S28" s="9" t="s">
        <v>261</v>
      </c>
      <c r="T28" s="10"/>
      <c r="U28" s="10"/>
      <c r="V28" s="711"/>
      <c r="W28" s="711"/>
      <c r="X28" s="256" t="s">
        <v>259</v>
      </c>
      <c r="Y28" s="279"/>
    </row>
    <row r="29" spans="2:25" ht="21" customHeight="1" x14ac:dyDescent="0.15">
      <c r="B29" s="280"/>
      <c r="D29" s="710" t="s">
        <v>270</v>
      </c>
      <c r="E29" s="711"/>
      <c r="F29" s="711"/>
      <c r="G29" s="711"/>
      <c r="H29" s="712"/>
      <c r="I29" s="710"/>
      <c r="J29" s="711"/>
      <c r="K29" s="711"/>
      <c r="L29" s="711"/>
      <c r="M29" s="256" t="s">
        <v>259</v>
      </c>
      <c r="N29" s="9" t="s">
        <v>260</v>
      </c>
      <c r="O29" s="10"/>
      <c r="P29" s="711"/>
      <c r="Q29" s="711"/>
      <c r="R29" s="256" t="s">
        <v>259</v>
      </c>
      <c r="S29" s="9" t="s">
        <v>261</v>
      </c>
      <c r="T29" s="10"/>
      <c r="U29" s="10"/>
      <c r="V29" s="711"/>
      <c r="W29" s="711"/>
      <c r="X29" s="256" t="s">
        <v>259</v>
      </c>
      <c r="Y29" s="279"/>
    </row>
    <row r="30" spans="2:25" ht="21" customHeight="1" x14ac:dyDescent="0.15">
      <c r="B30" s="280"/>
      <c r="D30" s="710" t="s">
        <v>271</v>
      </c>
      <c r="E30" s="711"/>
      <c r="F30" s="711"/>
      <c r="G30" s="711"/>
      <c r="H30" s="712"/>
      <c r="I30" s="710"/>
      <c r="J30" s="711"/>
      <c r="K30" s="711"/>
      <c r="L30" s="711"/>
      <c r="M30" s="256" t="s">
        <v>259</v>
      </c>
      <c r="N30" s="9" t="s">
        <v>260</v>
      </c>
      <c r="O30" s="10"/>
      <c r="P30" s="711"/>
      <c r="Q30" s="711"/>
      <c r="R30" s="256" t="s">
        <v>259</v>
      </c>
      <c r="S30" s="9" t="s">
        <v>261</v>
      </c>
      <c r="T30" s="10"/>
      <c r="U30" s="10"/>
      <c r="V30" s="711"/>
      <c r="W30" s="711"/>
      <c r="X30" s="256" t="s">
        <v>259</v>
      </c>
      <c r="Y30" s="279"/>
    </row>
    <row r="31" spans="2:25" ht="21" customHeight="1" x14ac:dyDescent="0.15">
      <c r="B31" s="280"/>
      <c r="D31" s="710" t="s">
        <v>272</v>
      </c>
      <c r="E31" s="711"/>
      <c r="F31" s="711"/>
      <c r="G31" s="711"/>
      <c r="H31" s="712"/>
      <c r="I31" s="710"/>
      <c r="J31" s="711"/>
      <c r="K31" s="711"/>
      <c r="L31" s="711"/>
      <c r="M31" s="256" t="s">
        <v>259</v>
      </c>
      <c r="N31" s="9" t="s">
        <v>260</v>
      </c>
      <c r="O31" s="10"/>
      <c r="P31" s="711"/>
      <c r="Q31" s="711"/>
      <c r="R31" s="256" t="s">
        <v>259</v>
      </c>
      <c r="S31" s="9" t="s">
        <v>261</v>
      </c>
      <c r="T31" s="10"/>
      <c r="U31" s="10"/>
      <c r="V31" s="711"/>
      <c r="W31" s="711"/>
      <c r="X31" s="256" t="s">
        <v>259</v>
      </c>
      <c r="Y31" s="279"/>
    </row>
    <row r="32" spans="2:25" ht="13.5" customHeight="1" x14ac:dyDescent="0.15">
      <c r="B32" s="280"/>
      <c r="D32" s="12"/>
      <c r="E32" s="12"/>
      <c r="F32" s="12"/>
      <c r="G32" s="12"/>
      <c r="H32" s="12"/>
      <c r="I32" s="12"/>
      <c r="J32" s="12"/>
      <c r="K32" s="12"/>
      <c r="L32" s="12"/>
      <c r="M32" s="12"/>
      <c r="P32" s="12"/>
      <c r="Q32" s="12"/>
      <c r="R32" s="12"/>
      <c r="V32" s="12"/>
      <c r="W32" s="12"/>
      <c r="X32" s="12"/>
      <c r="Y32" s="279"/>
    </row>
    <row r="33" spans="2:32" x14ac:dyDescent="0.15">
      <c r="B33" s="280"/>
      <c r="C33" s="1" t="s">
        <v>273</v>
      </c>
      <c r="Y33" s="279"/>
      <c r="Z33"/>
      <c r="AA33"/>
      <c r="AB33"/>
    </row>
    <row r="34" spans="2:32" ht="7.5" customHeight="1" x14ac:dyDescent="0.15">
      <c r="B34" s="280"/>
      <c r="Y34" s="279"/>
      <c r="Z34"/>
      <c r="AA34"/>
      <c r="AB34"/>
    </row>
    <row r="35" spans="2:32" ht="35.25" customHeight="1" x14ac:dyDescent="0.15">
      <c r="B35" s="280"/>
      <c r="D35" s="970"/>
      <c r="E35" s="971"/>
      <c r="F35" s="971"/>
      <c r="G35" s="971"/>
      <c r="H35" s="971"/>
      <c r="I35" s="971"/>
      <c r="J35" s="971"/>
      <c r="K35" s="971"/>
      <c r="L35" s="971"/>
      <c r="M35" s="971"/>
      <c r="N35" s="971"/>
      <c r="O35" s="971"/>
      <c r="P35" s="971"/>
      <c r="Q35" s="971"/>
      <c r="R35" s="971"/>
      <c r="S35" s="971"/>
      <c r="T35" s="971"/>
      <c r="U35" s="971"/>
      <c r="V35" s="971"/>
      <c r="W35" s="971"/>
      <c r="X35" s="972"/>
      <c r="Y35" s="279"/>
      <c r="Z35"/>
      <c r="AA35"/>
      <c r="AB35"/>
    </row>
    <row r="36" spans="2:32" ht="12" customHeight="1" x14ac:dyDescent="0.15">
      <c r="B36" s="280"/>
      <c r="Y36" s="279"/>
      <c r="Z36"/>
      <c r="AA36"/>
      <c r="AB36"/>
    </row>
    <row r="37" spans="2:32" x14ac:dyDescent="0.15">
      <c r="B37" s="280"/>
      <c r="C37" s="1" t="s">
        <v>274</v>
      </c>
      <c r="Y37" s="279"/>
      <c r="Z37"/>
      <c r="AA37"/>
      <c r="AB37"/>
    </row>
    <row r="38" spans="2:32" ht="6.75" customHeight="1" x14ac:dyDescent="0.15">
      <c r="B38" s="280"/>
      <c r="D38" s="8"/>
      <c r="E38" s="8"/>
      <c r="F38" s="8"/>
      <c r="G38" s="8"/>
      <c r="H38" s="8"/>
      <c r="I38" s="8"/>
      <c r="J38" s="8"/>
      <c r="K38" s="8"/>
      <c r="L38" s="8"/>
      <c r="M38" s="8"/>
      <c r="N38" s="8"/>
      <c r="O38" s="8"/>
      <c r="P38" s="8"/>
      <c r="Q38" s="8"/>
      <c r="R38" s="8"/>
      <c r="S38" s="8"/>
      <c r="T38" s="8"/>
      <c r="U38" s="8"/>
      <c r="V38" s="8"/>
      <c r="W38" s="8"/>
      <c r="X38" s="8"/>
      <c r="Y38" s="279"/>
      <c r="Z38"/>
      <c r="AA38" s="133"/>
      <c r="AB38" s="133"/>
      <c r="AC38" s="8"/>
      <c r="AD38" s="8"/>
      <c r="AE38" s="8"/>
      <c r="AF38" s="8"/>
    </row>
    <row r="39" spans="2:32" ht="23.25" customHeight="1" x14ac:dyDescent="0.15">
      <c r="B39" s="280"/>
      <c r="D39" s="288">
        <v>1</v>
      </c>
      <c r="E39" s="897"/>
      <c r="F39" s="898"/>
      <c r="G39" s="287" t="s">
        <v>275</v>
      </c>
      <c r="H39" s="898"/>
      <c r="I39" s="898"/>
      <c r="J39" s="287" t="s">
        <v>276</v>
      </c>
      <c r="K39" s="898"/>
      <c r="L39" s="898"/>
      <c r="M39" s="899"/>
      <c r="N39" s="288">
        <v>4</v>
      </c>
      <c r="O39" s="897"/>
      <c r="P39" s="898"/>
      <c r="Q39" s="287" t="s">
        <v>275</v>
      </c>
      <c r="R39" s="898"/>
      <c r="S39" s="898"/>
      <c r="T39" s="287" t="s">
        <v>276</v>
      </c>
      <c r="U39" s="287"/>
      <c r="V39" s="898"/>
      <c r="W39" s="898"/>
      <c r="X39" s="898"/>
      <c r="Y39" s="137"/>
      <c r="Z39" s="298"/>
      <c r="AA39"/>
      <c r="AB39"/>
    </row>
    <row r="40" spans="2:32" ht="23.25" customHeight="1" x14ac:dyDescent="0.15">
      <c r="B40" s="280"/>
      <c r="D40" s="269">
        <v>2</v>
      </c>
      <c r="E40" s="710"/>
      <c r="F40" s="711"/>
      <c r="G40" s="285" t="s">
        <v>275</v>
      </c>
      <c r="H40" s="711"/>
      <c r="I40" s="711"/>
      <c r="J40" s="285" t="s">
        <v>276</v>
      </c>
      <c r="K40" s="711"/>
      <c r="L40" s="711"/>
      <c r="M40" s="712"/>
      <c r="N40" s="269">
        <v>5</v>
      </c>
      <c r="O40" s="710"/>
      <c r="P40" s="711"/>
      <c r="Q40" s="285" t="s">
        <v>275</v>
      </c>
      <c r="R40" s="711"/>
      <c r="S40" s="711"/>
      <c r="T40" s="285" t="s">
        <v>276</v>
      </c>
      <c r="U40" s="285"/>
      <c r="V40" s="711"/>
      <c r="W40" s="711"/>
      <c r="X40" s="712"/>
      <c r="Y40" s="279"/>
      <c r="Z40"/>
      <c r="AA40"/>
      <c r="AB40"/>
    </row>
    <row r="41" spans="2:32" ht="23.25" customHeight="1" x14ac:dyDescent="0.15">
      <c r="B41" s="280"/>
      <c r="D41" s="269">
        <v>3</v>
      </c>
      <c r="E41" s="710"/>
      <c r="F41" s="711"/>
      <c r="G41" s="285" t="s">
        <v>275</v>
      </c>
      <c r="H41" s="711"/>
      <c r="I41" s="711"/>
      <c r="J41" s="285" t="s">
        <v>276</v>
      </c>
      <c r="K41" s="711"/>
      <c r="L41" s="711"/>
      <c r="M41" s="712"/>
      <c r="N41" s="269">
        <v>6</v>
      </c>
      <c r="O41" s="710"/>
      <c r="P41" s="711"/>
      <c r="Q41" s="285" t="s">
        <v>275</v>
      </c>
      <c r="R41" s="711"/>
      <c r="S41" s="711"/>
      <c r="T41" s="285" t="s">
        <v>276</v>
      </c>
      <c r="U41" s="285"/>
      <c r="V41" s="711"/>
      <c r="W41" s="711"/>
      <c r="X41" s="712"/>
      <c r="Y41" s="279"/>
      <c r="Z41"/>
      <c r="AA41"/>
      <c r="AB41"/>
    </row>
    <row r="42" spans="2:32" x14ac:dyDescent="0.15">
      <c r="B42" s="281"/>
      <c r="C42" s="8"/>
      <c r="D42" s="8"/>
      <c r="E42" s="8"/>
      <c r="F42" s="8"/>
      <c r="G42" s="8"/>
      <c r="H42" s="8"/>
      <c r="I42" s="8"/>
      <c r="J42" s="8"/>
      <c r="K42" s="8"/>
      <c r="L42" s="8"/>
      <c r="M42" s="8"/>
      <c r="N42" s="8"/>
      <c r="O42" s="8"/>
      <c r="P42" s="8"/>
      <c r="Q42" s="8"/>
      <c r="R42" s="8"/>
      <c r="S42" s="8"/>
      <c r="T42" s="8"/>
      <c r="U42" s="8"/>
      <c r="V42" s="8"/>
      <c r="W42" s="8"/>
      <c r="X42" s="8"/>
      <c r="Y42" s="14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280" t="s">
        <v>277</v>
      </c>
      <c r="T45" s="279"/>
      <c r="V45" s="92" t="s">
        <v>264</v>
      </c>
      <c r="W45" s="92" t="s">
        <v>181</v>
      </c>
      <c r="X45" s="92" t="s">
        <v>265</v>
      </c>
      <c r="Y45" s="279"/>
      <c r="Z45"/>
      <c r="AA45"/>
      <c r="AB45"/>
    </row>
    <row r="46" spans="2:32" x14ac:dyDescent="0.15">
      <c r="B46" s="280"/>
      <c r="D46" s="1" t="s">
        <v>278</v>
      </c>
      <c r="T46" s="279"/>
      <c r="V46" s="92"/>
      <c r="W46" s="92"/>
      <c r="X46" s="92"/>
      <c r="Y46" s="279"/>
      <c r="Z46"/>
      <c r="AA46"/>
      <c r="AB46"/>
    </row>
    <row r="47" spans="2:32" ht="14.25" customHeight="1" x14ac:dyDescent="0.15">
      <c r="B47" s="280"/>
      <c r="T47" s="279"/>
      <c r="Y47" s="279"/>
      <c r="Z47"/>
      <c r="AA47"/>
      <c r="AB47"/>
    </row>
    <row r="48" spans="2:32" ht="17.25" customHeight="1" x14ac:dyDescent="0.15">
      <c r="B48" s="280"/>
      <c r="C48" s="1" t="s">
        <v>279</v>
      </c>
      <c r="T48" s="279"/>
      <c r="V48" s="12" t="s">
        <v>20</v>
      </c>
      <c r="W48" s="12" t="s">
        <v>181</v>
      </c>
      <c r="X48" s="12" t="s">
        <v>20</v>
      </c>
      <c r="Y48" s="89"/>
      <c r="AB48" s="1" t="s">
        <v>280</v>
      </c>
    </row>
    <row r="49" spans="2:25" x14ac:dyDescent="0.15">
      <c r="B49" s="280"/>
      <c r="D49" s="1" t="s">
        <v>281</v>
      </c>
      <c r="T49" s="279"/>
      <c r="V49" s="12"/>
      <c r="W49" s="12"/>
      <c r="X49" s="12"/>
      <c r="Y49" s="252"/>
    </row>
    <row r="50" spans="2:25" x14ac:dyDescent="0.15">
      <c r="B50" s="280"/>
      <c r="T50" s="279"/>
      <c r="V50" s="12"/>
      <c r="W50" s="12"/>
      <c r="X50" s="12"/>
      <c r="Y50" s="252"/>
    </row>
    <row r="51" spans="2:25" ht="17.25" customHeight="1" x14ac:dyDescent="0.15">
      <c r="B51" s="280"/>
      <c r="C51" s="1" t="s">
        <v>282</v>
      </c>
      <c r="T51" s="279"/>
      <c r="V51" s="12" t="s">
        <v>20</v>
      </c>
      <c r="W51" s="12" t="s">
        <v>181</v>
      </c>
      <c r="X51" s="12" t="s">
        <v>20</v>
      </c>
      <c r="Y51" s="89"/>
    </row>
    <row r="52" spans="2:25" ht="17.25" customHeight="1" x14ac:dyDescent="0.15">
      <c r="B52" s="280"/>
      <c r="D52" s="1" t="s">
        <v>283</v>
      </c>
      <c r="T52" s="279"/>
      <c r="V52" s="12"/>
      <c r="W52" s="12"/>
      <c r="X52" s="12"/>
      <c r="Y52" s="89"/>
    </row>
    <row r="53" spans="2:25" x14ac:dyDescent="0.15">
      <c r="B53" s="280"/>
      <c r="T53" s="279"/>
      <c r="V53" s="12"/>
      <c r="W53" s="12"/>
      <c r="X53" s="12"/>
      <c r="Y53" s="252"/>
    </row>
    <row r="54" spans="2:25" ht="17.25" customHeight="1" x14ac:dyDescent="0.15">
      <c r="B54" s="280"/>
      <c r="C54" s="1" t="s">
        <v>284</v>
      </c>
      <c r="T54" s="279"/>
      <c r="V54" s="12" t="s">
        <v>20</v>
      </c>
      <c r="W54" s="12" t="s">
        <v>181</v>
      </c>
      <c r="X54" s="12" t="s">
        <v>20</v>
      </c>
      <c r="Y54" s="89"/>
    </row>
    <row r="55" spans="2:25" ht="17.25" customHeight="1" x14ac:dyDescent="0.15">
      <c r="B55" s="280"/>
      <c r="D55" s="1" t="s">
        <v>285</v>
      </c>
      <c r="T55" s="279"/>
      <c r="V55" s="12"/>
      <c r="W55" s="12"/>
      <c r="X55" s="12"/>
      <c r="Y55" s="89"/>
    </row>
    <row r="56" spans="2:25" ht="13.5" customHeight="1" x14ac:dyDescent="0.15">
      <c r="B56" s="280"/>
      <c r="T56" s="279"/>
      <c r="V56" s="2"/>
      <c r="W56" s="2"/>
      <c r="X56" s="2"/>
      <c r="Y56" s="89"/>
    </row>
    <row r="57" spans="2:25" ht="17.25" customHeight="1" x14ac:dyDescent="0.15">
      <c r="B57" s="280"/>
      <c r="C57" s="1" t="s">
        <v>286</v>
      </c>
      <c r="T57" s="279"/>
      <c r="V57" s="12" t="s">
        <v>20</v>
      </c>
      <c r="W57" s="12" t="s">
        <v>181</v>
      </c>
      <c r="X57" s="12" t="s">
        <v>20</v>
      </c>
      <c r="Y57" s="89"/>
    </row>
    <row r="58" spans="2:25" ht="17.25" customHeight="1" x14ac:dyDescent="0.15">
      <c r="B58" s="280"/>
      <c r="D58" s="1" t="s">
        <v>287</v>
      </c>
      <c r="T58" s="279"/>
      <c r="V58" s="12"/>
      <c r="W58" s="12"/>
      <c r="X58" s="12"/>
      <c r="Y58" s="89"/>
    </row>
    <row r="59" spans="2:25" ht="17.25" customHeight="1" x14ac:dyDescent="0.15">
      <c r="B59" s="280"/>
      <c r="D59" s="1" t="s">
        <v>288</v>
      </c>
      <c r="T59" s="279"/>
      <c r="V59" s="12"/>
      <c r="W59" s="12"/>
      <c r="X59" s="12"/>
      <c r="Y59" s="89"/>
    </row>
    <row r="60" spans="2:25" x14ac:dyDescent="0.15">
      <c r="B60" s="280"/>
      <c r="T60" s="279"/>
      <c r="V60" s="12"/>
      <c r="W60" s="12"/>
      <c r="X60" s="12"/>
      <c r="Y60" s="252"/>
    </row>
    <row r="61" spans="2:25" ht="17.25" customHeight="1" x14ac:dyDescent="0.15">
      <c r="B61" s="280"/>
      <c r="C61" s="1" t="s">
        <v>289</v>
      </c>
      <c r="T61" s="279"/>
      <c r="V61" s="12" t="s">
        <v>20</v>
      </c>
      <c r="W61" s="12" t="s">
        <v>181</v>
      </c>
      <c r="X61" s="12" t="s">
        <v>20</v>
      </c>
      <c r="Y61" s="89"/>
    </row>
    <row r="62" spans="2:25" ht="7.5" customHeight="1" x14ac:dyDescent="0.15">
      <c r="B62" s="281"/>
      <c r="C62" s="8"/>
      <c r="D62" s="8"/>
      <c r="E62" s="8"/>
      <c r="F62" s="8"/>
      <c r="G62" s="8"/>
      <c r="H62" s="8"/>
      <c r="I62" s="8"/>
      <c r="J62" s="8"/>
      <c r="K62" s="8"/>
      <c r="L62" s="8"/>
      <c r="M62" s="8"/>
      <c r="N62" s="8"/>
      <c r="O62" s="8"/>
      <c r="P62" s="8"/>
      <c r="Q62" s="8"/>
      <c r="R62" s="8"/>
      <c r="S62" s="8"/>
      <c r="T62" s="140"/>
      <c r="U62" s="8"/>
      <c r="V62" s="8"/>
      <c r="W62" s="8"/>
      <c r="X62" s="8"/>
      <c r="Y62" s="14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80" t="s">
        <v>290</v>
      </c>
      <c r="U65" s="280"/>
      <c r="V65" s="92" t="s">
        <v>264</v>
      </c>
      <c r="W65" s="92" t="s">
        <v>181</v>
      </c>
      <c r="X65" s="92" t="s">
        <v>265</v>
      </c>
      <c r="Y65" s="279"/>
    </row>
    <row r="66" spans="1:28" x14ac:dyDescent="0.15">
      <c r="B66" s="280"/>
      <c r="D66" s="1" t="s">
        <v>291</v>
      </c>
      <c r="U66" s="280"/>
      <c r="Y66" s="279"/>
    </row>
    <row r="67" spans="1:28" ht="17.25" customHeight="1" x14ac:dyDescent="0.15">
      <c r="B67" s="280"/>
      <c r="C67" s="1" t="s">
        <v>292</v>
      </c>
      <c r="U67" s="280"/>
      <c r="V67" s="12" t="s">
        <v>20</v>
      </c>
      <c r="W67" s="12" t="s">
        <v>181</v>
      </c>
      <c r="X67" s="12" t="s">
        <v>20</v>
      </c>
      <c r="Y67" s="89"/>
    </row>
    <row r="68" spans="1:28" ht="13.5" customHeight="1" x14ac:dyDescent="0.15">
      <c r="B68" s="280"/>
      <c r="U68" s="280"/>
      <c r="V68" s="12"/>
      <c r="W68" s="12"/>
      <c r="X68" s="12"/>
      <c r="Y68" s="252"/>
    </row>
    <row r="69" spans="1:28" ht="17.25" customHeight="1" x14ac:dyDescent="0.15">
      <c r="B69" s="280"/>
      <c r="C69" s="1" t="s">
        <v>293</v>
      </c>
      <c r="U69" s="280"/>
      <c r="V69" s="12" t="s">
        <v>20</v>
      </c>
      <c r="W69" s="12" t="s">
        <v>181</v>
      </c>
      <c r="X69" s="12" t="s">
        <v>20</v>
      </c>
      <c r="Y69" s="89"/>
    </row>
    <row r="70" spans="1:28" ht="13.5" customHeight="1" x14ac:dyDescent="0.15">
      <c r="B70" s="280"/>
      <c r="U70" s="280"/>
      <c r="V70" s="12"/>
      <c r="W70" s="12"/>
      <c r="X70" s="12"/>
      <c r="Y70" s="252"/>
    </row>
    <row r="71" spans="1:28" ht="17.25" customHeight="1" x14ac:dyDescent="0.15">
      <c r="A71" s="2"/>
      <c r="B71" s="280"/>
      <c r="C71" s="1" t="s">
        <v>294</v>
      </c>
      <c r="U71" s="280"/>
      <c r="V71" s="12" t="s">
        <v>20</v>
      </c>
      <c r="W71" s="12" t="s">
        <v>181</v>
      </c>
      <c r="X71" s="12" t="s">
        <v>20</v>
      </c>
      <c r="Y71" s="89"/>
    </row>
    <row r="72" spans="1:28" ht="13.5" customHeight="1" x14ac:dyDescent="0.15">
      <c r="B72" s="280"/>
      <c r="U72" s="280"/>
      <c r="V72" s="2"/>
      <c r="W72" s="2"/>
      <c r="X72" s="2"/>
      <c r="Y72" s="89"/>
    </row>
    <row r="73" spans="1:28" x14ac:dyDescent="0.15">
      <c r="B73" s="280"/>
      <c r="C73" s="1" t="s">
        <v>295</v>
      </c>
      <c r="U73" s="280"/>
      <c r="V73" s="12" t="s">
        <v>20</v>
      </c>
      <c r="W73" s="12" t="s">
        <v>181</v>
      </c>
      <c r="X73" s="12" t="s">
        <v>20</v>
      </c>
      <c r="Y73" s="89"/>
      <c r="Z73"/>
      <c r="AA73"/>
      <c r="AB73"/>
    </row>
    <row r="74" spans="1:28" ht="13.5" customHeight="1" x14ac:dyDescent="0.15">
      <c r="B74" s="280"/>
      <c r="U74" s="280"/>
      <c r="Y74" s="279"/>
      <c r="Z74"/>
      <c r="AA74"/>
      <c r="AB74"/>
    </row>
    <row r="75" spans="1:28" x14ac:dyDescent="0.15">
      <c r="B75" s="280"/>
      <c r="C75" s="1" t="s">
        <v>296</v>
      </c>
      <c r="U75" s="280"/>
      <c r="V75" s="12" t="s">
        <v>20</v>
      </c>
      <c r="W75" s="12" t="s">
        <v>181</v>
      </c>
      <c r="X75" s="12" t="s">
        <v>20</v>
      </c>
      <c r="Y75" s="89"/>
      <c r="Z75"/>
      <c r="AA75"/>
      <c r="AB75"/>
    </row>
    <row r="76" spans="1:28" x14ac:dyDescent="0.15">
      <c r="B76" s="280"/>
      <c r="U76" s="280"/>
      <c r="Y76" s="279"/>
      <c r="Z76"/>
      <c r="AA76"/>
      <c r="AB76"/>
    </row>
    <row r="77" spans="1:28" ht="16.5" customHeight="1" x14ac:dyDescent="0.15">
      <c r="B77" s="280"/>
      <c r="C77" s="1" t="s">
        <v>297</v>
      </c>
      <c r="U77" s="280"/>
      <c r="V77" s="12" t="s">
        <v>20</v>
      </c>
      <c r="W77" s="12" t="s">
        <v>181</v>
      </c>
      <c r="X77" s="12" t="s">
        <v>20</v>
      </c>
      <c r="Y77" s="89"/>
      <c r="Z77"/>
      <c r="AA77"/>
      <c r="AB77"/>
    </row>
    <row r="78" spans="1:28" ht="5.25" customHeight="1" x14ac:dyDescent="0.15">
      <c r="B78" s="281"/>
      <c r="C78" s="8"/>
      <c r="D78" s="8"/>
      <c r="E78" s="8"/>
      <c r="F78" s="8"/>
      <c r="G78" s="8"/>
      <c r="H78" s="8"/>
      <c r="I78" s="8"/>
      <c r="J78" s="8"/>
      <c r="K78" s="8"/>
      <c r="L78" s="8"/>
      <c r="M78" s="8"/>
      <c r="N78" s="8"/>
      <c r="O78" s="8"/>
      <c r="P78" s="8"/>
      <c r="Q78" s="8"/>
      <c r="R78" s="8"/>
      <c r="S78" s="8"/>
      <c r="T78" s="8"/>
      <c r="U78" s="281"/>
      <c r="V78" s="8"/>
      <c r="W78" s="8"/>
      <c r="X78" s="8"/>
      <c r="Y78" s="140"/>
      <c r="Z78"/>
      <c r="AA78"/>
      <c r="AB78"/>
    </row>
    <row r="80" spans="1:28" x14ac:dyDescent="0.15">
      <c r="B80" s="1" t="s">
        <v>298</v>
      </c>
    </row>
    <row r="81" spans="2:28" x14ac:dyDescent="0.15">
      <c r="B81" s="1" t="s">
        <v>299</v>
      </c>
      <c r="K81"/>
      <c r="L81"/>
      <c r="M81"/>
      <c r="N81"/>
      <c r="O81"/>
      <c r="P81"/>
      <c r="Q81"/>
      <c r="R81"/>
      <c r="S81"/>
      <c r="T81"/>
      <c r="U81"/>
      <c r="V81"/>
      <c r="W81"/>
      <c r="X81"/>
      <c r="Y81"/>
      <c r="Z81"/>
      <c r="AA81"/>
      <c r="AB81"/>
    </row>
    <row r="82" spans="2:28" ht="13.5" customHeight="1" x14ac:dyDescent="0.15">
      <c r="B82" s="1" t="s">
        <v>300</v>
      </c>
      <c r="K82"/>
      <c r="L82"/>
      <c r="M82"/>
      <c r="N82"/>
      <c r="O82"/>
      <c r="P82"/>
      <c r="Q82"/>
      <c r="R82"/>
      <c r="S82"/>
      <c r="T82"/>
      <c r="U82"/>
      <c r="V82"/>
      <c r="W82"/>
      <c r="X82"/>
      <c r="Y82"/>
      <c r="Z82"/>
      <c r="AA82"/>
      <c r="AB82"/>
    </row>
    <row r="84" spans="2:28" x14ac:dyDescent="0.15">
      <c r="B84" s="1" t="s">
        <v>241</v>
      </c>
      <c r="C84"/>
      <c r="D84"/>
      <c r="E84"/>
      <c r="F84"/>
      <c r="G84"/>
      <c r="H84"/>
      <c r="I84"/>
      <c r="J84"/>
      <c r="K84"/>
      <c r="L84"/>
      <c r="M84"/>
      <c r="N84"/>
      <c r="O84"/>
      <c r="P84"/>
      <c r="Q84"/>
      <c r="R84"/>
      <c r="S84"/>
      <c r="T84"/>
      <c r="U84"/>
      <c r="V84"/>
      <c r="W84"/>
      <c r="X84"/>
      <c r="Y84"/>
    </row>
    <row r="86" spans="2:28" x14ac:dyDescent="0.15">
      <c r="B86" s="705" t="s">
        <v>301</v>
      </c>
      <c r="C86" s="705"/>
      <c r="D86" s="705"/>
      <c r="E86" s="705"/>
      <c r="F86" s="705"/>
      <c r="G86" s="705"/>
      <c r="H86" s="705"/>
      <c r="I86" s="705"/>
      <c r="J86" s="705"/>
      <c r="K86" s="705"/>
      <c r="L86" s="705"/>
      <c r="M86" s="705"/>
      <c r="N86" s="705"/>
      <c r="O86" s="705"/>
      <c r="P86" s="705"/>
      <c r="Q86" s="705"/>
      <c r="R86" s="705"/>
      <c r="S86" s="705"/>
      <c r="T86" s="705"/>
      <c r="U86" s="705"/>
      <c r="V86" s="705"/>
      <c r="W86" s="705"/>
      <c r="X86" s="705"/>
      <c r="Y86" s="705"/>
    </row>
    <row r="88" spans="2:28" ht="23.25" customHeight="1" x14ac:dyDescent="0.15">
      <c r="B88" s="896" t="s">
        <v>243</v>
      </c>
      <c r="C88" s="896"/>
      <c r="D88" s="896"/>
      <c r="E88" s="896"/>
      <c r="F88" s="896"/>
      <c r="G88" s="891"/>
      <c r="H88" s="892"/>
      <c r="I88" s="892"/>
      <c r="J88" s="892"/>
      <c r="K88" s="892"/>
      <c r="L88" s="892"/>
      <c r="M88" s="892"/>
      <c r="N88" s="892"/>
      <c r="O88" s="892"/>
      <c r="P88" s="892"/>
      <c r="Q88" s="892"/>
      <c r="R88" s="892"/>
      <c r="S88" s="892"/>
      <c r="T88" s="892"/>
      <c r="U88" s="892"/>
      <c r="V88" s="892"/>
      <c r="W88" s="892"/>
      <c r="X88" s="892"/>
      <c r="Y88" s="893"/>
    </row>
    <row r="89" spans="2:28" ht="23.25" customHeight="1" x14ac:dyDescent="0.15">
      <c r="B89" s="896" t="s">
        <v>244</v>
      </c>
      <c r="C89" s="896"/>
      <c r="D89" s="896"/>
      <c r="E89" s="896"/>
      <c r="F89" s="896"/>
      <c r="G89" s="254" t="s">
        <v>20</v>
      </c>
      <c r="H89" s="285" t="s">
        <v>212</v>
      </c>
      <c r="I89" s="285"/>
      <c r="J89" s="285"/>
      <c r="K89" s="285"/>
      <c r="L89" s="12" t="s">
        <v>20</v>
      </c>
      <c r="M89" s="285" t="s">
        <v>213</v>
      </c>
      <c r="N89" s="285"/>
      <c r="O89" s="285"/>
      <c r="P89" s="285"/>
      <c r="Q89" s="12" t="s">
        <v>20</v>
      </c>
      <c r="R89" s="285" t="s">
        <v>214</v>
      </c>
      <c r="S89" s="285"/>
      <c r="T89" s="285"/>
      <c r="U89" s="285"/>
      <c r="V89" s="285"/>
      <c r="W89" s="10"/>
      <c r="X89" s="10"/>
      <c r="Y89" s="11"/>
    </row>
    <row r="90" spans="2:28" ht="20.100000000000001" customHeight="1" x14ac:dyDescent="0.15">
      <c r="B90" s="838" t="s">
        <v>245</v>
      </c>
      <c r="C90" s="839"/>
      <c r="D90" s="839"/>
      <c r="E90" s="839"/>
      <c r="F90" s="840"/>
      <c r="G90" s="257" t="s">
        <v>20</v>
      </c>
      <c r="H90" s="7" t="s">
        <v>246</v>
      </c>
      <c r="I90" s="260"/>
      <c r="J90" s="260"/>
      <c r="K90" s="260"/>
      <c r="L90" s="260"/>
      <c r="M90" s="260"/>
      <c r="N90" s="260"/>
      <c r="O90" s="260"/>
      <c r="P90" s="260"/>
      <c r="Q90" s="260"/>
      <c r="R90" s="260"/>
      <c r="S90" s="260"/>
      <c r="T90" s="260"/>
      <c r="U90" s="260"/>
      <c r="V90" s="260"/>
      <c r="W90" s="260"/>
      <c r="X90" s="260"/>
      <c r="Y90" s="261"/>
    </row>
    <row r="91" spans="2:28" ht="20.100000000000001" customHeight="1" x14ac:dyDescent="0.15">
      <c r="B91" s="900"/>
      <c r="C91" s="705"/>
      <c r="D91" s="705"/>
      <c r="E91" s="705"/>
      <c r="F91" s="901"/>
      <c r="G91" s="12" t="s">
        <v>20</v>
      </c>
      <c r="H91" s="1" t="s">
        <v>247</v>
      </c>
      <c r="I91" s="21"/>
      <c r="J91" s="21"/>
      <c r="K91" s="21"/>
      <c r="L91" s="21"/>
      <c r="M91" s="21"/>
      <c r="N91" s="21"/>
      <c r="O91" s="21"/>
      <c r="P91" s="21"/>
      <c r="Q91" s="21"/>
      <c r="R91" s="21"/>
      <c r="S91" s="21"/>
      <c r="T91" s="21"/>
      <c r="U91" s="21"/>
      <c r="V91" s="21"/>
      <c r="W91" s="21"/>
      <c r="X91" s="21"/>
      <c r="Y91" s="264"/>
    </row>
    <row r="92" spans="2:28" ht="20.100000000000001" customHeight="1" x14ac:dyDescent="0.15">
      <c r="B92" s="897"/>
      <c r="C92" s="898"/>
      <c r="D92" s="898"/>
      <c r="E92" s="898"/>
      <c r="F92" s="899"/>
      <c r="G92" s="139" t="s">
        <v>20</v>
      </c>
      <c r="H92" s="8" t="s">
        <v>248</v>
      </c>
      <c r="I92" s="262"/>
      <c r="J92" s="262"/>
      <c r="K92" s="262"/>
      <c r="L92" s="262"/>
      <c r="M92" s="262"/>
      <c r="N92" s="262"/>
      <c r="O92" s="262"/>
      <c r="P92" s="262"/>
      <c r="Q92" s="262"/>
      <c r="R92" s="262"/>
      <c r="S92" s="262"/>
      <c r="T92" s="262"/>
      <c r="U92" s="262"/>
      <c r="V92" s="262"/>
      <c r="W92" s="262"/>
      <c r="X92" s="262"/>
      <c r="Y92" s="263"/>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80" t="s">
        <v>302</v>
      </c>
      <c r="T95" s="279"/>
      <c r="V95" s="92" t="s">
        <v>264</v>
      </c>
      <c r="W95" s="92" t="s">
        <v>181</v>
      </c>
      <c r="X95" s="92" t="s">
        <v>265</v>
      </c>
      <c r="Y95" s="279"/>
      <c r="Z95"/>
      <c r="AA95"/>
      <c r="AB95"/>
    </row>
    <row r="96" spans="2:28" x14ac:dyDescent="0.15">
      <c r="B96" s="280"/>
      <c r="T96" s="279"/>
      <c r="Y96" s="279"/>
      <c r="Z96"/>
      <c r="AA96"/>
      <c r="AB96"/>
    </row>
    <row r="97" spans="2:28" ht="17.25" customHeight="1" x14ac:dyDescent="0.15">
      <c r="B97" s="280"/>
      <c r="C97" s="1" t="s">
        <v>303</v>
      </c>
      <c r="T97" s="279"/>
      <c r="V97" s="12" t="s">
        <v>20</v>
      </c>
      <c r="W97" s="12" t="s">
        <v>181</v>
      </c>
      <c r="X97" s="12" t="s">
        <v>20</v>
      </c>
      <c r="Y97" s="89"/>
    </row>
    <row r="98" spans="2:28" x14ac:dyDescent="0.15">
      <c r="B98" s="280"/>
      <c r="T98" s="279"/>
      <c r="V98" s="12"/>
      <c r="W98" s="12"/>
      <c r="X98" s="12"/>
      <c r="Y98" s="252"/>
    </row>
    <row r="99" spans="2:28" ht="17.25" customHeight="1" x14ac:dyDescent="0.15">
      <c r="B99" s="280"/>
      <c r="C99" s="1" t="s">
        <v>304</v>
      </c>
      <c r="T99" s="279"/>
      <c r="V99" s="12" t="s">
        <v>20</v>
      </c>
      <c r="W99" s="12" t="s">
        <v>181</v>
      </c>
      <c r="X99" s="12" t="s">
        <v>20</v>
      </c>
      <c r="Y99" s="89"/>
    </row>
    <row r="100" spans="2:28" x14ac:dyDescent="0.15">
      <c r="B100" s="280"/>
      <c r="T100" s="279"/>
      <c r="V100" s="12"/>
      <c r="W100" s="12"/>
      <c r="X100" s="12"/>
      <c r="Y100" s="252"/>
    </row>
    <row r="101" spans="2:28" ht="17.25" customHeight="1" x14ac:dyDescent="0.15">
      <c r="B101" s="280"/>
      <c r="C101" s="1" t="s">
        <v>305</v>
      </c>
      <c r="T101" s="279"/>
      <c r="V101" s="12" t="s">
        <v>20</v>
      </c>
      <c r="W101" s="12" t="s">
        <v>181</v>
      </c>
      <c r="X101" s="12" t="s">
        <v>20</v>
      </c>
      <c r="Y101" s="89"/>
    </row>
    <row r="102" spans="2:28" ht="7.5" customHeight="1" x14ac:dyDescent="0.15">
      <c r="B102" s="280"/>
      <c r="T102" s="279"/>
      <c r="V102" s="2"/>
      <c r="W102" s="2"/>
      <c r="X102" s="2"/>
      <c r="Y102" s="89"/>
    </row>
    <row r="103" spans="2:28" x14ac:dyDescent="0.15">
      <c r="B103" s="280"/>
      <c r="C103" s="1" t="s">
        <v>306</v>
      </c>
      <c r="T103" s="279"/>
      <c r="V103" s="2"/>
      <c r="W103" s="2"/>
      <c r="X103" s="2"/>
      <c r="Y103" s="89"/>
    </row>
    <row r="104" spans="2:28" x14ac:dyDescent="0.15">
      <c r="B104" s="281"/>
      <c r="C104" s="8"/>
      <c r="D104" s="8"/>
      <c r="E104" s="8"/>
      <c r="F104" s="8"/>
      <c r="G104" s="8"/>
      <c r="H104" s="8"/>
      <c r="I104" s="8"/>
      <c r="J104" s="8"/>
      <c r="K104" s="8"/>
      <c r="L104" s="8"/>
      <c r="M104" s="8"/>
      <c r="N104" s="8"/>
      <c r="O104" s="8"/>
      <c r="P104" s="8"/>
      <c r="Q104" s="8"/>
      <c r="R104" s="8"/>
      <c r="S104" s="8"/>
      <c r="T104" s="140"/>
      <c r="U104" s="8"/>
      <c r="V104" s="8"/>
      <c r="W104" s="8"/>
      <c r="X104" s="8"/>
      <c r="Y104" s="14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80" t="s">
        <v>307</v>
      </c>
      <c r="T107" s="279"/>
      <c r="V107" s="92" t="s">
        <v>264</v>
      </c>
      <c r="W107" s="92" t="s">
        <v>181</v>
      </c>
      <c r="X107" s="92" t="s">
        <v>265</v>
      </c>
      <c r="Y107" s="279"/>
      <c r="Z107"/>
      <c r="AA107"/>
      <c r="AB107"/>
    </row>
    <row r="108" spans="2:28" x14ac:dyDescent="0.15">
      <c r="B108" s="280"/>
      <c r="T108" s="279"/>
      <c r="Y108" s="279"/>
      <c r="Z108"/>
      <c r="AA108"/>
      <c r="AB108"/>
    </row>
    <row r="109" spans="2:28" ht="17.25" customHeight="1" x14ac:dyDescent="0.15">
      <c r="B109" s="280"/>
      <c r="C109" s="1" t="s">
        <v>303</v>
      </c>
      <c r="T109" s="279"/>
      <c r="V109" s="12" t="s">
        <v>20</v>
      </c>
      <c r="W109" s="12" t="s">
        <v>181</v>
      </c>
      <c r="X109" s="12" t="s">
        <v>20</v>
      </c>
      <c r="Y109" s="89"/>
    </row>
    <row r="110" spans="2:28" x14ac:dyDescent="0.15">
      <c r="B110" s="280"/>
      <c r="T110" s="279"/>
      <c r="V110" s="12"/>
      <c r="W110" s="12"/>
      <c r="X110" s="12"/>
      <c r="Y110" s="252"/>
    </row>
    <row r="111" spans="2:28" ht="13.5" customHeight="1" x14ac:dyDescent="0.15">
      <c r="B111" s="280"/>
      <c r="C111" s="1" t="s">
        <v>308</v>
      </c>
      <c r="T111" s="279"/>
      <c r="V111" s="12" t="s">
        <v>20</v>
      </c>
      <c r="W111" s="12" t="s">
        <v>181</v>
      </c>
      <c r="X111" s="12" t="s">
        <v>20</v>
      </c>
      <c r="Y111" s="89"/>
    </row>
    <row r="112" spans="2:28" ht="7.5" customHeight="1" x14ac:dyDescent="0.15">
      <c r="B112" s="280"/>
      <c r="T112" s="279"/>
      <c r="V112" s="2"/>
      <c r="W112" s="2"/>
      <c r="X112" s="2"/>
      <c r="Y112" s="89"/>
    </row>
    <row r="113" spans="2:28" ht="17.25" customHeight="1" x14ac:dyDescent="0.15">
      <c r="B113" s="280"/>
      <c r="C113" s="1" t="s">
        <v>309</v>
      </c>
      <c r="T113" s="279"/>
      <c r="V113" s="2"/>
      <c r="W113" s="2"/>
      <c r="X113" s="2"/>
      <c r="Y113" s="89"/>
    </row>
    <row r="114" spans="2:28" x14ac:dyDescent="0.15">
      <c r="B114" s="281"/>
      <c r="C114" s="8"/>
      <c r="D114" s="8"/>
      <c r="E114" s="8"/>
      <c r="F114" s="8"/>
      <c r="G114" s="8"/>
      <c r="H114" s="8"/>
      <c r="I114" s="8"/>
      <c r="J114" s="8"/>
      <c r="K114" s="8"/>
      <c r="L114" s="8"/>
      <c r="M114" s="8"/>
      <c r="N114" s="8"/>
      <c r="O114" s="8"/>
      <c r="P114" s="8"/>
      <c r="Q114" s="8"/>
      <c r="R114" s="8"/>
      <c r="S114" s="8"/>
      <c r="T114" s="140"/>
      <c r="U114" s="8"/>
      <c r="V114" s="8"/>
      <c r="W114" s="8"/>
      <c r="X114" s="8"/>
      <c r="Y114" s="14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70866141732283472" top="0.74803149606299213" bottom="0.74803149606299213" header="0.31496062992125984" footer="0.31496062992125984"/>
  <pageSetup paperSize="9" scale="59" fitToWidth="0" fitToHeight="0" orientation="portrait" r:id="rId1"/>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310</v>
      </c>
      <c r="C2"/>
      <c r="D2"/>
      <c r="E2"/>
      <c r="F2"/>
      <c r="G2"/>
      <c r="H2"/>
      <c r="I2"/>
      <c r="J2"/>
      <c r="K2"/>
      <c r="L2"/>
      <c r="M2"/>
      <c r="N2"/>
      <c r="O2"/>
      <c r="P2"/>
      <c r="Q2"/>
      <c r="R2"/>
      <c r="S2"/>
      <c r="T2"/>
      <c r="U2"/>
      <c r="V2"/>
      <c r="W2"/>
      <c r="X2"/>
      <c r="Y2"/>
    </row>
    <row r="4" spans="2:25" x14ac:dyDescent="0.15">
      <c r="B4" s="705" t="s">
        <v>311</v>
      </c>
      <c r="C4" s="705"/>
      <c r="D4" s="705"/>
      <c r="E4" s="705"/>
      <c r="F4" s="705"/>
      <c r="G4" s="705"/>
      <c r="H4" s="705"/>
      <c r="I4" s="705"/>
      <c r="J4" s="705"/>
      <c r="K4" s="705"/>
      <c r="L4" s="705"/>
      <c r="M4" s="705"/>
      <c r="N4" s="705"/>
      <c r="O4" s="705"/>
      <c r="P4" s="705"/>
      <c r="Q4" s="705"/>
      <c r="R4" s="705"/>
      <c r="S4" s="705"/>
      <c r="T4" s="705"/>
      <c r="U4" s="705"/>
      <c r="V4" s="705"/>
      <c r="W4" s="705"/>
      <c r="X4" s="705"/>
      <c r="Y4" s="705"/>
    </row>
    <row r="6" spans="2:25" ht="23.25" customHeight="1" x14ac:dyDescent="0.15">
      <c r="B6" s="896" t="s">
        <v>243</v>
      </c>
      <c r="C6" s="896"/>
      <c r="D6" s="896"/>
      <c r="E6" s="896"/>
      <c r="F6" s="896"/>
      <c r="G6" s="891"/>
      <c r="H6" s="892"/>
      <c r="I6" s="892"/>
      <c r="J6" s="892"/>
      <c r="K6" s="892"/>
      <c r="L6" s="892"/>
      <c r="M6" s="892"/>
      <c r="N6" s="892"/>
      <c r="O6" s="892"/>
      <c r="P6" s="892"/>
      <c r="Q6" s="892"/>
      <c r="R6" s="892"/>
      <c r="S6" s="892"/>
      <c r="T6" s="892"/>
      <c r="U6" s="892"/>
      <c r="V6" s="892"/>
      <c r="W6" s="892"/>
      <c r="X6" s="892"/>
      <c r="Y6" s="893"/>
    </row>
    <row r="7" spans="2:25" ht="23.25" customHeight="1" x14ac:dyDescent="0.15">
      <c r="B7" s="896" t="s">
        <v>244</v>
      </c>
      <c r="C7" s="896"/>
      <c r="D7" s="896"/>
      <c r="E7" s="896"/>
      <c r="F7" s="896"/>
      <c r="G7" s="254" t="s">
        <v>20</v>
      </c>
      <c r="H7" s="285" t="s">
        <v>212</v>
      </c>
      <c r="I7" s="285"/>
      <c r="J7" s="285"/>
      <c r="K7" s="285"/>
      <c r="L7" s="12" t="s">
        <v>20</v>
      </c>
      <c r="M7" s="285" t="s">
        <v>213</v>
      </c>
      <c r="N7" s="285"/>
      <c r="O7" s="285"/>
      <c r="P7" s="285"/>
      <c r="Q7" s="12" t="s">
        <v>20</v>
      </c>
      <c r="R7" s="285" t="s">
        <v>214</v>
      </c>
      <c r="S7" s="285"/>
      <c r="T7" s="285"/>
      <c r="U7" s="285"/>
      <c r="V7" s="285"/>
      <c r="W7" s="10"/>
      <c r="X7" s="10"/>
      <c r="Y7" s="11"/>
    </row>
    <row r="8" spans="2:25" ht="20.100000000000001" customHeight="1" x14ac:dyDescent="0.15">
      <c r="B8" s="838" t="s">
        <v>245</v>
      </c>
      <c r="C8" s="839"/>
      <c r="D8" s="839"/>
      <c r="E8" s="839"/>
      <c r="F8" s="840"/>
      <c r="G8" s="12" t="s">
        <v>20</v>
      </c>
      <c r="H8" s="7" t="s">
        <v>246</v>
      </c>
      <c r="I8" s="260"/>
      <c r="J8" s="260"/>
      <c r="K8" s="260"/>
      <c r="L8" s="260"/>
      <c r="M8" s="260"/>
      <c r="N8" s="260"/>
      <c r="O8" s="260"/>
      <c r="P8" s="260"/>
      <c r="Q8" s="260"/>
      <c r="R8" s="260"/>
      <c r="S8" s="260"/>
      <c r="T8" s="260"/>
      <c r="U8" s="260"/>
      <c r="V8" s="260"/>
      <c r="W8" s="260"/>
      <c r="X8" s="260"/>
      <c r="Y8" s="261"/>
    </row>
    <row r="9" spans="2:25" ht="20.100000000000001" customHeight="1" x14ac:dyDescent="0.15">
      <c r="B9" s="900"/>
      <c r="C9" s="705"/>
      <c r="D9" s="705"/>
      <c r="E9" s="705"/>
      <c r="F9" s="901"/>
      <c r="G9" s="12" t="s">
        <v>20</v>
      </c>
      <c r="H9" s="1" t="s">
        <v>247</v>
      </c>
      <c r="I9" s="21"/>
      <c r="J9" s="21"/>
      <c r="K9" s="21"/>
      <c r="L9" s="21"/>
      <c r="M9" s="21"/>
      <c r="N9" s="21"/>
      <c r="O9" s="21"/>
      <c r="P9" s="21"/>
      <c r="Q9" s="21"/>
      <c r="R9" s="21"/>
      <c r="S9" s="21"/>
      <c r="T9" s="21"/>
      <c r="U9" s="21"/>
      <c r="V9" s="21"/>
      <c r="W9" s="21"/>
      <c r="X9" s="21"/>
      <c r="Y9" s="264"/>
    </row>
    <row r="10" spans="2:25" ht="20.100000000000001" customHeight="1" x14ac:dyDescent="0.15">
      <c r="B10" s="897"/>
      <c r="C10" s="898"/>
      <c r="D10" s="898"/>
      <c r="E10" s="898"/>
      <c r="F10" s="899"/>
      <c r="G10" s="138" t="s">
        <v>20</v>
      </c>
      <c r="H10" s="8" t="s">
        <v>312</v>
      </c>
      <c r="I10" s="262"/>
      <c r="J10" s="262"/>
      <c r="K10" s="262"/>
      <c r="L10" s="262"/>
      <c r="M10" s="262"/>
      <c r="N10" s="262"/>
      <c r="O10" s="262"/>
      <c r="P10" s="262"/>
      <c r="Q10" s="262"/>
      <c r="R10" s="262"/>
      <c r="S10" s="262"/>
      <c r="T10" s="262"/>
      <c r="U10" s="262"/>
      <c r="V10" s="262"/>
      <c r="W10" s="262"/>
      <c r="X10" s="262"/>
      <c r="Y10" s="263"/>
    </row>
    <row r="11" spans="2:25" ht="20.100000000000001" customHeight="1" x14ac:dyDescent="0.15">
      <c r="B11" s="838" t="s">
        <v>313</v>
      </c>
      <c r="C11" s="839"/>
      <c r="D11" s="839"/>
      <c r="E11" s="839"/>
      <c r="F11" s="840"/>
      <c r="G11" s="12" t="s">
        <v>20</v>
      </c>
      <c r="H11" s="7" t="s">
        <v>314</v>
      </c>
      <c r="I11" s="260"/>
      <c r="J11" s="260"/>
      <c r="K11" s="260"/>
      <c r="L11" s="260"/>
      <c r="M11" s="260"/>
      <c r="N11" s="260"/>
      <c r="O11" s="260"/>
      <c r="P11" s="260"/>
      <c r="Q11" s="260"/>
      <c r="R11" s="260"/>
      <c r="S11" s="260"/>
      <c r="T11" s="260"/>
      <c r="U11" s="260"/>
      <c r="V11" s="260"/>
      <c r="W11" s="260"/>
      <c r="X11" s="260"/>
      <c r="Y11" s="261"/>
    </row>
    <row r="12" spans="2:25" ht="20.100000000000001" customHeight="1" x14ac:dyDescent="0.15">
      <c r="B12" s="900"/>
      <c r="C12" s="705"/>
      <c r="D12" s="705"/>
      <c r="E12" s="705"/>
      <c r="F12" s="901"/>
      <c r="G12" s="12" t="s">
        <v>20</v>
      </c>
      <c r="H12" s="1" t="s">
        <v>315</v>
      </c>
      <c r="I12" s="21"/>
      <c r="J12" s="21"/>
      <c r="K12" s="21"/>
      <c r="L12" s="21"/>
      <c r="M12" s="21"/>
      <c r="N12" s="21"/>
      <c r="O12" s="21"/>
      <c r="P12" s="21"/>
      <c r="Q12" s="21"/>
      <c r="R12" s="21"/>
      <c r="S12" s="21"/>
      <c r="T12" s="21"/>
      <c r="U12" s="21"/>
      <c r="V12" s="21"/>
      <c r="W12" s="21"/>
      <c r="X12" s="21"/>
      <c r="Y12" s="264"/>
    </row>
    <row r="13" spans="2:25" ht="20.100000000000001" customHeight="1" x14ac:dyDescent="0.15">
      <c r="B13" s="900"/>
      <c r="C13" s="705"/>
      <c r="D13" s="705"/>
      <c r="E13" s="705"/>
      <c r="F13" s="901"/>
      <c r="G13" s="12" t="s">
        <v>20</v>
      </c>
      <c r="H13" s="1" t="s">
        <v>316</v>
      </c>
      <c r="I13" s="21"/>
      <c r="J13" s="21"/>
      <c r="K13" s="21"/>
      <c r="L13" s="21"/>
      <c r="M13" s="21"/>
      <c r="N13" s="21"/>
      <c r="O13" s="21"/>
      <c r="P13" s="21"/>
      <c r="Q13" s="21"/>
      <c r="R13" s="21"/>
      <c r="S13" s="21"/>
      <c r="T13" s="21"/>
      <c r="U13" s="21"/>
      <c r="V13" s="21"/>
      <c r="W13" s="21"/>
      <c r="X13" s="21"/>
      <c r="Y13" s="264"/>
    </row>
    <row r="14" spans="2:25" ht="20.100000000000001" customHeight="1" x14ac:dyDescent="0.15">
      <c r="B14" s="897"/>
      <c r="C14" s="898"/>
      <c r="D14" s="898"/>
      <c r="E14" s="898"/>
      <c r="F14" s="899"/>
      <c r="G14" s="138" t="s">
        <v>20</v>
      </c>
      <c r="H14" s="8" t="s">
        <v>317</v>
      </c>
      <c r="I14" s="262"/>
      <c r="J14" s="262"/>
      <c r="K14" s="262"/>
      <c r="L14" s="262"/>
      <c r="M14" s="262"/>
      <c r="N14" s="262"/>
      <c r="O14" s="262"/>
      <c r="P14" s="262"/>
      <c r="Q14" s="262"/>
      <c r="R14" s="262"/>
      <c r="S14" s="262"/>
      <c r="T14" s="262"/>
      <c r="U14" s="262"/>
      <c r="V14" s="262"/>
      <c r="W14" s="262"/>
      <c r="X14" s="262"/>
      <c r="Y14" s="263"/>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80" t="s">
        <v>318</v>
      </c>
      <c r="Y17" s="279"/>
    </row>
    <row r="18" spans="2:28" x14ac:dyDescent="0.15">
      <c r="B18" s="280"/>
      <c r="Y18" s="279"/>
    </row>
    <row r="19" spans="2:28" x14ac:dyDescent="0.15">
      <c r="B19" s="280"/>
      <c r="C19" s="1" t="s">
        <v>319</v>
      </c>
      <c r="K19" s="705"/>
      <c r="L19" s="705"/>
      <c r="Y19" s="279"/>
    </row>
    <row r="20" spans="2:28" ht="6.75" customHeight="1" x14ac:dyDescent="0.15">
      <c r="B20" s="280"/>
      <c r="Y20" s="279"/>
    </row>
    <row r="21" spans="2:28" ht="17.25" customHeight="1" x14ac:dyDescent="0.15">
      <c r="B21" s="280"/>
      <c r="D21" s="710" t="s">
        <v>320</v>
      </c>
      <c r="E21" s="711"/>
      <c r="F21" s="711"/>
      <c r="G21" s="711"/>
      <c r="H21" s="711"/>
      <c r="I21" s="711"/>
      <c r="J21" s="711"/>
      <c r="K21" s="711"/>
      <c r="L21" s="711"/>
      <c r="M21" s="712"/>
      <c r="N21" s="710" t="s">
        <v>320</v>
      </c>
      <c r="O21" s="711"/>
      <c r="P21" s="711"/>
      <c r="Q21" s="711"/>
      <c r="R21" s="711"/>
      <c r="S21" s="711"/>
      <c r="T21" s="711"/>
      <c r="U21" s="711"/>
      <c r="V21" s="711"/>
      <c r="W21" s="711"/>
      <c r="X21" s="712"/>
      <c r="Y21" s="279"/>
    </row>
    <row r="22" spans="2:28" ht="26.25" customHeight="1" x14ac:dyDescent="0.15">
      <c r="B22" s="280"/>
      <c r="D22" s="710"/>
      <c r="E22" s="711"/>
      <c r="F22" s="711"/>
      <c r="G22" s="711"/>
      <c r="H22" s="711"/>
      <c r="I22" s="711"/>
      <c r="J22" s="711"/>
      <c r="K22" s="711"/>
      <c r="L22" s="711"/>
      <c r="M22" s="712"/>
      <c r="N22" s="710"/>
      <c r="O22" s="711"/>
      <c r="P22" s="711"/>
      <c r="Q22" s="711"/>
      <c r="R22" s="711"/>
      <c r="S22" s="711"/>
      <c r="T22" s="711"/>
      <c r="U22" s="711"/>
      <c r="V22" s="711"/>
      <c r="W22" s="711"/>
      <c r="X22" s="712"/>
      <c r="Y22" s="279"/>
    </row>
    <row r="23" spans="2:28" x14ac:dyDescent="0.15">
      <c r="B23" s="280"/>
      <c r="M23" s="12"/>
      <c r="R23" s="12"/>
      <c r="X23" s="12"/>
      <c r="Y23" s="279"/>
      <c r="Z23"/>
      <c r="AA23"/>
      <c r="AB23"/>
    </row>
    <row r="24" spans="2:28" x14ac:dyDescent="0.15">
      <c r="B24" s="280"/>
      <c r="C24" s="1" t="s">
        <v>321</v>
      </c>
      <c r="K24" s="705"/>
      <c r="L24" s="705"/>
      <c r="Y24" s="279"/>
    </row>
    <row r="25" spans="2:28" ht="6.75" customHeight="1" x14ac:dyDescent="0.15">
      <c r="B25" s="280"/>
      <c r="Y25" s="279"/>
    </row>
    <row r="26" spans="2:28" ht="17.25" customHeight="1" x14ac:dyDescent="0.15">
      <c r="B26" s="280"/>
      <c r="D26" s="710" t="s">
        <v>320</v>
      </c>
      <c r="E26" s="711"/>
      <c r="F26" s="711"/>
      <c r="G26" s="711"/>
      <c r="H26" s="711"/>
      <c r="I26" s="711"/>
      <c r="J26" s="711"/>
      <c r="K26" s="711"/>
      <c r="L26" s="711"/>
      <c r="M26" s="712"/>
      <c r="N26" s="710" t="s">
        <v>320</v>
      </c>
      <c r="O26" s="711"/>
      <c r="P26" s="711"/>
      <c r="Q26" s="711"/>
      <c r="R26" s="711"/>
      <c r="S26" s="711"/>
      <c r="T26" s="711"/>
      <c r="U26" s="711"/>
      <c r="V26" s="711"/>
      <c r="W26" s="711"/>
      <c r="X26" s="712"/>
      <c r="Y26" s="279"/>
    </row>
    <row r="27" spans="2:28" ht="26.25" customHeight="1" x14ac:dyDescent="0.15">
      <c r="B27" s="280"/>
      <c r="D27" s="710"/>
      <c r="E27" s="711"/>
      <c r="F27" s="711"/>
      <c r="G27" s="711"/>
      <c r="H27" s="711"/>
      <c r="I27" s="711"/>
      <c r="J27" s="711"/>
      <c r="K27" s="711"/>
      <c r="L27" s="711"/>
      <c r="M27" s="712"/>
      <c r="N27" s="710"/>
      <c r="O27" s="711"/>
      <c r="P27" s="711"/>
      <c r="Q27" s="711"/>
      <c r="R27" s="711"/>
      <c r="S27" s="711"/>
      <c r="T27" s="711"/>
      <c r="U27" s="711"/>
      <c r="V27" s="711"/>
      <c r="W27" s="711"/>
      <c r="X27" s="712"/>
      <c r="Y27" s="279"/>
    </row>
    <row r="28" spans="2:28" x14ac:dyDescent="0.15">
      <c r="B28" s="280"/>
      <c r="Y28" s="279"/>
      <c r="Z28"/>
      <c r="AA28"/>
      <c r="AB28"/>
    </row>
    <row r="29" spans="2:28" x14ac:dyDescent="0.15">
      <c r="B29" s="280"/>
      <c r="C29" s="1" t="s">
        <v>322</v>
      </c>
      <c r="K29" s="2"/>
      <c r="L29" s="2"/>
      <c r="Y29" s="279"/>
    </row>
    <row r="30" spans="2:28" ht="6.75" customHeight="1" x14ac:dyDescent="0.15">
      <c r="B30" s="280"/>
      <c r="Y30" s="279"/>
    </row>
    <row r="31" spans="2:28" ht="17.25" customHeight="1" x14ac:dyDescent="0.15">
      <c r="B31" s="280"/>
      <c r="D31" s="710" t="s">
        <v>320</v>
      </c>
      <c r="E31" s="711"/>
      <c r="F31" s="711"/>
      <c r="G31" s="711"/>
      <c r="H31" s="711"/>
      <c r="I31" s="711"/>
      <c r="J31" s="711"/>
      <c r="K31" s="711"/>
      <c r="L31" s="711"/>
      <c r="M31" s="712"/>
      <c r="N31" s="710" t="s">
        <v>320</v>
      </c>
      <c r="O31" s="711"/>
      <c r="P31" s="711"/>
      <c r="Q31" s="711"/>
      <c r="R31" s="711"/>
      <c r="S31" s="711"/>
      <c r="T31" s="711"/>
      <c r="U31" s="711"/>
      <c r="V31" s="711"/>
      <c r="W31" s="711"/>
      <c r="X31" s="712"/>
      <c r="Y31" s="279"/>
    </row>
    <row r="32" spans="2:28" ht="26.25" customHeight="1" x14ac:dyDescent="0.15">
      <c r="B32" s="280"/>
      <c r="D32" s="710"/>
      <c r="E32" s="711"/>
      <c r="F32" s="711"/>
      <c r="G32" s="711"/>
      <c r="H32" s="711"/>
      <c r="I32" s="711"/>
      <c r="J32" s="711"/>
      <c r="K32" s="711"/>
      <c r="L32" s="711"/>
      <c r="M32" s="712"/>
      <c r="N32" s="710"/>
      <c r="O32" s="711"/>
      <c r="P32" s="711"/>
      <c r="Q32" s="711"/>
      <c r="R32" s="711"/>
      <c r="S32" s="711"/>
      <c r="T32" s="711"/>
      <c r="U32" s="711"/>
      <c r="V32" s="711"/>
      <c r="W32" s="711"/>
      <c r="X32" s="712"/>
      <c r="Y32" s="279"/>
    </row>
    <row r="33" spans="1:28" ht="7.5" customHeight="1" x14ac:dyDescent="0.15">
      <c r="B33" s="280"/>
      <c r="Y33" s="279"/>
      <c r="Z33"/>
      <c r="AA33"/>
      <c r="AB33"/>
    </row>
    <row r="34" spans="1:28" x14ac:dyDescent="0.15">
      <c r="B34" s="280"/>
      <c r="C34" s="1" t="s">
        <v>323</v>
      </c>
      <c r="K34" s="705"/>
      <c r="L34" s="705"/>
      <c r="Y34" s="279"/>
    </row>
    <row r="35" spans="1:28" ht="6.75" customHeight="1" x14ac:dyDescent="0.15">
      <c r="B35" s="280"/>
      <c r="Y35" s="279"/>
    </row>
    <row r="36" spans="1:28" ht="17.25" customHeight="1" x14ac:dyDescent="0.15">
      <c r="B36" s="280"/>
      <c r="D36" s="710" t="s">
        <v>320</v>
      </c>
      <c r="E36" s="711"/>
      <c r="F36" s="711"/>
      <c r="G36" s="711"/>
      <c r="H36" s="711"/>
      <c r="I36" s="711"/>
      <c r="J36" s="711"/>
      <c r="K36" s="711"/>
      <c r="L36" s="711"/>
      <c r="M36" s="712"/>
      <c r="N36" s="710" t="s">
        <v>320</v>
      </c>
      <c r="O36" s="711"/>
      <c r="P36" s="711"/>
      <c r="Q36" s="711"/>
      <c r="R36" s="711"/>
      <c r="S36" s="711"/>
      <c r="T36" s="711"/>
      <c r="U36" s="711"/>
      <c r="V36" s="711"/>
      <c r="W36" s="711"/>
      <c r="X36" s="712"/>
      <c r="Y36" s="279"/>
    </row>
    <row r="37" spans="1:28" ht="27.75" customHeight="1" x14ac:dyDescent="0.15">
      <c r="B37" s="280"/>
      <c r="D37" s="710"/>
      <c r="E37" s="711"/>
      <c r="F37" s="711"/>
      <c r="G37" s="711"/>
      <c r="H37" s="711"/>
      <c r="I37" s="711"/>
      <c r="J37" s="711"/>
      <c r="K37" s="711"/>
      <c r="L37" s="711"/>
      <c r="M37" s="712"/>
      <c r="N37" s="710"/>
      <c r="O37" s="711"/>
      <c r="P37" s="711"/>
      <c r="Q37" s="711"/>
      <c r="R37" s="711"/>
      <c r="S37" s="711"/>
      <c r="T37" s="711"/>
      <c r="U37" s="711"/>
      <c r="V37" s="711"/>
      <c r="W37" s="711"/>
      <c r="X37" s="712"/>
      <c r="Y37" s="279"/>
    </row>
    <row r="38" spans="1:28" x14ac:dyDescent="0.15">
      <c r="A38" s="279"/>
      <c r="Y38" s="279"/>
      <c r="Z38"/>
      <c r="AA38"/>
      <c r="AB38"/>
    </row>
    <row r="39" spans="1:28" x14ac:dyDescent="0.15">
      <c r="B39" s="281"/>
      <c r="C39" s="8"/>
      <c r="D39" s="8"/>
      <c r="E39" s="8"/>
      <c r="F39" s="8"/>
      <c r="G39" s="8"/>
      <c r="H39" s="8"/>
      <c r="I39" s="8"/>
      <c r="J39" s="8"/>
      <c r="K39" s="8"/>
      <c r="L39" s="8"/>
      <c r="M39" s="8"/>
      <c r="N39" s="8"/>
      <c r="O39" s="8"/>
      <c r="P39" s="8"/>
      <c r="Q39" s="8"/>
      <c r="R39" s="8"/>
      <c r="S39" s="8"/>
      <c r="T39" s="8"/>
      <c r="U39" s="8"/>
      <c r="V39" s="8"/>
      <c r="W39" s="8"/>
      <c r="X39" s="8"/>
      <c r="Y39" s="8"/>
      <c r="Z39" s="298"/>
      <c r="AA39"/>
      <c r="AB39"/>
    </row>
    <row r="42" spans="1:28" x14ac:dyDescent="0.15">
      <c r="B42" s="1" t="s">
        <v>324</v>
      </c>
    </row>
    <row r="43" spans="1:28" x14ac:dyDescent="0.15">
      <c r="B43" s="1" t="s">
        <v>325</v>
      </c>
      <c r="D43" s="1" t="s">
        <v>326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rowBreaks count="2" manualBreakCount="2">
    <brk id="58" max="27" man="1"/>
    <brk id="649" max="16383" man="1"/>
  </rowBreaks>
  <colBreaks count="1" manualBreakCount="1">
    <brk id="26" max="4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327</v>
      </c>
      <c r="C2"/>
      <c r="D2"/>
      <c r="E2"/>
      <c r="F2"/>
      <c r="G2"/>
      <c r="H2"/>
      <c r="I2"/>
      <c r="J2"/>
      <c r="K2"/>
      <c r="L2"/>
      <c r="M2"/>
      <c r="N2"/>
      <c r="O2"/>
      <c r="P2"/>
      <c r="Q2"/>
      <c r="R2"/>
      <c r="S2"/>
      <c r="T2"/>
      <c r="U2"/>
      <c r="V2"/>
      <c r="W2"/>
      <c r="X2"/>
      <c r="Y2"/>
    </row>
    <row r="4" spans="2:25" x14ac:dyDescent="0.15">
      <c r="B4" s="705" t="s">
        <v>328</v>
      </c>
      <c r="C4" s="705"/>
      <c r="D4" s="705"/>
      <c r="E4" s="705"/>
      <c r="F4" s="705"/>
      <c r="G4" s="705"/>
      <c r="H4" s="705"/>
      <c r="I4" s="705"/>
      <c r="J4" s="705"/>
      <c r="K4" s="705"/>
      <c r="L4" s="705"/>
      <c r="M4" s="705"/>
      <c r="N4" s="705"/>
      <c r="O4" s="705"/>
      <c r="P4" s="705"/>
      <c r="Q4" s="705"/>
      <c r="R4" s="705"/>
      <c r="S4" s="705"/>
      <c r="T4" s="705"/>
      <c r="U4" s="705"/>
      <c r="V4" s="705"/>
      <c r="W4" s="705"/>
      <c r="X4" s="705"/>
      <c r="Y4" s="705"/>
    </row>
    <row r="6" spans="2:25" ht="23.25" customHeight="1" x14ac:dyDescent="0.15">
      <c r="B6" s="896" t="s">
        <v>243</v>
      </c>
      <c r="C6" s="896"/>
      <c r="D6" s="896"/>
      <c r="E6" s="896"/>
      <c r="F6" s="896"/>
      <c r="G6" s="891"/>
      <c r="H6" s="892"/>
      <c r="I6" s="892"/>
      <c r="J6" s="892"/>
      <c r="K6" s="892"/>
      <c r="L6" s="892"/>
      <c r="M6" s="892"/>
      <c r="N6" s="892"/>
      <c r="O6" s="892"/>
      <c r="P6" s="892"/>
      <c r="Q6" s="892"/>
      <c r="R6" s="892"/>
      <c r="S6" s="892"/>
      <c r="T6" s="892"/>
      <c r="U6" s="892"/>
      <c r="V6" s="892"/>
      <c r="W6" s="892"/>
      <c r="X6" s="892"/>
      <c r="Y6" s="893"/>
    </row>
    <row r="7" spans="2:25" ht="23.25" customHeight="1" x14ac:dyDescent="0.15">
      <c r="B7" s="896" t="s">
        <v>244</v>
      </c>
      <c r="C7" s="896"/>
      <c r="D7" s="896"/>
      <c r="E7" s="896"/>
      <c r="F7" s="896"/>
      <c r="G7" s="254" t="s">
        <v>20</v>
      </c>
      <c r="H7" s="285" t="s">
        <v>212</v>
      </c>
      <c r="I7" s="285"/>
      <c r="J7" s="285"/>
      <c r="K7" s="285"/>
      <c r="L7" s="12" t="s">
        <v>20</v>
      </c>
      <c r="M7" s="285" t="s">
        <v>213</v>
      </c>
      <c r="N7" s="285"/>
      <c r="O7" s="285"/>
      <c r="P7" s="285"/>
      <c r="Q7" s="12" t="s">
        <v>20</v>
      </c>
      <c r="R7" s="285" t="s">
        <v>214</v>
      </c>
      <c r="S7" s="285"/>
      <c r="T7" s="285"/>
      <c r="U7" s="285"/>
      <c r="V7" s="285"/>
      <c r="W7" s="10"/>
      <c r="X7" s="10"/>
      <c r="Y7" s="11"/>
    </row>
    <row r="8" spans="2:25" ht="20.100000000000001" customHeight="1" x14ac:dyDescent="0.15">
      <c r="B8" s="838" t="s">
        <v>245</v>
      </c>
      <c r="C8" s="839"/>
      <c r="D8" s="839"/>
      <c r="E8" s="839"/>
      <c r="F8" s="840"/>
      <c r="G8" s="12" t="s">
        <v>20</v>
      </c>
      <c r="H8" s="7" t="s">
        <v>246</v>
      </c>
      <c r="I8" s="260"/>
      <c r="J8" s="260"/>
      <c r="K8" s="260"/>
      <c r="L8" s="260"/>
      <c r="M8" s="260"/>
      <c r="N8" s="260"/>
      <c r="O8" s="260"/>
      <c r="P8" s="260"/>
      <c r="Q8" s="260"/>
      <c r="R8" s="260"/>
      <c r="S8" s="260"/>
      <c r="T8" s="260"/>
      <c r="U8" s="260"/>
      <c r="V8" s="260"/>
      <c r="W8" s="260"/>
      <c r="X8" s="260"/>
      <c r="Y8" s="261"/>
    </row>
    <row r="9" spans="2:25" ht="20.100000000000001" customHeight="1" x14ac:dyDescent="0.15">
      <c r="B9" s="900"/>
      <c r="C9" s="705"/>
      <c r="D9" s="705"/>
      <c r="E9" s="705"/>
      <c r="F9" s="901"/>
      <c r="G9" s="12" t="s">
        <v>20</v>
      </c>
      <c r="H9" s="1" t="s">
        <v>247</v>
      </c>
      <c r="I9" s="21"/>
      <c r="J9" s="21"/>
      <c r="K9" s="21"/>
      <c r="L9" s="21"/>
      <c r="M9" s="21"/>
      <c r="N9" s="21"/>
      <c r="O9" s="21"/>
      <c r="P9" s="21"/>
      <c r="Q9" s="21"/>
      <c r="R9" s="21"/>
      <c r="S9" s="21"/>
      <c r="T9" s="21"/>
      <c r="U9" s="21"/>
      <c r="V9" s="21"/>
      <c r="W9" s="21"/>
      <c r="X9" s="21"/>
      <c r="Y9" s="264"/>
    </row>
    <row r="10" spans="2:25" ht="20.100000000000001" customHeight="1" x14ac:dyDescent="0.15">
      <c r="B10" s="897"/>
      <c r="C10" s="898"/>
      <c r="D10" s="898"/>
      <c r="E10" s="898"/>
      <c r="F10" s="899"/>
      <c r="G10" s="138" t="s">
        <v>20</v>
      </c>
      <c r="H10" s="8" t="s">
        <v>312</v>
      </c>
      <c r="I10" s="262"/>
      <c r="J10" s="262"/>
      <c r="K10" s="262"/>
      <c r="L10" s="262"/>
      <c r="M10" s="262"/>
      <c r="N10" s="262"/>
      <c r="O10" s="262"/>
      <c r="P10" s="262"/>
      <c r="Q10" s="262"/>
      <c r="R10" s="262"/>
      <c r="S10" s="262"/>
      <c r="T10" s="262"/>
      <c r="U10" s="262"/>
      <c r="V10" s="262"/>
      <c r="W10" s="262"/>
      <c r="X10" s="262"/>
      <c r="Y10" s="263"/>
    </row>
    <row r="11" spans="2:25" ht="23.25" customHeight="1" x14ac:dyDescent="0.15">
      <c r="B11" s="896" t="s">
        <v>329</v>
      </c>
      <c r="C11" s="896"/>
      <c r="D11" s="896"/>
      <c r="E11" s="896"/>
      <c r="F11" s="896"/>
      <c r="G11" s="891" t="s">
        <v>330</v>
      </c>
      <c r="H11" s="892"/>
      <c r="I11" s="892"/>
      <c r="J11" s="892"/>
      <c r="K11" s="892"/>
      <c r="L11" s="892"/>
      <c r="M11" s="892"/>
      <c r="N11" s="892"/>
      <c r="O11" s="892"/>
      <c r="P11" s="892"/>
      <c r="Q11" s="892"/>
      <c r="R11" s="892"/>
      <c r="S11" s="892"/>
      <c r="T11" s="892"/>
      <c r="U11" s="892"/>
      <c r="V11" s="892"/>
      <c r="W11" s="892"/>
      <c r="X11" s="892"/>
      <c r="Y11" s="89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80" t="s">
        <v>331</v>
      </c>
      <c r="Y15" s="279"/>
    </row>
    <row r="16" spans="2:25" x14ac:dyDescent="0.15">
      <c r="B16" s="280"/>
      <c r="Y16" s="279"/>
    </row>
    <row r="17" spans="2:28" x14ac:dyDescent="0.15">
      <c r="B17" s="280"/>
      <c r="C17" s="1" t="s">
        <v>332</v>
      </c>
      <c r="K17" s="2"/>
      <c r="L17" s="2"/>
      <c r="Y17" s="279"/>
    </row>
    <row r="18" spans="2:28" ht="6.75" customHeight="1" x14ac:dyDescent="0.15">
      <c r="B18" s="280"/>
      <c r="Y18" s="279"/>
    </row>
    <row r="19" spans="2:28" ht="17.25" customHeight="1" x14ac:dyDescent="0.15">
      <c r="B19" s="280"/>
      <c r="D19" s="710" t="s">
        <v>320</v>
      </c>
      <c r="E19" s="711"/>
      <c r="F19" s="711"/>
      <c r="G19" s="711"/>
      <c r="H19" s="711"/>
      <c r="I19" s="711"/>
      <c r="J19" s="711"/>
      <c r="K19" s="711"/>
      <c r="L19" s="711"/>
      <c r="M19" s="712"/>
      <c r="N19" s="710" t="s">
        <v>320</v>
      </c>
      <c r="O19" s="711"/>
      <c r="P19" s="711"/>
      <c r="Q19" s="711"/>
      <c r="R19" s="711"/>
      <c r="S19" s="711"/>
      <c r="T19" s="711"/>
      <c r="U19" s="711"/>
      <c r="V19" s="711"/>
      <c r="W19" s="711"/>
      <c r="X19" s="712"/>
      <c r="Y19" s="279"/>
    </row>
    <row r="20" spans="2:28" ht="26.25" customHeight="1" x14ac:dyDescent="0.15">
      <c r="B20" s="280"/>
      <c r="D20" s="710"/>
      <c r="E20" s="711"/>
      <c r="F20" s="711"/>
      <c r="G20" s="711"/>
      <c r="H20" s="711"/>
      <c r="I20" s="711"/>
      <c r="J20" s="711"/>
      <c r="K20" s="711"/>
      <c r="L20" s="711"/>
      <c r="M20" s="712"/>
      <c r="N20" s="710"/>
      <c r="O20" s="711"/>
      <c r="P20" s="711"/>
      <c r="Q20" s="711"/>
      <c r="R20" s="711"/>
      <c r="S20" s="711"/>
      <c r="T20" s="711"/>
      <c r="U20" s="711"/>
      <c r="V20" s="711"/>
      <c r="W20" s="711"/>
      <c r="X20" s="712"/>
      <c r="Y20" s="279"/>
    </row>
    <row r="21" spans="2:28" x14ac:dyDescent="0.15">
      <c r="B21" s="280"/>
      <c r="M21" s="12"/>
      <c r="R21" s="12"/>
      <c r="X21" s="12"/>
      <c r="Y21" s="279"/>
      <c r="Z21"/>
      <c r="AA21"/>
      <c r="AB21"/>
    </row>
    <row r="22" spans="2:28" x14ac:dyDescent="0.15">
      <c r="B22" s="281"/>
      <c r="C22" s="8"/>
      <c r="D22" s="8"/>
      <c r="E22" s="8"/>
      <c r="F22" s="8"/>
      <c r="G22" s="8"/>
      <c r="H22" s="8"/>
      <c r="I22" s="8"/>
      <c r="J22" s="8"/>
      <c r="K22" s="8"/>
      <c r="L22" s="8"/>
      <c r="M22" s="8"/>
      <c r="N22" s="8"/>
      <c r="O22" s="8"/>
      <c r="P22" s="8"/>
      <c r="Q22" s="8"/>
      <c r="R22" s="8"/>
      <c r="S22" s="8"/>
      <c r="T22" s="8"/>
      <c r="U22" s="8"/>
      <c r="V22" s="8"/>
      <c r="W22" s="8"/>
      <c r="X22" s="8"/>
      <c r="Y22" s="140"/>
      <c r="Z22"/>
      <c r="AA22"/>
      <c r="AB22"/>
    </row>
    <row r="23" spans="2:28" x14ac:dyDescent="0.15">
      <c r="Z23"/>
      <c r="AA23"/>
      <c r="AB23"/>
    </row>
    <row r="25" spans="2:28" x14ac:dyDescent="0.15">
      <c r="B25" s="1" t="s">
        <v>333</v>
      </c>
    </row>
    <row r="26" spans="2:28" x14ac:dyDescent="0.15">
      <c r="B26" s="1" t="s">
        <v>325</v>
      </c>
      <c r="D26" s="1" t="s">
        <v>334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AJ25" sqref="AJ25"/>
    </sheetView>
  </sheetViews>
  <sheetFormatPr defaultColWidth="3.5" defaultRowHeight="13.5" x14ac:dyDescent="0.15"/>
  <cols>
    <col min="1" max="1" width="2" style="3" customWidth="1"/>
    <col min="2" max="2" width="3" style="9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371</v>
      </c>
    </row>
    <row r="3" spans="2:33" s="1" customFormat="1" x14ac:dyDescent="0.15">
      <c r="AC3" s="45"/>
    </row>
    <row r="4" spans="2:33" s="1" customFormat="1" ht="47.25" customHeight="1" x14ac:dyDescent="0.15">
      <c r="B4" s="781" t="s">
        <v>372</v>
      </c>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row>
    <row r="5" spans="2:33" s="1" customFormat="1" x14ac:dyDescent="0.15">
      <c r="B5" s="1" t="s">
        <v>373</v>
      </c>
    </row>
    <row r="6" spans="2:33" s="1" customFormat="1" x14ac:dyDescent="0.15"/>
    <row r="7" spans="2:33" s="1" customFormat="1" ht="23.25" customHeight="1" x14ac:dyDescent="0.15">
      <c r="B7" s="710" t="s">
        <v>374</v>
      </c>
      <c r="C7" s="711"/>
      <c r="D7" s="711"/>
      <c r="E7" s="711"/>
      <c r="F7" s="712"/>
      <c r="G7" s="891"/>
      <c r="H7" s="892"/>
      <c r="I7" s="892"/>
      <c r="J7" s="892"/>
      <c r="K7" s="892"/>
      <c r="L7" s="892"/>
      <c r="M7" s="892"/>
      <c r="N7" s="892"/>
      <c r="O7" s="892"/>
      <c r="P7" s="892"/>
      <c r="Q7" s="892"/>
      <c r="R7" s="892"/>
      <c r="S7" s="892"/>
      <c r="T7" s="892"/>
      <c r="U7" s="892"/>
      <c r="V7" s="892"/>
      <c r="W7" s="892"/>
      <c r="X7" s="892"/>
      <c r="Y7" s="892"/>
      <c r="Z7" s="892"/>
      <c r="AA7" s="892"/>
      <c r="AB7" s="892"/>
      <c r="AC7" s="893"/>
    </row>
    <row r="8" spans="2:33" s="1" customFormat="1" ht="23.25" customHeight="1" x14ac:dyDescent="0.15">
      <c r="B8" s="710" t="s">
        <v>244</v>
      </c>
      <c r="C8" s="711"/>
      <c r="D8" s="711"/>
      <c r="E8" s="711"/>
      <c r="F8" s="712"/>
      <c r="G8" s="9"/>
      <c r="H8" s="255" t="s">
        <v>20</v>
      </c>
      <c r="I8" s="285" t="s">
        <v>212</v>
      </c>
      <c r="J8" s="285"/>
      <c r="K8" s="285"/>
      <c r="L8" s="285"/>
      <c r="M8" s="12" t="s">
        <v>20</v>
      </c>
      <c r="N8" s="285" t="s">
        <v>213</v>
      </c>
      <c r="O8" s="285"/>
      <c r="P8" s="285"/>
      <c r="Q8" s="285"/>
      <c r="R8" s="12" t="s">
        <v>20</v>
      </c>
      <c r="S8" s="285" t="s">
        <v>214</v>
      </c>
      <c r="T8" s="285"/>
      <c r="U8" s="285"/>
      <c r="V8" s="255"/>
      <c r="W8" s="255"/>
      <c r="X8" s="255"/>
      <c r="Y8" s="255"/>
      <c r="Z8" s="255"/>
      <c r="AA8" s="255"/>
      <c r="AB8" s="255"/>
      <c r="AC8" s="256"/>
    </row>
    <row r="9" spans="2:33" s="1" customFormat="1" ht="23.25" customHeight="1" x14ac:dyDescent="0.15">
      <c r="B9" s="710" t="s">
        <v>250</v>
      </c>
      <c r="C9" s="711"/>
      <c r="D9" s="711"/>
      <c r="E9" s="711"/>
      <c r="F9" s="712"/>
      <c r="G9" s="9"/>
      <c r="H9" s="255" t="s">
        <v>20</v>
      </c>
      <c r="I9" s="10" t="s">
        <v>375</v>
      </c>
      <c r="J9" s="285"/>
      <c r="K9" s="285"/>
      <c r="L9" s="285"/>
      <c r="M9" s="285"/>
      <c r="N9" s="285"/>
      <c r="O9" s="285"/>
      <c r="P9" s="285"/>
      <c r="Q9" s="255" t="s">
        <v>20</v>
      </c>
      <c r="R9" s="10" t="s">
        <v>376</v>
      </c>
      <c r="S9" s="285"/>
      <c r="T9" s="285"/>
      <c r="U9" s="285"/>
      <c r="V9" s="255"/>
      <c r="W9" s="255"/>
      <c r="X9" s="255"/>
      <c r="Y9" s="255"/>
      <c r="Z9" s="255"/>
      <c r="AA9" s="255"/>
      <c r="AB9" s="255"/>
      <c r="AC9" s="256"/>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974" t="s">
        <v>377</v>
      </c>
      <c r="C12" s="975"/>
      <c r="D12" s="975"/>
      <c r="E12" s="975"/>
      <c r="F12" s="976"/>
      <c r="H12" s="294" t="s">
        <v>202</v>
      </c>
      <c r="I12" s="977" t="s">
        <v>378</v>
      </c>
      <c r="J12" s="978"/>
      <c r="K12" s="978"/>
      <c r="L12" s="978"/>
      <c r="M12" s="978"/>
      <c r="N12" s="978"/>
      <c r="O12" s="978"/>
      <c r="P12" s="978"/>
      <c r="Q12" s="978"/>
      <c r="R12" s="979"/>
      <c r="S12" s="710"/>
      <c r="T12" s="711"/>
      <c r="U12" s="256" t="s">
        <v>203</v>
      </c>
      <c r="V12" s="12"/>
      <c r="W12" s="12"/>
      <c r="X12" s="12"/>
      <c r="Y12" s="12"/>
      <c r="AA12" s="95" t="s">
        <v>264</v>
      </c>
      <c r="AB12" s="96" t="s">
        <v>181</v>
      </c>
      <c r="AC12" s="97" t="s">
        <v>265</v>
      </c>
      <c r="AG12" s="2"/>
    </row>
    <row r="13" spans="2:33" s="1" customFormat="1" ht="43.5" customHeight="1" x14ac:dyDescent="0.15">
      <c r="B13" s="974"/>
      <c r="C13" s="975"/>
      <c r="D13" s="975"/>
      <c r="E13" s="975"/>
      <c r="F13" s="976"/>
      <c r="H13" s="294" t="s">
        <v>204</v>
      </c>
      <c r="I13" s="977" t="s">
        <v>379</v>
      </c>
      <c r="J13" s="978"/>
      <c r="K13" s="978"/>
      <c r="L13" s="978"/>
      <c r="M13" s="978"/>
      <c r="N13" s="978"/>
      <c r="O13" s="978"/>
      <c r="P13" s="978"/>
      <c r="Q13" s="978"/>
      <c r="R13" s="979"/>
      <c r="S13" s="710"/>
      <c r="T13" s="711"/>
      <c r="U13" s="256" t="s">
        <v>203</v>
      </c>
      <c r="V13" s="1" t="s">
        <v>380</v>
      </c>
      <c r="W13" s="973" t="s">
        <v>381</v>
      </c>
      <c r="X13" s="973"/>
      <c r="Y13" s="973"/>
      <c r="Z13" s="21"/>
      <c r="AA13" s="251" t="s">
        <v>20</v>
      </c>
      <c r="AB13" s="12" t="s">
        <v>181</v>
      </c>
      <c r="AC13" s="252" t="s">
        <v>20</v>
      </c>
      <c r="AG13" s="2"/>
    </row>
    <row r="14" spans="2:33" s="1" customFormat="1" ht="8.25" customHeight="1" x14ac:dyDescent="0.15">
      <c r="B14" s="276"/>
      <c r="C14" s="265"/>
      <c r="D14" s="265"/>
      <c r="E14" s="265"/>
      <c r="F14" s="277"/>
      <c r="G14" s="8"/>
      <c r="H14" s="8"/>
      <c r="I14" s="8"/>
      <c r="J14" s="8"/>
      <c r="K14" s="8"/>
      <c r="L14" s="8"/>
      <c r="M14" s="8"/>
      <c r="N14" s="8"/>
      <c r="O14" s="8"/>
      <c r="P14" s="8"/>
      <c r="Q14" s="8"/>
      <c r="R14" s="8"/>
      <c r="S14" s="8"/>
      <c r="T14" s="8"/>
      <c r="U14" s="8"/>
      <c r="V14" s="8"/>
      <c r="W14" s="8"/>
      <c r="X14" s="8"/>
      <c r="Y14" s="8"/>
      <c r="Z14" s="8"/>
      <c r="AA14" s="281"/>
      <c r="AB14" s="8"/>
      <c r="AC14" s="140"/>
    </row>
    <row r="15" spans="2:33" s="1" customFormat="1" ht="8.25" customHeight="1" x14ac:dyDescent="0.15">
      <c r="B15" s="270"/>
      <c r="C15" s="271"/>
      <c r="D15" s="271"/>
      <c r="E15" s="271"/>
      <c r="F15" s="272"/>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974" t="s">
        <v>382</v>
      </c>
      <c r="C16" s="975"/>
      <c r="D16" s="975"/>
      <c r="E16" s="975"/>
      <c r="F16" s="976"/>
      <c r="H16" s="294" t="s">
        <v>202</v>
      </c>
      <c r="I16" s="977" t="s">
        <v>378</v>
      </c>
      <c r="J16" s="978"/>
      <c r="K16" s="978"/>
      <c r="L16" s="978"/>
      <c r="M16" s="978"/>
      <c r="N16" s="978"/>
      <c r="O16" s="978"/>
      <c r="P16" s="978"/>
      <c r="Q16" s="978"/>
      <c r="R16" s="979"/>
      <c r="S16" s="710"/>
      <c r="T16" s="711"/>
      <c r="U16" s="256" t="s">
        <v>203</v>
      </c>
      <c r="V16" s="12"/>
      <c r="W16" s="12"/>
      <c r="X16" s="12"/>
      <c r="Y16" s="12"/>
      <c r="AA16" s="95" t="s">
        <v>264</v>
      </c>
      <c r="AB16" s="96" t="s">
        <v>181</v>
      </c>
      <c r="AC16" s="97" t="s">
        <v>265</v>
      </c>
      <c r="AG16" s="2"/>
    </row>
    <row r="17" spans="2:33" s="1" customFormat="1" ht="43.5" customHeight="1" x14ac:dyDescent="0.15">
      <c r="B17" s="974"/>
      <c r="C17" s="975"/>
      <c r="D17" s="975"/>
      <c r="E17" s="975"/>
      <c r="F17" s="976"/>
      <c r="H17" s="294" t="s">
        <v>204</v>
      </c>
      <c r="I17" s="977" t="s">
        <v>383</v>
      </c>
      <c r="J17" s="978"/>
      <c r="K17" s="978"/>
      <c r="L17" s="978"/>
      <c r="M17" s="978"/>
      <c r="N17" s="978"/>
      <c r="O17" s="978"/>
      <c r="P17" s="978"/>
      <c r="Q17" s="978"/>
      <c r="R17" s="979"/>
      <c r="S17" s="710"/>
      <c r="T17" s="711"/>
      <c r="U17" s="256" t="s">
        <v>203</v>
      </c>
      <c r="V17" s="1" t="s">
        <v>380</v>
      </c>
      <c r="W17" s="973" t="s">
        <v>384</v>
      </c>
      <c r="X17" s="973"/>
      <c r="Y17" s="973"/>
      <c r="Z17" s="21"/>
      <c r="AA17" s="251" t="s">
        <v>20</v>
      </c>
      <c r="AB17" s="12" t="s">
        <v>181</v>
      </c>
      <c r="AC17" s="252" t="s">
        <v>20</v>
      </c>
      <c r="AG17" s="2"/>
    </row>
    <row r="18" spans="2:33" s="1" customFormat="1" ht="8.25" customHeight="1" x14ac:dyDescent="0.15">
      <c r="B18" s="281"/>
      <c r="C18" s="8"/>
      <c r="D18" s="8"/>
      <c r="E18" s="8"/>
      <c r="F18" s="140"/>
      <c r="G18" s="8"/>
      <c r="H18" s="8"/>
      <c r="I18" s="8"/>
      <c r="J18" s="8"/>
      <c r="K18" s="8"/>
      <c r="L18" s="8"/>
      <c r="M18" s="8"/>
      <c r="N18" s="8"/>
      <c r="O18" s="8"/>
      <c r="P18" s="8"/>
      <c r="Q18" s="8"/>
      <c r="R18" s="8"/>
      <c r="S18" s="8"/>
      <c r="T18" s="8"/>
      <c r="U18" s="8"/>
      <c r="V18" s="8"/>
      <c r="W18" s="8"/>
      <c r="X18" s="8"/>
      <c r="Y18" s="8"/>
      <c r="Z18" s="8"/>
      <c r="AA18" s="281"/>
      <c r="AB18" s="8"/>
      <c r="AC18" s="14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974" t="s">
        <v>385</v>
      </c>
      <c r="C20" s="975"/>
      <c r="D20" s="975"/>
      <c r="E20" s="975"/>
      <c r="F20" s="976"/>
      <c r="H20" s="294" t="s">
        <v>202</v>
      </c>
      <c r="I20" s="977" t="s">
        <v>386</v>
      </c>
      <c r="J20" s="978"/>
      <c r="K20" s="978"/>
      <c r="L20" s="978"/>
      <c r="M20" s="978"/>
      <c r="N20" s="978"/>
      <c r="O20" s="978"/>
      <c r="P20" s="978"/>
      <c r="Q20" s="978"/>
      <c r="R20" s="979"/>
      <c r="S20" s="710"/>
      <c r="T20" s="711"/>
      <c r="U20" s="256" t="s">
        <v>203</v>
      </c>
      <c r="V20" s="278"/>
      <c r="W20" s="973"/>
      <c r="X20" s="973"/>
      <c r="Y20" s="973"/>
      <c r="Z20" s="21"/>
      <c r="AA20" s="95" t="s">
        <v>264</v>
      </c>
      <c r="AB20" s="96" t="s">
        <v>181</v>
      </c>
      <c r="AC20" s="97" t="s">
        <v>265</v>
      </c>
      <c r="AG20" s="2"/>
    </row>
    <row r="21" spans="2:33" s="1" customFormat="1" ht="21" customHeight="1" x14ac:dyDescent="0.15">
      <c r="B21" s="282"/>
      <c r="C21" s="278"/>
      <c r="D21" s="278"/>
      <c r="E21" s="278"/>
      <c r="F21" s="283"/>
      <c r="H21" s="98" t="s">
        <v>380</v>
      </c>
      <c r="I21" s="980" t="s">
        <v>387</v>
      </c>
      <c r="J21" s="980"/>
      <c r="K21" s="980"/>
      <c r="L21" s="980"/>
      <c r="M21" s="99"/>
      <c r="N21" s="99"/>
      <c r="O21" s="99"/>
      <c r="P21" s="99"/>
      <c r="Q21" s="99"/>
      <c r="R21" s="99"/>
      <c r="U21" s="12"/>
      <c r="V21" s="278"/>
      <c r="W21" s="268"/>
      <c r="X21" s="268"/>
      <c r="Y21" s="268"/>
      <c r="Z21" s="21"/>
      <c r="AA21" s="100" t="s">
        <v>20</v>
      </c>
      <c r="AB21" s="101" t="s">
        <v>181</v>
      </c>
      <c r="AC21" s="102" t="s">
        <v>20</v>
      </c>
      <c r="AG21" s="2"/>
    </row>
    <row r="22" spans="2:33" s="1" customFormat="1" ht="21" customHeight="1" x14ac:dyDescent="0.15">
      <c r="B22" s="281"/>
      <c r="C22" s="8"/>
      <c r="D22" s="8"/>
      <c r="E22" s="8"/>
      <c r="F22" s="140"/>
      <c r="G22" s="103"/>
      <c r="H22" s="104" t="s">
        <v>380</v>
      </c>
      <c r="I22" s="981" t="s">
        <v>388</v>
      </c>
      <c r="J22" s="981"/>
      <c r="K22" s="981"/>
      <c r="L22" s="105"/>
      <c r="M22" s="105"/>
      <c r="N22" s="105"/>
      <c r="O22" s="105"/>
      <c r="P22" s="105"/>
      <c r="Q22" s="105"/>
      <c r="R22" s="105"/>
      <c r="S22" s="105"/>
      <c r="T22" s="105"/>
      <c r="U22" s="105"/>
      <c r="V22" s="105"/>
      <c r="W22" s="981"/>
      <c r="X22" s="981"/>
      <c r="Y22" s="981"/>
      <c r="Z22" s="105"/>
      <c r="AA22" s="106" t="s">
        <v>20</v>
      </c>
      <c r="AB22" s="107" t="s">
        <v>181</v>
      </c>
      <c r="AC22" s="108" t="s">
        <v>20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974" t="s">
        <v>389</v>
      </c>
      <c r="C24" s="975"/>
      <c r="D24" s="975"/>
      <c r="E24" s="975"/>
      <c r="F24" s="976"/>
      <c r="H24" s="294" t="s">
        <v>202</v>
      </c>
      <c r="I24" s="977" t="s">
        <v>390</v>
      </c>
      <c r="J24" s="978"/>
      <c r="K24" s="978"/>
      <c r="L24" s="978"/>
      <c r="M24" s="978"/>
      <c r="N24" s="978"/>
      <c r="O24" s="978"/>
      <c r="P24" s="978"/>
      <c r="Q24" s="978"/>
      <c r="R24" s="979"/>
      <c r="S24" s="710"/>
      <c r="T24" s="711"/>
      <c r="U24" s="256" t="s">
        <v>203</v>
      </c>
      <c r="V24" s="12"/>
      <c r="W24" s="12"/>
      <c r="X24" s="12"/>
      <c r="Y24" s="12"/>
      <c r="AA24" s="95" t="s">
        <v>264</v>
      </c>
      <c r="AB24" s="96" t="s">
        <v>181</v>
      </c>
      <c r="AC24" s="97" t="s">
        <v>265</v>
      </c>
      <c r="AG24" s="2"/>
    </row>
    <row r="25" spans="2:33" s="1" customFormat="1" ht="43.5" customHeight="1" x14ac:dyDescent="0.15">
      <c r="B25" s="280"/>
      <c r="F25" s="279"/>
      <c r="H25" s="294" t="s">
        <v>204</v>
      </c>
      <c r="I25" s="977" t="s">
        <v>391</v>
      </c>
      <c r="J25" s="978"/>
      <c r="K25" s="978"/>
      <c r="L25" s="978"/>
      <c r="M25" s="978"/>
      <c r="N25" s="978"/>
      <c r="O25" s="978"/>
      <c r="P25" s="978"/>
      <c r="Q25" s="978"/>
      <c r="R25" s="979"/>
      <c r="S25" s="710"/>
      <c r="T25" s="711"/>
      <c r="U25" s="256" t="s">
        <v>203</v>
      </c>
      <c r="V25" s="1" t="s">
        <v>380</v>
      </c>
      <c r="W25" s="973" t="s">
        <v>392</v>
      </c>
      <c r="X25" s="973"/>
      <c r="Y25" s="973"/>
      <c r="Z25" s="21"/>
      <c r="AA25" s="251" t="s">
        <v>20</v>
      </c>
      <c r="AB25" s="12" t="s">
        <v>181</v>
      </c>
      <c r="AC25" s="252" t="s">
        <v>20</v>
      </c>
      <c r="AG25" s="2"/>
    </row>
    <row r="26" spans="2:33" s="1" customFormat="1" ht="8.25" customHeight="1" x14ac:dyDescent="0.15">
      <c r="B26" s="281"/>
      <c r="C26" s="8"/>
      <c r="D26" s="8"/>
      <c r="E26" s="8"/>
      <c r="F26" s="140"/>
      <c r="G26" s="8"/>
      <c r="H26" s="8"/>
      <c r="I26" s="8"/>
      <c r="J26" s="8"/>
      <c r="K26" s="8"/>
      <c r="L26" s="8"/>
      <c r="M26" s="8"/>
      <c r="N26" s="8"/>
      <c r="O26" s="8"/>
      <c r="P26" s="8"/>
      <c r="Q26" s="8"/>
      <c r="R26" s="8"/>
      <c r="S26" s="8"/>
      <c r="T26" s="8"/>
      <c r="U26" s="8"/>
      <c r="V26" s="8"/>
      <c r="W26" s="8"/>
      <c r="X26" s="8"/>
      <c r="Y26" s="8"/>
      <c r="Z26" s="8"/>
      <c r="AA26" s="281"/>
      <c r="AB26" s="8"/>
      <c r="AC26" s="140"/>
    </row>
    <row r="27" spans="2:33" s="1" customFormat="1" ht="13.5" customHeight="1" x14ac:dyDescent="0.15">
      <c r="I27" s="296"/>
      <c r="J27" s="296"/>
      <c r="K27" s="296"/>
      <c r="W27" s="296"/>
      <c r="X27" s="296"/>
      <c r="Y27" s="296"/>
      <c r="AA27" s="295"/>
      <c r="AB27" s="295"/>
      <c r="AC27" s="295"/>
    </row>
    <row r="28" spans="2:33" s="1" customFormat="1" ht="13.5" customHeight="1" x14ac:dyDescent="0.15"/>
    <row r="29" spans="2:33" s="1" customFormat="1" x14ac:dyDescent="0.15">
      <c r="B29" s="1" t="s">
        <v>393</v>
      </c>
    </row>
    <row r="30" spans="2:33" s="1" customFormat="1" x14ac:dyDescent="0.15"/>
    <row r="31" spans="2:33" s="1" customFormat="1" ht="23.25" customHeight="1" x14ac:dyDescent="0.15">
      <c r="B31" s="710" t="s">
        <v>374</v>
      </c>
      <c r="C31" s="711"/>
      <c r="D31" s="711"/>
      <c r="E31" s="711"/>
      <c r="F31" s="712"/>
      <c r="G31" s="891"/>
      <c r="H31" s="892"/>
      <c r="I31" s="892"/>
      <c r="J31" s="892"/>
      <c r="K31" s="892"/>
      <c r="L31" s="892"/>
      <c r="M31" s="892"/>
      <c r="N31" s="892"/>
      <c r="O31" s="892"/>
      <c r="P31" s="892"/>
      <c r="Q31" s="892"/>
      <c r="R31" s="892"/>
      <c r="S31" s="892"/>
      <c r="T31" s="892"/>
      <c r="U31" s="892"/>
      <c r="V31" s="892"/>
      <c r="W31" s="892"/>
      <c r="X31" s="892"/>
      <c r="Y31" s="892"/>
      <c r="Z31" s="892"/>
      <c r="AA31" s="892"/>
      <c r="AB31" s="892"/>
      <c r="AC31" s="893"/>
    </row>
    <row r="32" spans="2:33" s="1" customFormat="1" ht="23.25" customHeight="1" x14ac:dyDescent="0.15">
      <c r="B32" s="710" t="s">
        <v>244</v>
      </c>
      <c r="C32" s="711"/>
      <c r="D32" s="711"/>
      <c r="E32" s="711"/>
      <c r="F32" s="712"/>
      <c r="G32" s="9"/>
      <c r="H32" s="255" t="s">
        <v>20</v>
      </c>
      <c r="I32" s="285" t="s">
        <v>212</v>
      </c>
      <c r="J32" s="285"/>
      <c r="K32" s="285"/>
      <c r="L32" s="285"/>
      <c r="M32" s="12" t="s">
        <v>20</v>
      </c>
      <c r="N32" s="285" t="s">
        <v>213</v>
      </c>
      <c r="O32" s="285"/>
      <c r="P32" s="285"/>
      <c r="Q32" s="285"/>
      <c r="R32" s="12" t="s">
        <v>20</v>
      </c>
      <c r="S32" s="285" t="s">
        <v>214</v>
      </c>
      <c r="T32" s="285"/>
      <c r="U32" s="285"/>
      <c r="V32" s="255"/>
      <c r="W32" s="255"/>
      <c r="X32" s="255"/>
      <c r="Y32" s="255"/>
      <c r="Z32" s="255"/>
      <c r="AA32" s="255"/>
      <c r="AB32" s="255"/>
      <c r="AC32" s="256"/>
    </row>
    <row r="33" spans="1:33" s="1" customFormat="1" ht="23.25" customHeight="1" x14ac:dyDescent="0.15">
      <c r="B33" s="710" t="s">
        <v>250</v>
      </c>
      <c r="C33" s="711"/>
      <c r="D33" s="711"/>
      <c r="E33" s="711"/>
      <c r="F33" s="712"/>
      <c r="G33" s="9"/>
      <c r="H33" s="255" t="s">
        <v>20</v>
      </c>
      <c r="I33" s="10" t="s">
        <v>394</v>
      </c>
      <c r="J33" s="285"/>
      <c r="K33" s="285"/>
      <c r="L33" s="285"/>
      <c r="M33" s="285"/>
      <c r="N33" s="285"/>
      <c r="O33" s="285"/>
      <c r="P33" s="285"/>
      <c r="Q33" s="285"/>
      <c r="R33" s="10"/>
      <c r="S33" s="285"/>
      <c r="T33" s="285"/>
      <c r="U33" s="285"/>
      <c r="V33" s="255"/>
      <c r="W33" s="255"/>
      <c r="X33" s="255"/>
      <c r="Y33" s="255"/>
      <c r="Z33" s="255"/>
      <c r="AA33" s="255"/>
      <c r="AB33" s="255"/>
      <c r="AC33" s="256"/>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974" t="s">
        <v>395</v>
      </c>
      <c r="C36" s="975"/>
      <c r="D36" s="975"/>
      <c r="E36" s="975"/>
      <c r="F36" s="976"/>
      <c r="H36" s="294" t="s">
        <v>202</v>
      </c>
      <c r="I36" s="977" t="s">
        <v>378</v>
      </c>
      <c r="J36" s="978"/>
      <c r="K36" s="978"/>
      <c r="L36" s="978"/>
      <c r="M36" s="978"/>
      <c r="N36" s="978"/>
      <c r="O36" s="978"/>
      <c r="P36" s="978"/>
      <c r="Q36" s="978"/>
      <c r="R36" s="979"/>
      <c r="S36" s="710"/>
      <c r="T36" s="711"/>
      <c r="U36" s="256" t="s">
        <v>203</v>
      </c>
      <c r="V36" s="12"/>
      <c r="W36" s="12"/>
      <c r="X36" s="12"/>
      <c r="Y36" s="12"/>
      <c r="AA36" s="95" t="s">
        <v>264</v>
      </c>
      <c r="AB36" s="96" t="s">
        <v>181</v>
      </c>
      <c r="AC36" s="97" t="s">
        <v>265</v>
      </c>
      <c r="AG36" s="2"/>
    </row>
    <row r="37" spans="1:33" s="1" customFormat="1" ht="43.5" customHeight="1" x14ac:dyDescent="0.15">
      <c r="B37" s="974"/>
      <c r="C37" s="975"/>
      <c r="D37" s="975"/>
      <c r="E37" s="975"/>
      <c r="F37" s="976"/>
      <c r="H37" s="294" t="s">
        <v>204</v>
      </c>
      <c r="I37" s="977" t="s">
        <v>396</v>
      </c>
      <c r="J37" s="978"/>
      <c r="K37" s="978"/>
      <c r="L37" s="978"/>
      <c r="M37" s="978"/>
      <c r="N37" s="978"/>
      <c r="O37" s="978"/>
      <c r="P37" s="978"/>
      <c r="Q37" s="978"/>
      <c r="R37" s="979"/>
      <c r="S37" s="710"/>
      <c r="T37" s="711"/>
      <c r="U37" s="256" t="s">
        <v>203</v>
      </c>
      <c r="V37" s="1" t="s">
        <v>380</v>
      </c>
      <c r="W37" s="973" t="s">
        <v>381</v>
      </c>
      <c r="X37" s="973"/>
      <c r="Y37" s="973"/>
      <c r="Z37" s="21"/>
      <c r="AA37" s="251" t="s">
        <v>20</v>
      </c>
      <c r="AB37" s="12" t="s">
        <v>181</v>
      </c>
      <c r="AC37" s="252" t="s">
        <v>20</v>
      </c>
      <c r="AG37" s="2"/>
    </row>
    <row r="38" spans="1:33" s="1" customFormat="1" ht="8.25" customHeight="1" x14ac:dyDescent="0.15">
      <c r="B38" s="276"/>
      <c r="C38" s="265"/>
      <c r="D38" s="265"/>
      <c r="E38" s="265"/>
      <c r="F38" s="277"/>
      <c r="G38" s="8"/>
      <c r="H38" s="8"/>
      <c r="I38" s="8"/>
      <c r="J38" s="8"/>
      <c r="K38" s="8"/>
      <c r="L38" s="8"/>
      <c r="M38" s="8"/>
      <c r="N38" s="8"/>
      <c r="O38" s="8"/>
      <c r="P38" s="8"/>
      <c r="Q38" s="8"/>
      <c r="R38" s="8"/>
      <c r="S38" s="8"/>
      <c r="T38" s="8"/>
      <c r="U38" s="8"/>
      <c r="V38" s="8"/>
      <c r="W38" s="8"/>
      <c r="X38" s="8"/>
      <c r="Y38" s="8"/>
      <c r="Z38" s="8"/>
      <c r="AA38" s="281"/>
      <c r="AB38" s="8"/>
      <c r="AC38" s="140"/>
    </row>
    <row r="39" spans="1:33" s="1" customFormat="1" ht="8.25" customHeight="1" x14ac:dyDescent="0.15">
      <c r="A39" s="279"/>
      <c r="B39" s="273"/>
      <c r="C39" s="271"/>
      <c r="D39" s="274"/>
      <c r="E39" s="274"/>
      <c r="F39" s="275"/>
      <c r="AA39" s="280"/>
      <c r="AD39" s="280"/>
    </row>
    <row r="40" spans="1:33" s="1" customFormat="1" ht="32.25" customHeight="1" x14ac:dyDescent="0.15">
      <c r="B40" s="974" t="s">
        <v>397</v>
      </c>
      <c r="C40" s="975"/>
      <c r="D40" s="975"/>
      <c r="E40" s="975"/>
      <c r="F40" s="976"/>
      <c r="H40" s="294" t="s">
        <v>202</v>
      </c>
      <c r="I40" s="977" t="s">
        <v>378</v>
      </c>
      <c r="J40" s="978"/>
      <c r="K40" s="978"/>
      <c r="L40" s="978"/>
      <c r="M40" s="978"/>
      <c r="N40" s="978"/>
      <c r="O40" s="978"/>
      <c r="P40" s="978"/>
      <c r="Q40" s="978"/>
      <c r="R40" s="979"/>
      <c r="S40" s="710"/>
      <c r="T40" s="711"/>
      <c r="U40" s="256" t="s">
        <v>203</v>
      </c>
      <c r="V40" s="12"/>
      <c r="W40" s="12"/>
      <c r="X40" s="12"/>
      <c r="Y40" s="12"/>
      <c r="AA40" s="95" t="s">
        <v>264</v>
      </c>
      <c r="AB40" s="96" t="s">
        <v>181</v>
      </c>
      <c r="AC40" s="97" t="s">
        <v>265</v>
      </c>
      <c r="AG40" s="2"/>
    </row>
    <row r="41" spans="1:33" s="1" customFormat="1" ht="43.5" customHeight="1" x14ac:dyDescent="0.15">
      <c r="B41" s="974"/>
      <c r="C41" s="975"/>
      <c r="D41" s="975"/>
      <c r="E41" s="975"/>
      <c r="F41" s="976"/>
      <c r="H41" s="294" t="s">
        <v>204</v>
      </c>
      <c r="I41" s="977" t="s">
        <v>383</v>
      </c>
      <c r="J41" s="978"/>
      <c r="K41" s="978"/>
      <c r="L41" s="978"/>
      <c r="M41" s="978"/>
      <c r="N41" s="978"/>
      <c r="O41" s="978"/>
      <c r="P41" s="978"/>
      <c r="Q41" s="978"/>
      <c r="R41" s="979"/>
      <c r="S41" s="710"/>
      <c r="T41" s="711"/>
      <c r="U41" s="256" t="s">
        <v>203</v>
      </c>
      <c r="V41" s="1" t="s">
        <v>380</v>
      </c>
      <c r="W41" s="973" t="s">
        <v>384</v>
      </c>
      <c r="X41" s="973"/>
      <c r="Y41" s="973"/>
      <c r="Z41" s="21"/>
      <c r="AA41" s="251" t="s">
        <v>20</v>
      </c>
      <c r="AB41" s="12" t="s">
        <v>181</v>
      </c>
      <c r="AC41" s="252" t="s">
        <v>20</v>
      </c>
      <c r="AG41" s="2"/>
    </row>
    <row r="42" spans="1:33" s="1" customFormat="1" ht="8.25" customHeight="1" x14ac:dyDescent="0.15">
      <c r="B42" s="276"/>
      <c r="C42" s="265"/>
      <c r="D42" s="265"/>
      <c r="E42" s="265"/>
      <c r="F42" s="277"/>
      <c r="G42" s="8"/>
      <c r="H42" s="8"/>
      <c r="I42" s="8"/>
      <c r="J42" s="8"/>
      <c r="K42" s="8"/>
      <c r="L42" s="8"/>
      <c r="M42" s="8"/>
      <c r="N42" s="8"/>
      <c r="O42" s="8"/>
      <c r="P42" s="8"/>
      <c r="Q42" s="8"/>
      <c r="R42" s="8"/>
      <c r="S42" s="8"/>
      <c r="T42" s="8"/>
      <c r="U42" s="8"/>
      <c r="V42" s="8"/>
      <c r="W42" s="8"/>
      <c r="X42" s="8"/>
      <c r="Y42" s="8"/>
      <c r="Z42" s="8"/>
      <c r="AA42" s="281"/>
      <c r="AB42" s="8"/>
      <c r="AC42" s="140"/>
    </row>
    <row r="43" spans="1:33" s="1" customFormat="1" ht="8.25" customHeight="1" x14ac:dyDescent="0.15">
      <c r="B43" s="270"/>
      <c r="C43" s="271"/>
      <c r="D43" s="271"/>
      <c r="E43" s="271"/>
      <c r="F43" s="272"/>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83" t="s">
        <v>398</v>
      </c>
      <c r="C44" s="784"/>
      <c r="D44" s="784"/>
      <c r="E44" s="784"/>
      <c r="F44" s="785"/>
      <c r="H44" s="294" t="s">
        <v>202</v>
      </c>
      <c r="I44" s="977" t="s">
        <v>390</v>
      </c>
      <c r="J44" s="978"/>
      <c r="K44" s="978"/>
      <c r="L44" s="978"/>
      <c r="M44" s="978"/>
      <c r="N44" s="978"/>
      <c r="O44" s="978"/>
      <c r="P44" s="978"/>
      <c r="Q44" s="978"/>
      <c r="R44" s="979"/>
      <c r="S44" s="710"/>
      <c r="T44" s="711"/>
      <c r="U44" s="256" t="s">
        <v>203</v>
      </c>
      <c r="V44" s="12"/>
      <c r="W44" s="12"/>
      <c r="X44" s="12"/>
      <c r="Y44" s="12"/>
      <c r="AA44" s="95" t="s">
        <v>264</v>
      </c>
      <c r="AB44" s="96" t="s">
        <v>181</v>
      </c>
      <c r="AC44" s="97" t="s">
        <v>265</v>
      </c>
      <c r="AG44" s="2"/>
    </row>
    <row r="45" spans="1:33" s="1" customFormat="1" ht="43.5" customHeight="1" x14ac:dyDescent="0.15">
      <c r="B45" s="280"/>
      <c r="F45" s="279"/>
      <c r="H45" s="294" t="s">
        <v>204</v>
      </c>
      <c r="I45" s="977" t="s">
        <v>391</v>
      </c>
      <c r="J45" s="978"/>
      <c r="K45" s="978"/>
      <c r="L45" s="978"/>
      <c r="M45" s="978"/>
      <c r="N45" s="978"/>
      <c r="O45" s="978"/>
      <c r="P45" s="978"/>
      <c r="Q45" s="978"/>
      <c r="R45" s="979"/>
      <c r="S45" s="710"/>
      <c r="T45" s="711"/>
      <c r="U45" s="256" t="s">
        <v>203</v>
      </c>
      <c r="V45" s="1" t="s">
        <v>380</v>
      </c>
      <c r="W45" s="973" t="s">
        <v>392</v>
      </c>
      <c r="X45" s="973"/>
      <c r="Y45" s="973"/>
      <c r="Z45" s="21"/>
      <c r="AA45" s="251" t="s">
        <v>20</v>
      </c>
      <c r="AB45" s="12" t="s">
        <v>181</v>
      </c>
      <c r="AC45" s="252" t="s">
        <v>20</v>
      </c>
      <c r="AG45" s="2"/>
    </row>
    <row r="46" spans="1:33" s="1" customFormat="1" ht="8.25" customHeight="1" x14ac:dyDescent="0.15">
      <c r="B46" s="281"/>
      <c r="C46" s="8"/>
      <c r="D46" s="8"/>
      <c r="E46" s="8"/>
      <c r="F46" s="140"/>
      <c r="G46" s="8"/>
      <c r="H46" s="8"/>
      <c r="I46" s="8"/>
      <c r="J46" s="8"/>
      <c r="K46" s="8"/>
      <c r="L46" s="8"/>
      <c r="M46" s="8"/>
      <c r="N46" s="8"/>
      <c r="O46" s="8"/>
      <c r="P46" s="8"/>
      <c r="Q46" s="8"/>
      <c r="R46" s="8"/>
      <c r="S46" s="8"/>
      <c r="T46" s="8"/>
      <c r="U46" s="8"/>
      <c r="V46" s="8"/>
      <c r="W46" s="8"/>
      <c r="X46" s="8"/>
      <c r="Y46" s="8"/>
      <c r="Z46" s="8"/>
      <c r="AA46" s="281"/>
      <c r="AB46" s="8"/>
      <c r="AC46" s="140"/>
    </row>
    <row r="47" spans="1:33" s="1" customFormat="1" ht="8.25" customHeight="1" x14ac:dyDescent="0.15"/>
    <row r="48" spans="1:33" s="1" customFormat="1" ht="21" customHeight="1" x14ac:dyDescent="0.15">
      <c r="B48" s="727" t="s">
        <v>399</v>
      </c>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1.299212598425197" right="0" top="0.78740157480314965" bottom="0" header="0.31496062992125984" footer="0.31496062992125984"/>
  <pageSetup paperSize="9" scale="76" orientation="portrait" r:id="rId1"/>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F26" sqref="F26:H26"/>
    </sheetView>
  </sheetViews>
  <sheetFormatPr defaultColWidth="9.375" defaultRowHeight="13.5" x14ac:dyDescent="0.15"/>
  <cols>
    <col min="1" max="8" width="5.75" style="440" customWidth="1"/>
    <col min="9" max="10" width="7.875" style="440" customWidth="1"/>
    <col min="11" max="11" width="6" style="440" customWidth="1"/>
    <col min="12" max="13" width="5.75" style="440" customWidth="1"/>
    <col min="14" max="14" width="7.5" style="440" customWidth="1"/>
    <col min="15" max="15" width="1.625" style="440" customWidth="1"/>
    <col min="16" max="16384" width="9.375" style="440"/>
  </cols>
  <sheetData>
    <row r="1" spans="1:19" ht="15.2" customHeight="1" x14ac:dyDescent="0.15">
      <c r="O1" s="462"/>
      <c r="P1" s="462"/>
      <c r="Q1" s="462"/>
      <c r="R1" s="462"/>
      <c r="S1" s="462"/>
    </row>
    <row r="2" spans="1:19" ht="6" customHeight="1" x14ac:dyDescent="0.15">
      <c r="O2" s="462"/>
      <c r="P2" s="462"/>
      <c r="Q2" s="462"/>
      <c r="R2" s="462"/>
      <c r="S2" s="462"/>
    </row>
    <row r="3" spans="1:19" ht="17.25" x14ac:dyDescent="0.15">
      <c r="A3" s="982" t="s">
        <v>400</v>
      </c>
      <c r="B3" s="982"/>
      <c r="C3" s="982"/>
      <c r="D3" s="982"/>
      <c r="E3" s="982"/>
      <c r="F3" s="982"/>
      <c r="G3" s="982"/>
      <c r="H3" s="982"/>
      <c r="I3" s="982"/>
      <c r="J3" s="982"/>
      <c r="K3" s="982"/>
      <c r="L3" s="982"/>
      <c r="M3" s="982"/>
      <c r="N3" s="982"/>
      <c r="O3" s="461"/>
    </row>
    <row r="4" spans="1:19" ht="17.25" x14ac:dyDescent="0.15">
      <c r="A4" s="988" t="s">
        <v>401</v>
      </c>
      <c r="B4" s="988"/>
      <c r="C4" s="988"/>
      <c r="D4" s="988"/>
      <c r="E4" s="988"/>
      <c r="F4" s="988"/>
      <c r="G4" s="988"/>
      <c r="H4" s="988"/>
      <c r="I4" s="988"/>
      <c r="J4" s="988"/>
      <c r="K4" s="988"/>
      <c r="L4" s="988"/>
      <c r="M4" s="988"/>
      <c r="N4" s="988"/>
      <c r="O4" s="461"/>
    </row>
    <row r="5" spans="1:19" ht="7.5" customHeight="1" x14ac:dyDescent="0.15">
      <c r="O5" s="459"/>
    </row>
    <row r="6" spans="1:19" ht="19.5" customHeight="1" x14ac:dyDescent="0.15">
      <c r="A6" s="983" t="s">
        <v>201</v>
      </c>
      <c r="B6" s="984"/>
      <c r="C6" s="985"/>
      <c r="D6" s="986"/>
      <c r="E6" s="986"/>
      <c r="F6" s="986"/>
      <c r="G6" s="987"/>
      <c r="H6" s="459"/>
      <c r="I6" s="983" t="s">
        <v>200</v>
      </c>
      <c r="J6" s="984"/>
      <c r="K6" s="997"/>
      <c r="L6" s="997"/>
      <c r="M6" s="997"/>
      <c r="N6" s="984"/>
      <c r="O6" s="459"/>
    </row>
    <row r="7" spans="1:19" ht="6" customHeight="1" x14ac:dyDescent="0.15">
      <c r="A7" s="450"/>
      <c r="B7" s="450"/>
      <c r="C7" s="450"/>
      <c r="D7" s="450"/>
      <c r="E7" s="450"/>
      <c r="F7" s="450"/>
      <c r="G7" s="450"/>
      <c r="H7" s="450"/>
      <c r="I7" s="450"/>
      <c r="J7" s="450"/>
      <c r="K7" s="450"/>
      <c r="L7" s="450"/>
      <c r="M7" s="450"/>
      <c r="N7" s="450"/>
      <c r="O7" s="459"/>
    </row>
    <row r="8" spans="1:19" ht="15.2" customHeight="1" thickBot="1" x14ac:dyDescent="0.2">
      <c r="A8" s="998" t="s">
        <v>402</v>
      </c>
      <c r="B8" s="998"/>
      <c r="C8" s="998"/>
      <c r="D8" s="998"/>
      <c r="E8" s="998"/>
      <c r="F8" s="998"/>
      <c r="G8" s="998"/>
      <c r="H8" s="998"/>
      <c r="I8" s="998"/>
      <c r="J8" s="998"/>
      <c r="K8" s="998"/>
      <c r="L8" s="998"/>
      <c r="M8" s="998"/>
      <c r="N8" s="998"/>
    </row>
    <row r="9" spans="1:19" ht="22.5" customHeight="1" thickBot="1" x14ac:dyDescent="0.2">
      <c r="A9" s="1003" t="s">
        <v>403</v>
      </c>
      <c r="B9" s="1004"/>
      <c r="C9" s="1005"/>
      <c r="D9" s="1006"/>
      <c r="E9" s="990"/>
      <c r="F9" s="458" t="s">
        <v>404</v>
      </c>
      <c r="G9" s="989"/>
      <c r="H9" s="990"/>
      <c r="I9" s="458" t="s">
        <v>404</v>
      </c>
      <c r="J9" s="989"/>
      <c r="K9" s="990"/>
      <c r="L9" s="457" t="s">
        <v>404</v>
      </c>
      <c r="M9" s="999" t="s">
        <v>405</v>
      </c>
      <c r="N9" s="1000"/>
    </row>
    <row r="10" spans="1:19" ht="22.5" customHeight="1" thickTop="1" thickBot="1" x14ac:dyDescent="0.2">
      <c r="A10" s="994" t="s">
        <v>406</v>
      </c>
      <c r="B10" s="995"/>
      <c r="C10" s="996"/>
      <c r="D10" s="994"/>
      <c r="E10" s="995"/>
      <c r="F10" s="995"/>
      <c r="G10" s="995"/>
      <c r="H10" s="995"/>
      <c r="I10" s="995"/>
      <c r="J10" s="995"/>
      <c r="K10" s="995"/>
      <c r="L10" s="996"/>
      <c r="M10" s="1001"/>
      <c r="N10" s="1002"/>
    </row>
    <row r="11" spans="1:19" ht="7.5" customHeight="1" x14ac:dyDescent="0.15">
      <c r="A11" s="449"/>
      <c r="B11" s="449"/>
      <c r="C11" s="449"/>
      <c r="D11" s="449"/>
      <c r="E11" s="449"/>
      <c r="F11" s="449"/>
      <c r="G11" s="449"/>
      <c r="H11" s="449"/>
      <c r="I11" s="449"/>
      <c r="J11" s="449"/>
      <c r="K11" s="449"/>
      <c r="L11" s="449"/>
      <c r="M11" s="449"/>
      <c r="N11" s="449"/>
    </row>
    <row r="12" spans="1:19" ht="15.2" customHeight="1" x14ac:dyDescent="0.15">
      <c r="A12" s="998" t="s">
        <v>826</v>
      </c>
      <c r="B12" s="998"/>
      <c r="C12" s="998"/>
      <c r="D12" s="998"/>
      <c r="E12" s="998"/>
      <c r="F12" s="998"/>
      <c r="G12" s="998"/>
      <c r="H12" s="998"/>
      <c r="I12" s="998"/>
      <c r="J12" s="998"/>
      <c r="K12" s="998"/>
      <c r="L12" s="998"/>
      <c r="M12" s="998"/>
      <c r="N12" s="998"/>
    </row>
    <row r="13" spans="1:19" ht="14.25" customHeight="1" thickBot="1" x14ac:dyDescent="0.2">
      <c r="A13" s="456" t="s">
        <v>403</v>
      </c>
      <c r="B13" s="1007" t="s">
        <v>407</v>
      </c>
      <c r="C13" s="1008"/>
      <c r="D13" s="1008"/>
      <c r="E13" s="1009"/>
      <c r="F13" s="1008" t="s">
        <v>408</v>
      </c>
      <c r="G13" s="1008"/>
      <c r="H13" s="1009"/>
      <c r="I13" s="1010" t="s">
        <v>409</v>
      </c>
      <c r="J13" s="1010"/>
      <c r="K13" s="1010"/>
      <c r="L13" s="1010" t="s">
        <v>410</v>
      </c>
      <c r="M13" s="1010"/>
      <c r="N13" s="1010"/>
    </row>
    <row r="14" spans="1:19" ht="14.25" customHeight="1" thickTop="1" x14ac:dyDescent="0.15">
      <c r="A14" s="455"/>
      <c r="B14" s="1011"/>
      <c r="C14" s="1012"/>
      <c r="D14" s="1012"/>
      <c r="E14" s="1013"/>
      <c r="F14" s="1014"/>
      <c r="G14" s="1014"/>
      <c r="H14" s="1015"/>
      <c r="I14" s="1016" t="s">
        <v>411</v>
      </c>
      <c r="J14" s="1016"/>
      <c r="K14" s="1016"/>
      <c r="L14" s="1016"/>
      <c r="M14" s="1016"/>
      <c r="N14" s="1017"/>
    </row>
    <row r="15" spans="1:19" ht="14.25" customHeight="1" x14ac:dyDescent="0.15">
      <c r="A15" s="453"/>
      <c r="B15" s="991"/>
      <c r="C15" s="991"/>
      <c r="D15" s="991"/>
      <c r="E15" s="991"/>
      <c r="F15" s="992"/>
      <c r="G15" s="992"/>
      <c r="H15" s="992"/>
      <c r="I15" s="992" t="s">
        <v>411</v>
      </c>
      <c r="J15" s="992"/>
      <c r="K15" s="992"/>
      <c r="L15" s="992"/>
      <c r="M15" s="992"/>
      <c r="N15" s="993"/>
    </row>
    <row r="16" spans="1:19" ht="14.25" customHeight="1" x14ac:dyDescent="0.15">
      <c r="A16" s="453"/>
      <c r="B16" s="991"/>
      <c r="C16" s="991"/>
      <c r="D16" s="991"/>
      <c r="E16" s="991"/>
      <c r="F16" s="992"/>
      <c r="G16" s="992"/>
      <c r="H16" s="992"/>
      <c r="I16" s="992" t="s">
        <v>411</v>
      </c>
      <c r="J16" s="992"/>
      <c r="K16" s="992"/>
      <c r="L16" s="992"/>
      <c r="M16" s="992"/>
      <c r="N16" s="993"/>
    </row>
    <row r="17" spans="1:14" ht="14.25" customHeight="1" x14ac:dyDescent="0.15">
      <c r="A17" s="453"/>
      <c r="B17" s="991"/>
      <c r="C17" s="991"/>
      <c r="D17" s="991"/>
      <c r="E17" s="991"/>
      <c r="F17" s="992"/>
      <c r="G17" s="992"/>
      <c r="H17" s="992"/>
      <c r="I17" s="992" t="s">
        <v>411</v>
      </c>
      <c r="J17" s="992"/>
      <c r="K17" s="992"/>
      <c r="L17" s="992"/>
      <c r="M17" s="992"/>
      <c r="N17" s="993"/>
    </row>
    <row r="18" spans="1:14" ht="14.25" customHeight="1" x14ac:dyDescent="0.15">
      <c r="A18" s="453"/>
      <c r="B18" s="991"/>
      <c r="C18" s="991"/>
      <c r="D18" s="991"/>
      <c r="E18" s="991"/>
      <c r="F18" s="992"/>
      <c r="G18" s="992"/>
      <c r="H18" s="992"/>
      <c r="I18" s="992" t="s">
        <v>411</v>
      </c>
      <c r="J18" s="992"/>
      <c r="K18" s="992"/>
      <c r="L18" s="992"/>
      <c r="M18" s="992"/>
      <c r="N18" s="993"/>
    </row>
    <row r="19" spans="1:14" ht="14.25" customHeight="1" x14ac:dyDescent="0.15">
      <c r="A19" s="1046"/>
      <c r="B19" s="991"/>
      <c r="C19" s="991"/>
      <c r="D19" s="991"/>
      <c r="E19" s="991"/>
      <c r="F19" s="992"/>
      <c r="G19" s="992"/>
      <c r="H19" s="992"/>
      <c r="I19" s="992" t="s">
        <v>411</v>
      </c>
      <c r="J19" s="992"/>
      <c r="K19" s="992"/>
      <c r="L19" s="992"/>
      <c r="M19" s="992"/>
      <c r="N19" s="993"/>
    </row>
    <row r="20" spans="1:14" ht="14.25" customHeight="1" x14ac:dyDescent="0.15">
      <c r="A20" s="1046"/>
      <c r="B20" s="991"/>
      <c r="C20" s="991"/>
      <c r="D20" s="991"/>
      <c r="E20" s="991"/>
      <c r="F20" s="992"/>
      <c r="G20" s="992"/>
      <c r="H20" s="992"/>
      <c r="I20" s="992" t="s">
        <v>411</v>
      </c>
      <c r="J20" s="992"/>
      <c r="K20" s="992"/>
      <c r="L20" s="992"/>
      <c r="M20" s="992"/>
      <c r="N20" s="993"/>
    </row>
    <row r="21" spans="1:14" ht="14.25" customHeight="1" x14ac:dyDescent="0.15">
      <c r="A21" s="1046"/>
      <c r="B21" s="991"/>
      <c r="C21" s="991"/>
      <c r="D21" s="991"/>
      <c r="E21" s="991"/>
      <c r="F21" s="992"/>
      <c r="G21" s="992"/>
      <c r="H21" s="992"/>
      <c r="I21" s="992" t="s">
        <v>411</v>
      </c>
      <c r="J21" s="992"/>
      <c r="K21" s="992"/>
      <c r="L21" s="992"/>
      <c r="M21" s="992"/>
      <c r="N21" s="993"/>
    </row>
    <row r="22" spans="1:14" ht="14.25" customHeight="1" x14ac:dyDescent="0.15">
      <c r="A22" s="454" t="s">
        <v>404</v>
      </c>
      <c r="B22" s="991"/>
      <c r="C22" s="991"/>
      <c r="D22" s="991"/>
      <c r="E22" s="991"/>
      <c r="F22" s="992"/>
      <c r="G22" s="992"/>
      <c r="H22" s="992"/>
      <c r="I22" s="992" t="s">
        <v>411</v>
      </c>
      <c r="J22" s="992"/>
      <c r="K22" s="992"/>
      <c r="L22" s="992"/>
      <c r="M22" s="992"/>
      <c r="N22" s="993"/>
    </row>
    <row r="23" spans="1:14" ht="15.2" customHeight="1" x14ac:dyDescent="0.15">
      <c r="A23" s="453"/>
      <c r="B23" s="1029"/>
      <c r="C23" s="1030"/>
      <c r="D23" s="1030"/>
      <c r="E23" s="1031"/>
      <c r="F23" s="1018"/>
      <c r="G23" s="1019"/>
      <c r="H23" s="1020"/>
      <c r="I23" s="1018" t="s">
        <v>411</v>
      </c>
      <c r="J23" s="1019"/>
      <c r="K23" s="1020"/>
      <c r="L23" s="1018"/>
      <c r="M23" s="1019"/>
      <c r="N23" s="1021"/>
    </row>
    <row r="24" spans="1:14" ht="14.25" customHeight="1" x14ac:dyDescent="0.15">
      <c r="A24" s="453"/>
      <c r="B24" s="991"/>
      <c r="C24" s="991"/>
      <c r="D24" s="991"/>
      <c r="E24" s="991"/>
      <c r="F24" s="992"/>
      <c r="G24" s="992"/>
      <c r="H24" s="992"/>
      <c r="I24" s="992" t="s">
        <v>411</v>
      </c>
      <c r="J24" s="992"/>
      <c r="K24" s="992"/>
      <c r="L24" s="992"/>
      <c r="M24" s="992"/>
      <c r="N24" s="993"/>
    </row>
    <row r="25" spans="1:14" ht="14.25" customHeight="1" thickBot="1" x14ac:dyDescent="0.2">
      <c r="A25" s="452"/>
      <c r="B25" s="1022"/>
      <c r="C25" s="1023"/>
      <c r="D25" s="1023"/>
      <c r="E25" s="1023"/>
      <c r="F25" s="1023"/>
      <c r="G25" s="1023"/>
      <c r="H25" s="1024"/>
      <c r="I25" s="1027"/>
      <c r="J25" s="1028"/>
      <c r="K25" s="1025" t="s">
        <v>412</v>
      </c>
      <c r="L25" s="1025"/>
      <c r="M25" s="1025"/>
      <c r="N25" s="1026"/>
    </row>
    <row r="26" spans="1:14" ht="14.25" customHeight="1" thickTop="1" x14ac:dyDescent="0.15">
      <c r="A26" s="455"/>
      <c r="B26" s="1011"/>
      <c r="C26" s="1012"/>
      <c r="D26" s="1012"/>
      <c r="E26" s="1013"/>
      <c r="F26" s="1014"/>
      <c r="G26" s="1014"/>
      <c r="H26" s="1015"/>
      <c r="I26" s="1016" t="s">
        <v>411</v>
      </c>
      <c r="J26" s="1016"/>
      <c r="K26" s="1016"/>
      <c r="L26" s="1016"/>
      <c r="M26" s="1016"/>
      <c r="N26" s="1017"/>
    </row>
    <row r="27" spans="1:14" ht="14.25" customHeight="1" x14ac:dyDescent="0.15">
      <c r="A27" s="453"/>
      <c r="B27" s="991"/>
      <c r="C27" s="991"/>
      <c r="D27" s="991"/>
      <c r="E27" s="991"/>
      <c r="F27" s="992"/>
      <c r="G27" s="992"/>
      <c r="H27" s="992"/>
      <c r="I27" s="992" t="s">
        <v>411</v>
      </c>
      <c r="J27" s="992"/>
      <c r="K27" s="992"/>
      <c r="L27" s="992"/>
      <c r="M27" s="992"/>
      <c r="N27" s="993"/>
    </row>
    <row r="28" spans="1:14" ht="14.25" customHeight="1" x14ac:dyDescent="0.15">
      <c r="A28" s="453"/>
      <c r="B28" s="991"/>
      <c r="C28" s="991"/>
      <c r="D28" s="991"/>
      <c r="E28" s="991"/>
      <c r="F28" s="992"/>
      <c r="G28" s="992"/>
      <c r="H28" s="992"/>
      <c r="I28" s="992" t="s">
        <v>411</v>
      </c>
      <c r="J28" s="992"/>
      <c r="K28" s="992"/>
      <c r="L28" s="992"/>
      <c r="M28" s="992"/>
      <c r="N28" s="993"/>
    </row>
    <row r="29" spans="1:14" ht="14.25" customHeight="1" x14ac:dyDescent="0.15">
      <c r="A29" s="453"/>
      <c r="B29" s="991"/>
      <c r="C29" s="991"/>
      <c r="D29" s="991"/>
      <c r="E29" s="991"/>
      <c r="F29" s="992"/>
      <c r="G29" s="992"/>
      <c r="H29" s="992"/>
      <c r="I29" s="992" t="s">
        <v>411</v>
      </c>
      <c r="J29" s="992"/>
      <c r="K29" s="992"/>
      <c r="L29" s="992"/>
      <c r="M29" s="992"/>
      <c r="N29" s="993"/>
    </row>
    <row r="30" spans="1:14" ht="14.25" customHeight="1" x14ac:dyDescent="0.15">
      <c r="A30" s="453"/>
      <c r="B30" s="991"/>
      <c r="C30" s="991"/>
      <c r="D30" s="991"/>
      <c r="E30" s="991"/>
      <c r="F30" s="992"/>
      <c r="G30" s="992"/>
      <c r="H30" s="992"/>
      <c r="I30" s="992" t="s">
        <v>411</v>
      </c>
      <c r="J30" s="992"/>
      <c r="K30" s="992"/>
      <c r="L30" s="992"/>
      <c r="M30" s="992"/>
      <c r="N30" s="993"/>
    </row>
    <row r="31" spans="1:14" ht="14.25" customHeight="1" x14ac:dyDescent="0.15">
      <c r="A31" s="1046"/>
      <c r="B31" s="991"/>
      <c r="C31" s="991"/>
      <c r="D31" s="991"/>
      <c r="E31" s="991"/>
      <c r="F31" s="992"/>
      <c r="G31" s="992"/>
      <c r="H31" s="992"/>
      <c r="I31" s="992" t="s">
        <v>411</v>
      </c>
      <c r="J31" s="992"/>
      <c r="K31" s="992"/>
      <c r="L31" s="992"/>
      <c r="M31" s="992"/>
      <c r="N31" s="993"/>
    </row>
    <row r="32" spans="1:14" ht="14.25" customHeight="1" x14ac:dyDescent="0.15">
      <c r="A32" s="1046"/>
      <c r="B32" s="991"/>
      <c r="C32" s="991"/>
      <c r="D32" s="991"/>
      <c r="E32" s="991"/>
      <c r="F32" s="992"/>
      <c r="G32" s="992"/>
      <c r="H32" s="992"/>
      <c r="I32" s="992" t="s">
        <v>411</v>
      </c>
      <c r="J32" s="992"/>
      <c r="K32" s="992"/>
      <c r="L32" s="992"/>
      <c r="M32" s="992"/>
      <c r="N32" s="993"/>
    </row>
    <row r="33" spans="1:14" ht="14.25" customHeight="1" x14ac:dyDescent="0.15">
      <c r="A33" s="1046"/>
      <c r="B33" s="991"/>
      <c r="C33" s="991"/>
      <c r="D33" s="991"/>
      <c r="E33" s="991"/>
      <c r="F33" s="992"/>
      <c r="G33" s="992"/>
      <c r="H33" s="992"/>
      <c r="I33" s="1018" t="s">
        <v>411</v>
      </c>
      <c r="J33" s="1019"/>
      <c r="K33" s="1020"/>
      <c r="L33" s="992"/>
      <c r="M33" s="992"/>
      <c r="N33" s="993"/>
    </row>
    <row r="34" spans="1:14" ht="15.2" customHeight="1" x14ac:dyDescent="0.15">
      <c r="A34" s="454" t="s">
        <v>404</v>
      </c>
      <c r="B34" s="991"/>
      <c r="C34" s="991"/>
      <c r="D34" s="991"/>
      <c r="E34" s="991"/>
      <c r="F34" s="992"/>
      <c r="G34" s="992"/>
      <c r="H34" s="992"/>
      <c r="I34" s="1018" t="s">
        <v>411</v>
      </c>
      <c r="J34" s="1019"/>
      <c r="K34" s="1020"/>
      <c r="L34" s="992"/>
      <c r="M34" s="992"/>
      <c r="N34" s="993"/>
    </row>
    <row r="35" spans="1:14" ht="14.25" customHeight="1" x14ac:dyDescent="0.15">
      <c r="A35" s="453"/>
      <c r="B35" s="991"/>
      <c r="C35" s="991"/>
      <c r="D35" s="991"/>
      <c r="E35" s="991"/>
      <c r="F35" s="992"/>
      <c r="G35" s="992"/>
      <c r="H35" s="992"/>
      <c r="I35" s="1018" t="s">
        <v>411</v>
      </c>
      <c r="J35" s="1019"/>
      <c r="K35" s="1020"/>
      <c r="L35" s="992"/>
      <c r="M35" s="992"/>
      <c r="N35" s="993"/>
    </row>
    <row r="36" spans="1:14" ht="14.25" customHeight="1" x14ac:dyDescent="0.15">
      <c r="A36" s="453"/>
      <c r="B36" s="991"/>
      <c r="C36" s="991"/>
      <c r="D36" s="991"/>
      <c r="E36" s="991"/>
      <c r="F36" s="992"/>
      <c r="G36" s="992"/>
      <c r="H36" s="992"/>
      <c r="I36" s="1018" t="s">
        <v>411</v>
      </c>
      <c r="J36" s="1019"/>
      <c r="K36" s="1020"/>
      <c r="L36" s="992"/>
      <c r="M36" s="992"/>
      <c r="N36" s="993"/>
    </row>
    <row r="37" spans="1:14" ht="14.25" customHeight="1" thickBot="1" x14ac:dyDescent="0.2">
      <c r="A37" s="452"/>
      <c r="B37" s="1022"/>
      <c r="C37" s="1023"/>
      <c r="D37" s="1023"/>
      <c r="E37" s="1023"/>
      <c r="F37" s="1023"/>
      <c r="G37" s="1023"/>
      <c r="H37" s="1024"/>
      <c r="I37" s="1027"/>
      <c r="J37" s="1028"/>
      <c r="K37" s="1025" t="s">
        <v>412</v>
      </c>
      <c r="L37" s="1025"/>
      <c r="M37" s="1025"/>
      <c r="N37" s="1026"/>
    </row>
    <row r="38" spans="1:14" ht="14.25" customHeight="1" thickTop="1" x14ac:dyDescent="0.15">
      <c r="A38" s="455"/>
      <c r="B38" s="1011"/>
      <c r="C38" s="1012"/>
      <c r="D38" s="1012"/>
      <c r="E38" s="1013"/>
      <c r="F38" s="1014"/>
      <c r="G38" s="1014"/>
      <c r="H38" s="1015"/>
      <c r="I38" s="1016" t="s">
        <v>411</v>
      </c>
      <c r="J38" s="1016"/>
      <c r="K38" s="1016"/>
      <c r="L38" s="1016"/>
      <c r="M38" s="1016"/>
      <c r="N38" s="1017"/>
    </row>
    <row r="39" spans="1:14" ht="14.25" customHeight="1" x14ac:dyDescent="0.15">
      <c r="A39" s="453"/>
      <c r="B39" s="991"/>
      <c r="C39" s="991"/>
      <c r="D39" s="991"/>
      <c r="E39" s="991"/>
      <c r="F39" s="992"/>
      <c r="G39" s="992"/>
      <c r="H39" s="992"/>
      <c r="I39" s="992" t="s">
        <v>411</v>
      </c>
      <c r="J39" s="992"/>
      <c r="K39" s="992"/>
      <c r="L39" s="992"/>
      <c r="M39" s="992"/>
      <c r="N39" s="993"/>
    </row>
    <row r="40" spans="1:14" ht="14.25" customHeight="1" x14ac:dyDescent="0.15">
      <c r="A40" s="453"/>
      <c r="B40" s="991"/>
      <c r="C40" s="991"/>
      <c r="D40" s="991"/>
      <c r="E40" s="991"/>
      <c r="F40" s="992"/>
      <c r="G40" s="992"/>
      <c r="H40" s="992"/>
      <c r="I40" s="992" t="s">
        <v>411</v>
      </c>
      <c r="J40" s="992"/>
      <c r="K40" s="992"/>
      <c r="L40" s="992"/>
      <c r="M40" s="992"/>
      <c r="N40" s="993"/>
    </row>
    <row r="41" spans="1:14" ht="14.25" customHeight="1" x14ac:dyDescent="0.15">
      <c r="A41" s="453"/>
      <c r="B41" s="991"/>
      <c r="C41" s="991"/>
      <c r="D41" s="991"/>
      <c r="E41" s="991"/>
      <c r="F41" s="992"/>
      <c r="G41" s="992"/>
      <c r="H41" s="992"/>
      <c r="I41" s="992" t="s">
        <v>411</v>
      </c>
      <c r="J41" s="992"/>
      <c r="K41" s="992"/>
      <c r="L41" s="992"/>
      <c r="M41" s="992"/>
      <c r="N41" s="993"/>
    </row>
    <row r="42" spans="1:14" ht="14.25" customHeight="1" x14ac:dyDescent="0.15">
      <c r="A42" s="453"/>
      <c r="B42" s="991"/>
      <c r="C42" s="991"/>
      <c r="D42" s="991"/>
      <c r="E42" s="991"/>
      <c r="F42" s="992"/>
      <c r="G42" s="992"/>
      <c r="H42" s="992"/>
      <c r="I42" s="992" t="s">
        <v>411</v>
      </c>
      <c r="J42" s="992"/>
      <c r="K42" s="992"/>
      <c r="L42" s="992"/>
      <c r="M42" s="992"/>
      <c r="N42" s="993"/>
    </row>
    <row r="43" spans="1:14" ht="14.25" customHeight="1" x14ac:dyDescent="0.15">
      <c r="A43" s="1046"/>
      <c r="B43" s="991"/>
      <c r="C43" s="991"/>
      <c r="D43" s="991"/>
      <c r="E43" s="991"/>
      <c r="F43" s="992"/>
      <c r="G43" s="992"/>
      <c r="H43" s="992"/>
      <c r="I43" s="992" t="s">
        <v>411</v>
      </c>
      <c r="J43" s="992"/>
      <c r="K43" s="992"/>
      <c r="L43" s="992"/>
      <c r="M43" s="992"/>
      <c r="N43" s="993"/>
    </row>
    <row r="44" spans="1:14" ht="14.25" customHeight="1" x14ac:dyDescent="0.15">
      <c r="A44" s="1046"/>
      <c r="B44" s="991"/>
      <c r="C44" s="991"/>
      <c r="D44" s="991"/>
      <c r="E44" s="991"/>
      <c r="F44" s="992"/>
      <c r="G44" s="992"/>
      <c r="H44" s="992"/>
      <c r="I44" s="992" t="s">
        <v>411</v>
      </c>
      <c r="J44" s="992"/>
      <c r="K44" s="992"/>
      <c r="L44" s="992"/>
      <c r="M44" s="992"/>
      <c r="N44" s="993"/>
    </row>
    <row r="45" spans="1:14" ht="13.5" customHeight="1" x14ac:dyDescent="0.15">
      <c r="A45" s="1046"/>
      <c r="B45" s="991"/>
      <c r="C45" s="991"/>
      <c r="D45" s="991"/>
      <c r="E45" s="991"/>
      <c r="F45" s="992"/>
      <c r="G45" s="992"/>
      <c r="H45" s="992"/>
      <c r="I45" s="1018" t="s">
        <v>411</v>
      </c>
      <c r="J45" s="1019"/>
      <c r="K45" s="1020"/>
      <c r="L45" s="992"/>
      <c r="M45" s="992"/>
      <c r="N45" s="993"/>
    </row>
    <row r="46" spans="1:14" ht="13.5" customHeight="1" x14ac:dyDescent="0.15">
      <c r="A46" s="454" t="s">
        <v>404</v>
      </c>
      <c r="B46" s="991"/>
      <c r="C46" s="991"/>
      <c r="D46" s="991"/>
      <c r="E46" s="991"/>
      <c r="F46" s="992"/>
      <c r="G46" s="992"/>
      <c r="H46" s="992"/>
      <c r="I46" s="1018" t="s">
        <v>411</v>
      </c>
      <c r="J46" s="1019"/>
      <c r="K46" s="1020"/>
      <c r="L46" s="992"/>
      <c r="M46" s="992"/>
      <c r="N46" s="993"/>
    </row>
    <row r="47" spans="1:14" ht="13.5" customHeight="1" x14ac:dyDescent="0.15">
      <c r="A47" s="453"/>
      <c r="B47" s="991"/>
      <c r="C47" s="991"/>
      <c r="D47" s="991"/>
      <c r="E47" s="991"/>
      <c r="F47" s="992"/>
      <c r="G47" s="992"/>
      <c r="H47" s="992"/>
      <c r="I47" s="1018" t="s">
        <v>411</v>
      </c>
      <c r="J47" s="1019"/>
      <c r="K47" s="1020"/>
      <c r="L47" s="992"/>
      <c r="M47" s="992"/>
      <c r="N47" s="993"/>
    </row>
    <row r="48" spans="1:14" s="441" customFormat="1" ht="13.5" customHeight="1" x14ac:dyDescent="0.15">
      <c r="A48" s="453"/>
      <c r="B48" s="991"/>
      <c r="C48" s="991"/>
      <c r="D48" s="991"/>
      <c r="E48" s="991"/>
      <c r="F48" s="992"/>
      <c r="G48" s="992"/>
      <c r="H48" s="992"/>
      <c r="I48" s="1018" t="s">
        <v>411</v>
      </c>
      <c r="J48" s="1019"/>
      <c r="K48" s="1020"/>
      <c r="L48" s="992"/>
      <c r="M48" s="992"/>
      <c r="N48" s="993"/>
    </row>
    <row r="49" spans="1:14" s="451" customFormat="1" ht="12" customHeight="1" thickBot="1" x14ac:dyDescent="0.2">
      <c r="A49" s="452"/>
      <c r="B49" s="1022"/>
      <c r="C49" s="1023"/>
      <c r="D49" s="1023"/>
      <c r="E49" s="1023"/>
      <c r="F49" s="1023"/>
      <c r="G49" s="1023"/>
      <c r="H49" s="1024"/>
      <c r="I49" s="1027"/>
      <c r="J49" s="1028"/>
      <c r="K49" s="1025" t="s">
        <v>412</v>
      </c>
      <c r="L49" s="1025"/>
      <c r="M49" s="1025"/>
      <c r="N49" s="1026"/>
    </row>
    <row r="50" spans="1:14" s="441" customFormat="1" ht="12" customHeight="1" thickTop="1" x14ac:dyDescent="0.15">
      <c r="A50" s="449"/>
      <c r="B50" s="449"/>
      <c r="C50" s="449"/>
      <c r="D50" s="449"/>
      <c r="E50" s="449"/>
      <c r="F50" s="449"/>
      <c r="G50" s="449"/>
      <c r="H50" s="449"/>
      <c r="I50" s="1042" t="s">
        <v>413</v>
      </c>
      <c r="J50" s="1014"/>
      <c r="K50" s="1015"/>
      <c r="L50" s="1014"/>
      <c r="M50" s="1014"/>
      <c r="N50" s="1015"/>
    </row>
    <row r="51" spans="1:14" ht="9" customHeight="1" x14ac:dyDescent="0.15">
      <c r="A51" s="449"/>
      <c r="B51" s="449"/>
      <c r="C51" s="449"/>
      <c r="D51" s="449"/>
      <c r="E51" s="449"/>
      <c r="F51" s="449"/>
      <c r="G51" s="449"/>
      <c r="H51" s="449"/>
      <c r="I51" s="1043"/>
      <c r="J51" s="1044"/>
      <c r="K51" s="1045"/>
      <c r="L51" s="1044"/>
      <c r="M51" s="1044"/>
      <c r="N51" s="1045"/>
    </row>
    <row r="52" spans="1:14" ht="24" customHeight="1" x14ac:dyDescent="0.15">
      <c r="A52" s="445" t="s">
        <v>184</v>
      </c>
      <c r="B52" s="1041" t="s">
        <v>827</v>
      </c>
      <c r="C52" s="1041"/>
      <c r="D52" s="1041"/>
      <c r="E52" s="1041"/>
      <c r="F52" s="1041"/>
      <c r="G52" s="1041"/>
      <c r="H52" s="1041"/>
      <c r="I52" s="1041"/>
      <c r="J52" s="1041"/>
      <c r="K52" s="1041"/>
      <c r="L52" s="1041"/>
      <c r="M52" s="1041"/>
      <c r="N52" s="1041"/>
    </row>
    <row r="53" spans="1:14" ht="11.25" customHeight="1" x14ac:dyDescent="0.15">
      <c r="A53" s="445" t="s">
        <v>184</v>
      </c>
      <c r="B53" s="1040" t="s">
        <v>414</v>
      </c>
      <c r="C53" s="1040"/>
      <c r="D53" s="1040"/>
      <c r="E53" s="1040"/>
      <c r="F53" s="1040"/>
      <c r="G53" s="1040"/>
      <c r="H53" s="1040"/>
      <c r="I53" s="1040"/>
      <c r="J53" s="1040"/>
      <c r="K53" s="1040"/>
      <c r="L53" s="1040"/>
      <c r="M53" s="1040"/>
      <c r="N53" s="1040"/>
    </row>
    <row r="54" spans="1:14" ht="11.25" customHeight="1" x14ac:dyDescent="0.15">
      <c r="A54" s="445" t="s">
        <v>184</v>
      </c>
      <c r="B54" s="1040" t="s">
        <v>415</v>
      </c>
      <c r="C54" s="1040"/>
      <c r="D54" s="1040"/>
      <c r="E54" s="1040"/>
      <c r="F54" s="1040"/>
      <c r="G54" s="1040"/>
      <c r="H54" s="1040"/>
      <c r="I54" s="1040"/>
      <c r="J54" s="1040"/>
      <c r="K54" s="1040"/>
      <c r="L54" s="1040"/>
      <c r="M54" s="1040"/>
      <c r="N54" s="1040"/>
    </row>
    <row r="55" spans="1:14" s="441" customFormat="1" ht="12" customHeight="1" x14ac:dyDescent="0.15">
      <c r="A55" s="449"/>
      <c r="B55" s="437"/>
      <c r="C55" s="437"/>
      <c r="D55" s="437"/>
      <c r="E55" s="437"/>
      <c r="F55" s="437"/>
      <c r="G55" s="437"/>
      <c r="H55" s="437"/>
      <c r="I55" s="437"/>
      <c r="J55" s="437"/>
      <c r="K55" s="437"/>
      <c r="L55" s="437"/>
      <c r="M55" s="437"/>
      <c r="N55" s="437"/>
    </row>
    <row r="56" spans="1:14" s="441" customFormat="1" ht="12" customHeight="1" thickBot="1" x14ac:dyDescent="0.2">
      <c r="A56" s="448" t="s">
        <v>416</v>
      </c>
      <c r="B56" s="449"/>
      <c r="C56" s="449"/>
      <c r="D56" s="449"/>
      <c r="E56" s="449"/>
      <c r="F56" s="449"/>
      <c r="G56" s="449"/>
      <c r="H56" s="449"/>
      <c r="I56" s="449"/>
      <c r="J56" s="449"/>
      <c r="K56" s="449"/>
      <c r="L56" s="449"/>
      <c r="M56" s="449"/>
      <c r="N56" s="449"/>
    </row>
    <row r="57" spans="1:14" s="441" customFormat="1" ht="12" customHeight="1" x14ac:dyDescent="0.15">
      <c r="A57" s="1032" t="s">
        <v>417</v>
      </c>
      <c r="B57" s="1033"/>
      <c r="C57" s="1033"/>
      <c r="D57" s="1034"/>
      <c r="E57" s="449"/>
      <c r="F57" s="449"/>
      <c r="G57" s="449"/>
      <c r="H57" s="449"/>
      <c r="I57" s="449"/>
      <c r="J57" s="449"/>
      <c r="K57" s="449"/>
      <c r="L57" s="449"/>
      <c r="M57" s="449"/>
      <c r="N57" s="449"/>
    </row>
    <row r="58" spans="1:14" s="441" customFormat="1" ht="12" customHeight="1" thickBot="1" x14ac:dyDescent="0.2">
      <c r="A58" s="1035"/>
      <c r="B58" s="1036"/>
      <c r="C58" s="1036"/>
      <c r="D58" s="1037"/>
      <c r="E58" s="449"/>
      <c r="F58" s="449"/>
      <c r="G58" s="449"/>
      <c r="H58" s="449"/>
      <c r="I58" s="449"/>
      <c r="J58" s="449"/>
      <c r="K58" s="449"/>
      <c r="L58" s="449"/>
      <c r="M58" s="449"/>
      <c r="N58" s="449"/>
    </row>
    <row r="59" spans="1:14" s="441" customFormat="1" ht="12" customHeight="1" x14ac:dyDescent="0.15">
      <c r="A59" s="1038"/>
      <c r="B59" s="988"/>
      <c r="C59" s="988"/>
      <c r="D59" s="1039" t="s">
        <v>418</v>
      </c>
      <c r="E59" s="1032" t="s">
        <v>419</v>
      </c>
      <c r="F59" s="1033"/>
      <c r="G59" s="1034"/>
      <c r="H59" s="1038" t="s">
        <v>420</v>
      </c>
      <c r="I59" s="998" t="s">
        <v>421</v>
      </c>
      <c r="J59" s="998"/>
      <c r="K59" s="998"/>
      <c r="L59" s="449"/>
      <c r="M59" s="449"/>
      <c r="N59" s="449"/>
    </row>
    <row r="60" spans="1:14" s="441" customFormat="1" ht="12" customHeight="1" thickBot="1" x14ac:dyDescent="0.2">
      <c r="A60" s="1035"/>
      <c r="B60" s="1036"/>
      <c r="C60" s="1036"/>
      <c r="D60" s="1037"/>
      <c r="E60" s="1035"/>
      <c r="F60" s="1036"/>
      <c r="G60" s="1037"/>
      <c r="H60" s="1038"/>
      <c r="I60" s="998"/>
      <c r="J60" s="998"/>
      <c r="K60" s="998"/>
      <c r="L60" s="449"/>
      <c r="M60" s="449"/>
      <c r="N60" s="449"/>
    </row>
    <row r="61" spans="1:14" s="441" customFormat="1" ht="12" customHeight="1" x14ac:dyDescent="0.15">
      <c r="A61" s="448"/>
      <c r="B61" s="448"/>
      <c r="C61" s="448"/>
      <c r="D61" s="448"/>
      <c r="E61" s="448"/>
      <c r="F61" s="448"/>
      <c r="G61" s="448"/>
      <c r="H61" s="448"/>
      <c r="I61" s="448"/>
      <c r="J61" s="448"/>
      <c r="K61" s="448"/>
      <c r="L61" s="448"/>
      <c r="M61" s="448"/>
      <c r="N61" s="448"/>
    </row>
    <row r="62" spans="1:14" s="446" customFormat="1" ht="15.2" customHeight="1" x14ac:dyDescent="0.15">
      <c r="A62" s="447" t="s">
        <v>422</v>
      </c>
      <c r="B62" s="447"/>
      <c r="C62" s="447"/>
      <c r="D62" s="447"/>
      <c r="E62" s="447"/>
      <c r="F62" s="447"/>
      <c r="G62" s="447"/>
      <c r="H62" s="447"/>
      <c r="I62" s="447"/>
      <c r="J62" s="447"/>
      <c r="K62" s="447"/>
      <c r="L62" s="447"/>
      <c r="M62" s="447"/>
      <c r="N62" s="447"/>
    </row>
    <row r="63" spans="1:14" s="441" customFormat="1" ht="15.2" customHeight="1" x14ac:dyDescent="0.15">
      <c r="A63" s="445">
        <v>1</v>
      </c>
      <c r="B63" s="443" t="s">
        <v>423</v>
      </c>
      <c r="C63" s="442"/>
      <c r="D63" s="442"/>
      <c r="E63" s="442"/>
      <c r="F63" s="442"/>
      <c r="G63" s="442"/>
      <c r="H63" s="442"/>
      <c r="I63" s="442"/>
      <c r="J63" s="442"/>
      <c r="K63" s="442"/>
      <c r="L63" s="442"/>
      <c r="M63" s="442"/>
      <c r="N63" s="442"/>
    </row>
    <row r="64" spans="1:14" s="441" customFormat="1" ht="11.25" x14ac:dyDescent="0.15">
      <c r="A64" s="445">
        <v>2</v>
      </c>
      <c r="B64" s="443" t="s">
        <v>424</v>
      </c>
      <c r="C64" s="442"/>
      <c r="D64" s="442"/>
      <c r="E64" s="442"/>
      <c r="F64" s="442"/>
      <c r="G64" s="442"/>
      <c r="H64" s="442"/>
      <c r="I64" s="442"/>
      <c r="J64" s="442"/>
      <c r="K64" s="442"/>
      <c r="L64" s="442"/>
      <c r="M64" s="442"/>
      <c r="N64" s="442"/>
    </row>
    <row r="65" spans="1:14" s="441" customFormat="1" ht="13.5" customHeight="1" x14ac:dyDescent="0.15">
      <c r="A65" s="445"/>
      <c r="B65" s="443" t="s">
        <v>425</v>
      </c>
      <c r="C65" s="442"/>
      <c r="D65" s="442"/>
      <c r="E65" s="442"/>
      <c r="F65" s="442"/>
      <c r="G65" s="442"/>
      <c r="H65" s="442"/>
      <c r="I65" s="442"/>
      <c r="J65" s="442"/>
      <c r="K65" s="442"/>
      <c r="L65" s="442"/>
      <c r="M65" s="442"/>
      <c r="N65" s="442"/>
    </row>
    <row r="66" spans="1:14" s="441" customFormat="1" ht="13.5" customHeight="1" x14ac:dyDescent="0.15">
      <c r="A66" s="445"/>
      <c r="B66" s="443" t="s">
        <v>426</v>
      </c>
      <c r="C66" s="442"/>
      <c r="D66" s="442"/>
      <c r="E66" s="442"/>
      <c r="F66" s="442"/>
      <c r="G66" s="442"/>
      <c r="H66" s="442"/>
      <c r="I66" s="442"/>
      <c r="J66" s="442"/>
      <c r="K66" s="442"/>
      <c r="L66" s="442"/>
      <c r="M66" s="442"/>
      <c r="N66" s="442"/>
    </row>
    <row r="67" spans="1:14" s="441" customFormat="1" ht="11.25" x14ac:dyDescent="0.15">
      <c r="A67" s="445">
        <v>3</v>
      </c>
      <c r="B67" s="443" t="s">
        <v>427</v>
      </c>
      <c r="C67" s="442"/>
      <c r="D67" s="442"/>
      <c r="E67" s="442"/>
      <c r="F67" s="442"/>
      <c r="G67" s="442"/>
      <c r="H67" s="442"/>
      <c r="I67" s="442"/>
      <c r="J67" s="442"/>
      <c r="K67" s="442"/>
      <c r="L67" s="442"/>
      <c r="M67" s="442"/>
      <c r="N67" s="442"/>
    </row>
    <row r="68" spans="1:14" s="441" customFormat="1" ht="11.25" x14ac:dyDescent="0.15">
      <c r="A68" s="444"/>
      <c r="B68" s="547" t="s">
        <v>755</v>
      </c>
      <c r="C68" s="548"/>
      <c r="D68" s="548"/>
      <c r="E68" s="548"/>
      <c r="F68" s="548"/>
      <c r="G68" s="548"/>
      <c r="H68" s="548"/>
      <c r="I68" s="442"/>
      <c r="J68" s="442"/>
      <c r="K68" s="442"/>
      <c r="L68" s="442"/>
      <c r="M68" s="442"/>
      <c r="N68" s="442"/>
    </row>
    <row r="69" spans="1:14" s="441" customFormat="1" ht="11.25" x14ac:dyDescent="0.15">
      <c r="A69" s="441">
        <v>4</v>
      </c>
      <c r="B69" s="441" t="s">
        <v>428</v>
      </c>
    </row>
    <row r="70" spans="1:14" x14ac:dyDescent="0.15">
      <c r="B70" s="441" t="s">
        <v>429</v>
      </c>
    </row>
  </sheetData>
  <mergeCells count="177">
    <mergeCell ref="A43:A45"/>
    <mergeCell ref="B15:E15"/>
    <mergeCell ref="F15:H15"/>
    <mergeCell ref="I15:K15"/>
    <mergeCell ref="L15:N15"/>
    <mergeCell ref="A19:A21"/>
    <mergeCell ref="B40:E40"/>
    <mergeCell ref="F40:H40"/>
    <mergeCell ref="I40:K40"/>
    <mergeCell ref="L40:N40"/>
    <mergeCell ref="B39:E39"/>
    <mergeCell ref="F39:H39"/>
    <mergeCell ref="I39:K39"/>
    <mergeCell ref="L39:N39"/>
    <mergeCell ref="F24:H24"/>
    <mergeCell ref="I24:K24"/>
    <mergeCell ref="L24:N24"/>
    <mergeCell ref="F33:H33"/>
    <mergeCell ref="I33:K33"/>
    <mergeCell ref="L33:N33"/>
    <mergeCell ref="A31:A33"/>
    <mergeCell ref="B32:E32"/>
    <mergeCell ref="F32:H32"/>
    <mergeCell ref="I32:K32"/>
    <mergeCell ref="B37:H37"/>
    <mergeCell ref="K37:N37"/>
    <mergeCell ref="B28:E28"/>
    <mergeCell ref="F28:H28"/>
    <mergeCell ref="I28:K28"/>
    <mergeCell ref="L28:N28"/>
    <mergeCell ref="I31:K31"/>
    <mergeCell ref="L31:N31"/>
    <mergeCell ref="F29:H29"/>
    <mergeCell ref="I29:K29"/>
    <mergeCell ref="L29:N29"/>
    <mergeCell ref="B30:E30"/>
    <mergeCell ref="F30:H30"/>
    <mergeCell ref="I30:K30"/>
    <mergeCell ref="B36:E36"/>
    <mergeCell ref="F36:H36"/>
    <mergeCell ref="I36:K36"/>
    <mergeCell ref="L36:N36"/>
    <mergeCell ref="L32:N32"/>
    <mergeCell ref="B33:E33"/>
    <mergeCell ref="B35:E35"/>
    <mergeCell ref="F35:H35"/>
    <mergeCell ref="I35:K35"/>
    <mergeCell ref="L35:N35"/>
    <mergeCell ref="I38:K38"/>
    <mergeCell ref="B38:E38"/>
    <mergeCell ref="B49:H49"/>
    <mergeCell ref="I49:J49"/>
    <mergeCell ref="K49:N49"/>
    <mergeCell ref="B44:E44"/>
    <mergeCell ref="F44:H44"/>
    <mergeCell ref="I44:K44"/>
    <mergeCell ref="L44:N44"/>
    <mergeCell ref="B45:E45"/>
    <mergeCell ref="F45:H45"/>
    <mergeCell ref="I45:K45"/>
    <mergeCell ref="L45:N45"/>
    <mergeCell ref="L38:N38"/>
    <mergeCell ref="L50:N51"/>
    <mergeCell ref="B46:E46"/>
    <mergeCell ref="F46:H46"/>
    <mergeCell ref="I46:K46"/>
    <mergeCell ref="L46:N46"/>
    <mergeCell ref="B47:E47"/>
    <mergeCell ref="F47:H47"/>
    <mergeCell ref="I47:K47"/>
    <mergeCell ref="L47:N47"/>
    <mergeCell ref="B48:E48"/>
    <mergeCell ref="F48:H48"/>
    <mergeCell ref="I48:K48"/>
    <mergeCell ref="L48:N48"/>
    <mergeCell ref="A57:D58"/>
    <mergeCell ref="A59:C60"/>
    <mergeCell ref="D59:D60"/>
    <mergeCell ref="E59:G60"/>
    <mergeCell ref="H59:H60"/>
    <mergeCell ref="I59:K60"/>
    <mergeCell ref="B53:N53"/>
    <mergeCell ref="B54:N54"/>
    <mergeCell ref="B34:E34"/>
    <mergeCell ref="F34:H34"/>
    <mergeCell ref="I34:K34"/>
    <mergeCell ref="L34:N34"/>
    <mergeCell ref="I37:J37"/>
    <mergeCell ref="B41:E41"/>
    <mergeCell ref="F41:H41"/>
    <mergeCell ref="I41:K41"/>
    <mergeCell ref="L41:N41"/>
    <mergeCell ref="B42:E42"/>
    <mergeCell ref="F42:H42"/>
    <mergeCell ref="I42:K42"/>
    <mergeCell ref="L42:N42"/>
    <mergeCell ref="F38:H38"/>
    <mergeCell ref="B52:N52"/>
    <mergeCell ref="I50:K51"/>
    <mergeCell ref="L30:N30"/>
    <mergeCell ref="B31:E31"/>
    <mergeCell ref="F31:H31"/>
    <mergeCell ref="B27:E27"/>
    <mergeCell ref="F27:H27"/>
    <mergeCell ref="I27:K27"/>
    <mergeCell ref="L27:N27"/>
    <mergeCell ref="B22:E22"/>
    <mergeCell ref="F22:H22"/>
    <mergeCell ref="I22:K22"/>
    <mergeCell ref="L22:N22"/>
    <mergeCell ref="B23:E23"/>
    <mergeCell ref="F23:H23"/>
    <mergeCell ref="B24:E24"/>
    <mergeCell ref="B29:E29"/>
    <mergeCell ref="B19:E19"/>
    <mergeCell ref="F19:H19"/>
    <mergeCell ref="I19:K19"/>
    <mergeCell ref="L19:N19"/>
    <mergeCell ref="B26:E26"/>
    <mergeCell ref="F26:H26"/>
    <mergeCell ref="I26:K26"/>
    <mergeCell ref="L26:N26"/>
    <mergeCell ref="I23:K23"/>
    <mergeCell ref="L23:N23"/>
    <mergeCell ref="F21:H21"/>
    <mergeCell ref="B25:H25"/>
    <mergeCell ref="I20:K20"/>
    <mergeCell ref="L20:N20"/>
    <mergeCell ref="I21:K21"/>
    <mergeCell ref="L21:N21"/>
    <mergeCell ref="K25:N25"/>
    <mergeCell ref="I25:J25"/>
    <mergeCell ref="B20:E20"/>
    <mergeCell ref="F20:H20"/>
    <mergeCell ref="B21:E21"/>
    <mergeCell ref="D9:E9"/>
    <mergeCell ref="G9:H9"/>
    <mergeCell ref="B17:E17"/>
    <mergeCell ref="F17:H17"/>
    <mergeCell ref="I17:K17"/>
    <mergeCell ref="L17:N17"/>
    <mergeCell ref="B18:E18"/>
    <mergeCell ref="F18:H18"/>
    <mergeCell ref="I18:K18"/>
    <mergeCell ref="L18:N18"/>
    <mergeCell ref="B13:E13"/>
    <mergeCell ref="F13:H13"/>
    <mergeCell ref="I13:K13"/>
    <mergeCell ref="L13:N13"/>
    <mergeCell ref="B14:E14"/>
    <mergeCell ref="F14:H14"/>
    <mergeCell ref="I14:K14"/>
    <mergeCell ref="L14:N14"/>
    <mergeCell ref="A3:N3"/>
    <mergeCell ref="A6:B6"/>
    <mergeCell ref="C6:G6"/>
    <mergeCell ref="A4:N4"/>
    <mergeCell ref="J9:K9"/>
    <mergeCell ref="B43:E43"/>
    <mergeCell ref="F43:H43"/>
    <mergeCell ref="I43:K43"/>
    <mergeCell ref="L43:N43"/>
    <mergeCell ref="A10:C10"/>
    <mergeCell ref="B16:E16"/>
    <mergeCell ref="F16:H16"/>
    <mergeCell ref="I16:K16"/>
    <mergeCell ref="L16:N16"/>
    <mergeCell ref="I6:J6"/>
    <mergeCell ref="K6:N6"/>
    <mergeCell ref="A8:N8"/>
    <mergeCell ref="M9:N9"/>
    <mergeCell ref="M10:N10"/>
    <mergeCell ref="A12:N12"/>
    <mergeCell ref="D10:F10"/>
    <mergeCell ref="G10:I10"/>
    <mergeCell ref="J10:L10"/>
    <mergeCell ref="A9:C9"/>
  </mergeCells>
  <phoneticPr fontId="3"/>
  <printOptions horizontalCentered="1"/>
  <pageMargins left="0.59055118110236227" right="0.39370078740157483" top="0.78740157480314965" bottom="0.39370078740157483" header="0.51181102362204722" footer="0.51181102362204722"/>
  <pageSetup paperSize="9" scale="85" orientation="portrait" r:id="rId1"/>
  <headerFooter alignWithMargins="0">
    <oddHeader>&amp;R&amp;"ＭＳ ゴシック,標準"&amp;10&amp;A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view="pageBreakPreview" zoomScaleNormal="100" zoomScaleSheetLayoutView="100" workbookViewId="0">
      <selection activeCell="I19" sqref="I19:J19"/>
    </sheetView>
  </sheetViews>
  <sheetFormatPr defaultColWidth="9.375" defaultRowHeight="13.5" x14ac:dyDescent="0.15"/>
  <cols>
    <col min="1" max="1" width="5.375" style="440" customWidth="1"/>
    <col min="2" max="2" width="7" style="440" customWidth="1"/>
    <col min="3" max="4" width="6.5" style="440" customWidth="1"/>
    <col min="5" max="8" width="6.25" style="440" customWidth="1"/>
    <col min="9" max="13" width="6.125" style="440" customWidth="1"/>
    <col min="14" max="14" width="8.625" style="440" customWidth="1"/>
    <col min="15" max="15" width="9.5" style="440" customWidth="1"/>
    <col min="16" max="16" width="1.5" style="440" customWidth="1"/>
    <col min="17" max="16384" width="9.375" style="440"/>
  </cols>
  <sheetData>
    <row r="1" spans="1:16" ht="15.2" customHeight="1" x14ac:dyDescent="0.15">
      <c r="O1" s="463"/>
    </row>
    <row r="2" spans="1:16" ht="17.25" x14ac:dyDescent="0.15">
      <c r="A2" s="982" t="s">
        <v>400</v>
      </c>
      <c r="B2" s="982"/>
      <c r="C2" s="982"/>
      <c r="D2" s="982"/>
      <c r="E2" s="982"/>
      <c r="F2" s="982"/>
      <c r="G2" s="982"/>
      <c r="H2" s="982"/>
      <c r="I2" s="982"/>
      <c r="J2" s="982"/>
      <c r="K2" s="982"/>
      <c r="L2" s="982"/>
      <c r="M2" s="982"/>
      <c r="N2" s="982"/>
      <c r="O2" s="982"/>
      <c r="P2" s="461"/>
    </row>
    <row r="3" spans="1:16" ht="7.5" customHeight="1" x14ac:dyDescent="0.15">
      <c r="A3" s="459"/>
      <c r="B3" s="459"/>
      <c r="C3" s="459"/>
      <c r="D3" s="459"/>
      <c r="E3" s="459"/>
      <c r="F3" s="459"/>
      <c r="G3" s="459"/>
      <c r="H3" s="459"/>
      <c r="I3" s="459"/>
      <c r="J3" s="459"/>
      <c r="K3" s="459"/>
      <c r="L3" s="459"/>
      <c r="M3" s="459"/>
      <c r="N3" s="459"/>
      <c r="O3" s="459"/>
      <c r="P3" s="459"/>
    </row>
    <row r="4" spans="1:16" ht="22.5" customHeight="1" x14ac:dyDescent="0.15">
      <c r="A4" s="1055" t="s">
        <v>201</v>
      </c>
      <c r="B4" s="1055"/>
      <c r="C4" s="1056"/>
      <c r="D4" s="1056"/>
      <c r="E4" s="1056"/>
      <c r="F4" s="1056"/>
      <c r="G4" s="1056"/>
      <c r="H4" s="459"/>
      <c r="I4" s="983" t="s">
        <v>200</v>
      </c>
      <c r="J4" s="997"/>
      <c r="K4" s="984"/>
      <c r="L4" s="1056"/>
      <c r="M4" s="1056"/>
      <c r="N4" s="1056"/>
      <c r="O4" s="1056"/>
      <c r="P4" s="459"/>
    </row>
    <row r="5" spans="1:16" ht="7.5" customHeight="1" x14ac:dyDescent="0.15">
      <c r="A5" s="459"/>
      <c r="B5" s="459"/>
      <c r="C5" s="459"/>
      <c r="D5" s="459"/>
      <c r="E5" s="459"/>
      <c r="F5" s="459"/>
      <c r="G5" s="459"/>
      <c r="H5" s="459"/>
      <c r="I5" s="459"/>
      <c r="J5" s="459"/>
      <c r="K5" s="459"/>
      <c r="L5" s="459"/>
      <c r="M5" s="459"/>
      <c r="N5" s="459"/>
      <c r="O5" s="459"/>
      <c r="P5" s="459"/>
    </row>
    <row r="6" spans="1:16" ht="15.2" customHeight="1" thickBot="1" x14ac:dyDescent="0.2">
      <c r="A6" s="1068" t="s">
        <v>430</v>
      </c>
      <c r="B6" s="1068"/>
      <c r="C6" s="1068"/>
      <c r="D6" s="1068"/>
      <c r="E6" s="1068"/>
      <c r="F6" s="1068"/>
      <c r="G6" s="1068"/>
      <c r="H6" s="1068"/>
      <c r="I6" s="1068"/>
      <c r="J6" s="1068"/>
      <c r="K6" s="1068"/>
      <c r="L6" s="1068"/>
      <c r="M6" s="1068"/>
      <c r="N6" s="1068"/>
      <c r="O6" s="1057"/>
    </row>
    <row r="7" spans="1:16" ht="18" customHeight="1" x14ac:dyDescent="0.15">
      <c r="A7" s="1055" t="s">
        <v>403</v>
      </c>
      <c r="B7" s="1055"/>
      <c r="C7" s="473" t="s">
        <v>431</v>
      </c>
      <c r="D7" s="473" t="s">
        <v>432</v>
      </c>
      <c r="E7" s="473" t="s">
        <v>433</v>
      </c>
      <c r="F7" s="473" t="s">
        <v>434</v>
      </c>
      <c r="G7" s="473" t="s">
        <v>435</v>
      </c>
      <c r="H7" s="473" t="s">
        <v>436</v>
      </c>
      <c r="I7" s="473" t="s">
        <v>437</v>
      </c>
      <c r="J7" s="473" t="s">
        <v>438</v>
      </c>
      <c r="K7" s="473" t="s">
        <v>439</v>
      </c>
      <c r="L7" s="473" t="s">
        <v>440</v>
      </c>
      <c r="M7" s="460" t="s">
        <v>441</v>
      </c>
      <c r="N7" s="1053" t="s">
        <v>442</v>
      </c>
      <c r="O7" s="1054"/>
    </row>
    <row r="8" spans="1:16" ht="18" customHeight="1" thickBot="1" x14ac:dyDescent="0.2">
      <c r="A8" s="1055" t="s">
        <v>406</v>
      </c>
      <c r="B8" s="1055"/>
      <c r="C8" s="472"/>
      <c r="D8" s="472"/>
      <c r="E8" s="472"/>
      <c r="F8" s="472"/>
      <c r="G8" s="472"/>
      <c r="H8" s="472"/>
      <c r="I8" s="472"/>
      <c r="J8" s="472"/>
      <c r="K8" s="472"/>
      <c r="L8" s="472"/>
      <c r="M8" s="471"/>
      <c r="N8" s="1066"/>
      <c r="O8" s="1067"/>
    </row>
    <row r="9" spans="1:16" ht="7.5" customHeight="1" x14ac:dyDescent="0.15"/>
    <row r="10" spans="1:16" ht="15.2" customHeight="1" x14ac:dyDescent="0.15">
      <c r="A10" s="1057" t="s">
        <v>443</v>
      </c>
      <c r="B10" s="1057"/>
      <c r="C10" s="1057"/>
      <c r="D10" s="1057"/>
      <c r="E10" s="1057"/>
      <c r="F10" s="1057"/>
      <c r="G10" s="1057"/>
      <c r="H10" s="1057"/>
      <c r="I10" s="1057"/>
      <c r="J10" s="1057"/>
      <c r="K10" s="1057"/>
      <c r="L10" s="1057"/>
      <c r="M10" s="1057"/>
      <c r="N10" s="1057"/>
      <c r="O10" s="1057"/>
    </row>
    <row r="11" spans="1:16" ht="15.2" customHeight="1" thickBot="1" x14ac:dyDescent="0.2">
      <c r="A11" s="470" t="s">
        <v>403</v>
      </c>
      <c r="B11" s="1062" t="s">
        <v>444</v>
      </c>
      <c r="C11" s="1062"/>
      <c r="D11" s="1062"/>
      <c r="E11" s="1062" t="s">
        <v>445</v>
      </c>
      <c r="F11" s="1062"/>
      <c r="G11" s="1062"/>
      <c r="H11" s="1062"/>
      <c r="I11" s="1064" t="s">
        <v>446</v>
      </c>
      <c r="J11" s="1065"/>
      <c r="K11" s="1065"/>
      <c r="L11" s="1065"/>
      <c r="M11" s="1065"/>
      <c r="N11" s="1063" t="s">
        <v>447</v>
      </c>
      <c r="O11" s="1063"/>
    </row>
    <row r="12" spans="1:16" ht="14.25" customHeight="1" thickTop="1" x14ac:dyDescent="0.15">
      <c r="A12" s="1070" t="s">
        <v>431</v>
      </c>
      <c r="B12" s="1050"/>
      <c r="C12" s="1050"/>
      <c r="D12" s="1050"/>
      <c r="E12" s="1050"/>
      <c r="F12" s="1050"/>
      <c r="G12" s="1050"/>
      <c r="H12" s="1050"/>
      <c r="I12" s="1069"/>
      <c r="J12" s="1049"/>
      <c r="K12" s="467" t="s">
        <v>411</v>
      </c>
      <c r="L12" s="1049"/>
      <c r="M12" s="1049"/>
      <c r="N12" s="1050"/>
      <c r="O12" s="1051"/>
    </row>
    <row r="13" spans="1:16" ht="14.25" customHeight="1" x14ac:dyDescent="0.15">
      <c r="A13" s="1071"/>
      <c r="B13" s="1047"/>
      <c r="C13" s="1047"/>
      <c r="D13" s="1047"/>
      <c r="E13" s="1047"/>
      <c r="F13" s="1047"/>
      <c r="G13" s="1047"/>
      <c r="H13" s="1047"/>
      <c r="I13" s="1061"/>
      <c r="J13" s="1052"/>
      <c r="K13" s="439" t="s">
        <v>411</v>
      </c>
      <c r="L13" s="1052"/>
      <c r="M13" s="1052"/>
      <c r="N13" s="1047"/>
      <c r="O13" s="1048"/>
    </row>
    <row r="14" spans="1:16" ht="14.25" customHeight="1" x14ac:dyDescent="0.15">
      <c r="A14" s="1071"/>
      <c r="B14" s="1047"/>
      <c r="C14" s="1047"/>
      <c r="D14" s="1047"/>
      <c r="E14" s="1047"/>
      <c r="F14" s="1047"/>
      <c r="G14" s="1047"/>
      <c r="H14" s="1047"/>
      <c r="I14" s="1061"/>
      <c r="J14" s="1052"/>
      <c r="K14" s="439" t="s">
        <v>411</v>
      </c>
      <c r="L14" s="1052"/>
      <c r="M14" s="1052"/>
      <c r="N14" s="1047"/>
      <c r="O14" s="1048"/>
    </row>
    <row r="15" spans="1:16" ht="14.25" customHeight="1" x14ac:dyDescent="0.15">
      <c r="A15" s="1071"/>
      <c r="B15" s="1047"/>
      <c r="C15" s="1047"/>
      <c r="D15" s="1047"/>
      <c r="E15" s="1047"/>
      <c r="F15" s="1047"/>
      <c r="G15" s="1047"/>
      <c r="H15" s="1047"/>
      <c r="I15" s="1061"/>
      <c r="J15" s="1052"/>
      <c r="K15" s="439" t="s">
        <v>411</v>
      </c>
      <c r="L15" s="1052"/>
      <c r="M15" s="1052"/>
      <c r="N15" s="1047"/>
      <c r="O15" s="1048"/>
    </row>
    <row r="16" spans="1:16" ht="14.25" customHeight="1" x14ac:dyDescent="0.15">
      <c r="A16" s="1071"/>
      <c r="B16" s="1047"/>
      <c r="C16" s="1047"/>
      <c r="D16" s="1047"/>
      <c r="E16" s="1047"/>
      <c r="F16" s="1047"/>
      <c r="G16" s="1047"/>
      <c r="H16" s="1047"/>
      <c r="I16" s="1061"/>
      <c r="J16" s="1052"/>
      <c r="K16" s="439" t="s">
        <v>411</v>
      </c>
      <c r="L16" s="1052"/>
      <c r="M16" s="1052"/>
      <c r="N16" s="1047"/>
      <c r="O16" s="1048"/>
    </row>
    <row r="17" spans="1:15" ht="14.25" customHeight="1" x14ac:dyDescent="0.15">
      <c r="A17" s="1071"/>
      <c r="B17" s="1076"/>
      <c r="C17" s="1076"/>
      <c r="D17" s="1076"/>
      <c r="E17" s="1076"/>
      <c r="F17" s="1076"/>
      <c r="G17" s="1076"/>
      <c r="H17" s="1076"/>
      <c r="I17" s="1061"/>
      <c r="J17" s="1052"/>
      <c r="K17" s="439" t="s">
        <v>411</v>
      </c>
      <c r="L17" s="1052"/>
      <c r="M17" s="1052"/>
      <c r="N17" s="1047"/>
      <c r="O17" s="1048"/>
    </row>
    <row r="18" spans="1:15" ht="14.25" customHeight="1" thickBot="1" x14ac:dyDescent="0.2">
      <c r="A18" s="1072"/>
      <c r="B18" s="1085"/>
      <c r="C18" s="1086"/>
      <c r="D18" s="1086"/>
      <c r="E18" s="1086"/>
      <c r="F18" s="1086"/>
      <c r="G18" s="1086"/>
      <c r="H18" s="1087"/>
      <c r="I18" s="1058" t="s">
        <v>448</v>
      </c>
      <c r="J18" s="1059"/>
      <c r="K18" s="1059"/>
      <c r="L18" s="1059"/>
      <c r="M18" s="1059"/>
      <c r="N18" s="1058"/>
      <c r="O18" s="1060"/>
    </row>
    <row r="19" spans="1:15" ht="14.25" customHeight="1" thickTop="1" x14ac:dyDescent="0.15">
      <c r="A19" s="1070" t="s">
        <v>449</v>
      </c>
      <c r="B19" s="1050"/>
      <c r="C19" s="1050"/>
      <c r="D19" s="1050"/>
      <c r="E19" s="1050"/>
      <c r="F19" s="1050"/>
      <c r="G19" s="1050"/>
      <c r="H19" s="1050"/>
      <c r="I19" s="1069"/>
      <c r="J19" s="1049"/>
      <c r="K19" s="467" t="s">
        <v>411</v>
      </c>
      <c r="L19" s="1049"/>
      <c r="M19" s="1049"/>
      <c r="N19" s="1050"/>
      <c r="O19" s="1051"/>
    </row>
    <row r="20" spans="1:15" ht="14.25" customHeight="1" x14ac:dyDescent="0.15">
      <c r="A20" s="1071"/>
      <c r="B20" s="1047"/>
      <c r="C20" s="1047"/>
      <c r="D20" s="1047"/>
      <c r="E20" s="1047"/>
      <c r="F20" s="1047"/>
      <c r="G20" s="1047"/>
      <c r="H20" s="1047"/>
      <c r="I20" s="1061"/>
      <c r="J20" s="1052"/>
      <c r="K20" s="439" t="s">
        <v>411</v>
      </c>
      <c r="L20" s="1052"/>
      <c r="M20" s="1052"/>
      <c r="N20" s="1047"/>
      <c r="O20" s="1048"/>
    </row>
    <row r="21" spans="1:15" ht="14.25" customHeight="1" x14ac:dyDescent="0.15">
      <c r="A21" s="1071"/>
      <c r="B21" s="1047"/>
      <c r="C21" s="1047"/>
      <c r="D21" s="1047"/>
      <c r="E21" s="1047"/>
      <c r="F21" s="1047"/>
      <c r="G21" s="1047"/>
      <c r="H21" s="1047"/>
      <c r="I21" s="1061"/>
      <c r="J21" s="1052"/>
      <c r="K21" s="439" t="s">
        <v>411</v>
      </c>
      <c r="L21" s="1052"/>
      <c r="M21" s="1052"/>
      <c r="N21" s="1047"/>
      <c r="O21" s="1048"/>
    </row>
    <row r="22" spans="1:15" ht="14.25" customHeight="1" x14ac:dyDescent="0.15">
      <c r="A22" s="1071"/>
      <c r="B22" s="1047"/>
      <c r="C22" s="1047"/>
      <c r="D22" s="1047"/>
      <c r="E22" s="1047"/>
      <c r="F22" s="1047"/>
      <c r="G22" s="1047"/>
      <c r="H22" s="1047"/>
      <c r="I22" s="1061"/>
      <c r="J22" s="1052"/>
      <c r="K22" s="439" t="s">
        <v>411</v>
      </c>
      <c r="L22" s="1052"/>
      <c r="M22" s="1052"/>
      <c r="N22" s="1047"/>
      <c r="O22" s="1048"/>
    </row>
    <row r="23" spans="1:15" ht="14.25" customHeight="1" x14ac:dyDescent="0.15">
      <c r="A23" s="1071"/>
      <c r="B23" s="1047"/>
      <c r="C23" s="1047"/>
      <c r="D23" s="1047"/>
      <c r="E23" s="1047"/>
      <c r="F23" s="1047"/>
      <c r="G23" s="1047"/>
      <c r="H23" s="1047"/>
      <c r="I23" s="1061"/>
      <c r="J23" s="1052"/>
      <c r="K23" s="439" t="s">
        <v>411</v>
      </c>
      <c r="L23" s="1052"/>
      <c r="M23" s="1052"/>
      <c r="N23" s="1047"/>
      <c r="O23" s="1048"/>
    </row>
    <row r="24" spans="1:15" ht="14.25" customHeight="1" x14ac:dyDescent="0.15">
      <c r="A24" s="1071"/>
      <c r="B24" s="1076"/>
      <c r="C24" s="1076"/>
      <c r="D24" s="1076"/>
      <c r="E24" s="1076"/>
      <c r="F24" s="1076"/>
      <c r="G24" s="1076"/>
      <c r="H24" s="1076"/>
      <c r="I24" s="1061"/>
      <c r="J24" s="1052"/>
      <c r="K24" s="439" t="s">
        <v>411</v>
      </c>
      <c r="L24" s="1052"/>
      <c r="M24" s="1052"/>
      <c r="N24" s="1047"/>
      <c r="O24" s="1048"/>
    </row>
    <row r="25" spans="1:15" ht="14.25" customHeight="1" thickBot="1" x14ac:dyDescent="0.2">
      <c r="A25" s="1072"/>
      <c r="B25" s="1085"/>
      <c r="C25" s="1086"/>
      <c r="D25" s="1086"/>
      <c r="E25" s="1086"/>
      <c r="F25" s="1086"/>
      <c r="G25" s="1086"/>
      <c r="H25" s="1087"/>
      <c r="I25" s="1058" t="s">
        <v>450</v>
      </c>
      <c r="J25" s="1059"/>
      <c r="K25" s="1059"/>
      <c r="L25" s="1059"/>
      <c r="M25" s="1059"/>
      <c r="N25" s="1058"/>
      <c r="O25" s="1060"/>
    </row>
    <row r="26" spans="1:15" ht="14.25" customHeight="1" thickTop="1" x14ac:dyDescent="0.15">
      <c r="A26" s="1070" t="s">
        <v>451</v>
      </c>
      <c r="B26" s="1050"/>
      <c r="C26" s="1050"/>
      <c r="D26" s="1050"/>
      <c r="E26" s="1050"/>
      <c r="F26" s="1050"/>
      <c r="G26" s="1050"/>
      <c r="H26" s="1050"/>
      <c r="I26" s="1069"/>
      <c r="J26" s="1049"/>
      <c r="K26" s="467" t="s">
        <v>411</v>
      </c>
      <c r="L26" s="1049"/>
      <c r="M26" s="1049"/>
      <c r="N26" s="1050"/>
      <c r="O26" s="1051"/>
    </row>
    <row r="27" spans="1:15" ht="14.25" customHeight="1" x14ac:dyDescent="0.15">
      <c r="A27" s="1071"/>
      <c r="B27" s="1047"/>
      <c r="C27" s="1047"/>
      <c r="D27" s="1047"/>
      <c r="E27" s="1047"/>
      <c r="F27" s="1047"/>
      <c r="G27" s="1047"/>
      <c r="H27" s="1047"/>
      <c r="I27" s="1061"/>
      <c r="J27" s="1052"/>
      <c r="K27" s="439" t="s">
        <v>411</v>
      </c>
      <c r="L27" s="1052"/>
      <c r="M27" s="1052"/>
      <c r="N27" s="1047"/>
      <c r="O27" s="1048"/>
    </row>
    <row r="28" spans="1:15" ht="14.25" customHeight="1" x14ac:dyDescent="0.15">
      <c r="A28" s="1071"/>
      <c r="B28" s="1047"/>
      <c r="C28" s="1047"/>
      <c r="D28" s="1047"/>
      <c r="E28" s="1047"/>
      <c r="F28" s="1047"/>
      <c r="G28" s="1047"/>
      <c r="H28" s="1047"/>
      <c r="I28" s="1061"/>
      <c r="J28" s="1052"/>
      <c r="K28" s="439" t="s">
        <v>411</v>
      </c>
      <c r="L28" s="1052"/>
      <c r="M28" s="1052"/>
      <c r="N28" s="1047"/>
      <c r="O28" s="1048"/>
    </row>
    <row r="29" spans="1:15" ht="14.25" customHeight="1" x14ac:dyDescent="0.15">
      <c r="A29" s="1071"/>
      <c r="B29" s="1047"/>
      <c r="C29" s="1047"/>
      <c r="D29" s="1047"/>
      <c r="E29" s="1047"/>
      <c r="F29" s="1047"/>
      <c r="G29" s="1047"/>
      <c r="H29" s="1047"/>
      <c r="I29" s="1061"/>
      <c r="J29" s="1052"/>
      <c r="K29" s="439" t="s">
        <v>411</v>
      </c>
      <c r="L29" s="1052"/>
      <c r="M29" s="1052"/>
      <c r="N29" s="1047"/>
      <c r="O29" s="1048"/>
    </row>
    <row r="30" spans="1:15" ht="14.25" customHeight="1" x14ac:dyDescent="0.15">
      <c r="A30" s="1071"/>
      <c r="B30" s="1047"/>
      <c r="C30" s="1047"/>
      <c r="D30" s="1047"/>
      <c r="E30" s="1047"/>
      <c r="F30" s="1047"/>
      <c r="G30" s="1047"/>
      <c r="H30" s="1047"/>
      <c r="I30" s="1061"/>
      <c r="J30" s="1052"/>
      <c r="K30" s="439" t="s">
        <v>411</v>
      </c>
      <c r="L30" s="1052"/>
      <c r="M30" s="1052"/>
      <c r="N30" s="1047"/>
      <c r="O30" s="1048"/>
    </row>
    <row r="31" spans="1:15" ht="14.25" customHeight="1" x14ac:dyDescent="0.15">
      <c r="A31" s="1071"/>
      <c r="B31" s="1076"/>
      <c r="C31" s="1076"/>
      <c r="D31" s="1076"/>
      <c r="E31" s="1076"/>
      <c r="F31" s="1076"/>
      <c r="G31" s="1076"/>
      <c r="H31" s="1076"/>
      <c r="I31" s="1061"/>
      <c r="J31" s="1052"/>
      <c r="K31" s="439" t="s">
        <v>411</v>
      </c>
      <c r="L31" s="1052"/>
      <c r="M31" s="1052"/>
      <c r="N31" s="1047"/>
      <c r="O31" s="1048"/>
    </row>
    <row r="32" spans="1:15" ht="14.25" customHeight="1" thickBot="1" x14ac:dyDescent="0.2">
      <c r="A32" s="1072"/>
      <c r="B32" s="1085"/>
      <c r="C32" s="1086"/>
      <c r="D32" s="1086"/>
      <c r="E32" s="1086"/>
      <c r="F32" s="1086"/>
      <c r="G32" s="1086"/>
      <c r="H32" s="1087"/>
      <c r="I32" s="1058" t="s">
        <v>452</v>
      </c>
      <c r="J32" s="1059"/>
      <c r="K32" s="1059"/>
      <c r="L32" s="1059"/>
      <c r="M32" s="1059"/>
      <c r="N32" s="1058"/>
      <c r="O32" s="1060"/>
    </row>
    <row r="33" spans="1:15" ht="14.25" customHeight="1" thickTop="1" x14ac:dyDescent="0.15">
      <c r="A33" s="1070" t="s">
        <v>453</v>
      </c>
      <c r="B33" s="1050"/>
      <c r="C33" s="1050"/>
      <c r="D33" s="1050"/>
      <c r="E33" s="1050"/>
      <c r="F33" s="1050"/>
      <c r="G33" s="1050"/>
      <c r="H33" s="1050"/>
      <c r="I33" s="1069"/>
      <c r="J33" s="1049"/>
      <c r="K33" s="467" t="s">
        <v>411</v>
      </c>
      <c r="L33" s="1049"/>
      <c r="M33" s="1049"/>
      <c r="N33" s="1050"/>
      <c r="O33" s="1051"/>
    </row>
    <row r="34" spans="1:15" ht="14.25" customHeight="1" x14ac:dyDescent="0.15">
      <c r="A34" s="1071"/>
      <c r="B34" s="1047"/>
      <c r="C34" s="1047"/>
      <c r="D34" s="1047"/>
      <c r="E34" s="1047"/>
      <c r="F34" s="1047"/>
      <c r="G34" s="1047"/>
      <c r="H34" s="1047"/>
      <c r="I34" s="1061"/>
      <c r="J34" s="1052"/>
      <c r="K34" s="439" t="s">
        <v>411</v>
      </c>
      <c r="L34" s="1052"/>
      <c r="M34" s="1052"/>
      <c r="N34" s="1047"/>
      <c r="O34" s="1048"/>
    </row>
    <row r="35" spans="1:15" ht="14.25" customHeight="1" x14ac:dyDescent="0.15">
      <c r="A35" s="1071"/>
      <c r="B35" s="1047"/>
      <c r="C35" s="1047"/>
      <c r="D35" s="1047"/>
      <c r="E35" s="1047"/>
      <c r="F35" s="1047"/>
      <c r="G35" s="1047"/>
      <c r="H35" s="1047"/>
      <c r="I35" s="1061"/>
      <c r="J35" s="1052"/>
      <c r="K35" s="439" t="s">
        <v>411</v>
      </c>
      <c r="L35" s="1052"/>
      <c r="M35" s="1052"/>
      <c r="N35" s="1047"/>
      <c r="O35" s="1048"/>
    </row>
    <row r="36" spans="1:15" ht="14.25" customHeight="1" x14ac:dyDescent="0.15">
      <c r="A36" s="1071"/>
      <c r="B36" s="1047"/>
      <c r="C36" s="1047"/>
      <c r="D36" s="1047"/>
      <c r="E36" s="1047"/>
      <c r="F36" s="1047"/>
      <c r="G36" s="1047"/>
      <c r="H36" s="1047"/>
      <c r="I36" s="1061"/>
      <c r="J36" s="1052"/>
      <c r="K36" s="439" t="s">
        <v>411</v>
      </c>
      <c r="L36" s="1052"/>
      <c r="M36" s="1052"/>
      <c r="N36" s="1047"/>
      <c r="O36" s="1048"/>
    </row>
    <row r="37" spans="1:15" ht="14.25" customHeight="1" x14ac:dyDescent="0.15">
      <c r="A37" s="1071"/>
      <c r="B37" s="1047"/>
      <c r="C37" s="1047"/>
      <c r="D37" s="1047"/>
      <c r="E37" s="1047"/>
      <c r="F37" s="1047"/>
      <c r="G37" s="1047"/>
      <c r="H37" s="1047"/>
      <c r="I37" s="1061"/>
      <c r="J37" s="1052"/>
      <c r="K37" s="439" t="s">
        <v>411</v>
      </c>
      <c r="L37" s="1052"/>
      <c r="M37" s="1052"/>
      <c r="N37" s="1047"/>
      <c r="O37" s="1048"/>
    </row>
    <row r="38" spans="1:15" ht="14.25" customHeight="1" x14ac:dyDescent="0.15">
      <c r="A38" s="1071"/>
      <c r="B38" s="1076"/>
      <c r="C38" s="1076"/>
      <c r="D38" s="1076"/>
      <c r="E38" s="1076"/>
      <c r="F38" s="1076"/>
      <c r="G38" s="1076"/>
      <c r="H38" s="1076"/>
      <c r="I38" s="1061"/>
      <c r="J38" s="1052"/>
      <c r="K38" s="439" t="s">
        <v>411</v>
      </c>
      <c r="L38" s="1052"/>
      <c r="M38" s="1052"/>
      <c r="N38" s="1047"/>
      <c r="O38" s="1048"/>
    </row>
    <row r="39" spans="1:15" ht="14.25" customHeight="1" thickBot="1" x14ac:dyDescent="0.2">
      <c r="A39" s="1072"/>
      <c r="B39" s="1085"/>
      <c r="C39" s="1086"/>
      <c r="D39" s="1086"/>
      <c r="E39" s="1086"/>
      <c r="F39" s="1086"/>
      <c r="G39" s="1086"/>
      <c r="H39" s="1087"/>
      <c r="I39" s="1058" t="s">
        <v>454</v>
      </c>
      <c r="J39" s="1059"/>
      <c r="K39" s="1059"/>
      <c r="L39" s="1059"/>
      <c r="M39" s="1059"/>
      <c r="N39" s="1058"/>
      <c r="O39" s="1060"/>
    </row>
    <row r="40" spans="1:15" ht="14.25" customHeight="1" thickTop="1" x14ac:dyDescent="0.15">
      <c r="A40" s="1070" t="s">
        <v>455</v>
      </c>
      <c r="B40" s="1050"/>
      <c r="C40" s="1050"/>
      <c r="D40" s="1050"/>
      <c r="E40" s="1050"/>
      <c r="F40" s="1050"/>
      <c r="G40" s="1050"/>
      <c r="H40" s="1050"/>
      <c r="I40" s="1069"/>
      <c r="J40" s="1049"/>
      <c r="K40" s="467" t="s">
        <v>411</v>
      </c>
      <c r="L40" s="1049"/>
      <c r="M40" s="1049"/>
      <c r="N40" s="1050"/>
      <c r="O40" s="1051"/>
    </row>
    <row r="41" spans="1:15" ht="14.25" customHeight="1" x14ac:dyDescent="0.15">
      <c r="A41" s="1071"/>
      <c r="B41" s="1047"/>
      <c r="C41" s="1047"/>
      <c r="D41" s="1047"/>
      <c r="E41" s="1047"/>
      <c r="F41" s="1047"/>
      <c r="G41" s="1047"/>
      <c r="H41" s="1047"/>
      <c r="I41" s="1061"/>
      <c r="J41" s="1052"/>
      <c r="K41" s="439" t="s">
        <v>411</v>
      </c>
      <c r="L41" s="1052"/>
      <c r="M41" s="1052"/>
      <c r="N41" s="1047"/>
      <c r="O41" s="1048"/>
    </row>
    <row r="42" spans="1:15" ht="14.25" customHeight="1" x14ac:dyDescent="0.15">
      <c r="A42" s="1071"/>
      <c r="B42" s="1047"/>
      <c r="C42" s="1047"/>
      <c r="D42" s="1047"/>
      <c r="E42" s="1047"/>
      <c r="F42" s="1047"/>
      <c r="G42" s="1047"/>
      <c r="H42" s="1047"/>
      <c r="I42" s="1061"/>
      <c r="J42" s="1052"/>
      <c r="K42" s="439" t="s">
        <v>411</v>
      </c>
      <c r="L42" s="1052"/>
      <c r="M42" s="1052"/>
      <c r="N42" s="1047"/>
      <c r="O42" s="1048"/>
    </row>
    <row r="43" spans="1:15" ht="14.25" customHeight="1" x14ac:dyDescent="0.15">
      <c r="A43" s="1071"/>
      <c r="B43" s="1047"/>
      <c r="C43" s="1047"/>
      <c r="D43" s="1047"/>
      <c r="E43" s="1047"/>
      <c r="F43" s="1047"/>
      <c r="G43" s="1047"/>
      <c r="H43" s="1047"/>
      <c r="I43" s="1061"/>
      <c r="J43" s="1052"/>
      <c r="K43" s="439" t="s">
        <v>411</v>
      </c>
      <c r="L43" s="1052"/>
      <c r="M43" s="1052"/>
      <c r="N43" s="1047"/>
      <c r="O43" s="1048"/>
    </row>
    <row r="44" spans="1:15" ht="14.25" customHeight="1" x14ac:dyDescent="0.15">
      <c r="A44" s="1071"/>
      <c r="B44" s="1047"/>
      <c r="C44" s="1047"/>
      <c r="D44" s="1047"/>
      <c r="E44" s="1047"/>
      <c r="F44" s="1047"/>
      <c r="G44" s="1047"/>
      <c r="H44" s="1047"/>
      <c r="I44" s="1061"/>
      <c r="J44" s="1052"/>
      <c r="K44" s="439" t="s">
        <v>411</v>
      </c>
      <c r="L44" s="1052"/>
      <c r="M44" s="1052"/>
      <c r="N44" s="1047"/>
      <c r="O44" s="1048"/>
    </row>
    <row r="45" spans="1:15" ht="14.25" customHeight="1" x14ac:dyDescent="0.15">
      <c r="A45" s="1071"/>
      <c r="B45" s="1076"/>
      <c r="C45" s="1076"/>
      <c r="D45" s="1076"/>
      <c r="E45" s="1076"/>
      <c r="F45" s="1076"/>
      <c r="G45" s="1076"/>
      <c r="H45" s="1076"/>
      <c r="I45" s="1061"/>
      <c r="J45" s="1052"/>
      <c r="K45" s="439" t="s">
        <v>411</v>
      </c>
      <c r="L45" s="1052"/>
      <c r="M45" s="1052"/>
      <c r="N45" s="1047"/>
      <c r="O45" s="1048"/>
    </row>
    <row r="46" spans="1:15" ht="14.25" customHeight="1" thickBot="1" x14ac:dyDescent="0.2">
      <c r="A46" s="1072"/>
      <c r="B46" s="1085"/>
      <c r="C46" s="1086"/>
      <c r="D46" s="1086"/>
      <c r="E46" s="1086"/>
      <c r="F46" s="1086"/>
      <c r="G46" s="1086"/>
      <c r="H46" s="1087"/>
      <c r="I46" s="1058" t="s">
        <v>456</v>
      </c>
      <c r="J46" s="1059"/>
      <c r="K46" s="1059"/>
      <c r="L46" s="1059"/>
      <c r="M46" s="1059"/>
      <c r="N46" s="1058"/>
      <c r="O46" s="1060"/>
    </row>
    <row r="47" spans="1:15" ht="14.25" customHeight="1" thickTop="1" x14ac:dyDescent="0.15">
      <c r="A47" s="1070" t="s">
        <v>457</v>
      </c>
      <c r="B47" s="1050"/>
      <c r="C47" s="1050"/>
      <c r="D47" s="1050"/>
      <c r="E47" s="1050"/>
      <c r="F47" s="1050"/>
      <c r="G47" s="1050"/>
      <c r="H47" s="1050"/>
      <c r="I47" s="1069"/>
      <c r="J47" s="1049"/>
      <c r="K47" s="467" t="s">
        <v>411</v>
      </c>
      <c r="L47" s="1049"/>
      <c r="M47" s="1049"/>
      <c r="N47" s="1050"/>
      <c r="O47" s="1051"/>
    </row>
    <row r="48" spans="1:15" ht="14.25" customHeight="1" x14ac:dyDescent="0.15">
      <c r="A48" s="1071"/>
      <c r="B48" s="1047"/>
      <c r="C48" s="1047"/>
      <c r="D48" s="1047"/>
      <c r="E48" s="1047"/>
      <c r="F48" s="1047"/>
      <c r="G48" s="1047"/>
      <c r="H48" s="1047"/>
      <c r="I48" s="1061"/>
      <c r="J48" s="1052"/>
      <c r="K48" s="439" t="s">
        <v>411</v>
      </c>
      <c r="L48" s="1052"/>
      <c r="M48" s="1052"/>
      <c r="N48" s="1047"/>
      <c r="O48" s="1048"/>
    </row>
    <row r="49" spans="1:15" ht="14.25" customHeight="1" x14ac:dyDescent="0.15">
      <c r="A49" s="1071"/>
      <c r="B49" s="1047"/>
      <c r="C49" s="1047"/>
      <c r="D49" s="1047"/>
      <c r="E49" s="1047"/>
      <c r="F49" s="1047"/>
      <c r="G49" s="1047"/>
      <c r="H49" s="1047"/>
      <c r="I49" s="1061"/>
      <c r="J49" s="1052"/>
      <c r="K49" s="439" t="s">
        <v>411</v>
      </c>
      <c r="L49" s="1052"/>
      <c r="M49" s="1052"/>
      <c r="N49" s="1047"/>
      <c r="O49" s="1048"/>
    </row>
    <row r="50" spans="1:15" ht="14.25" customHeight="1" x14ac:dyDescent="0.15">
      <c r="A50" s="1071"/>
      <c r="B50" s="1047"/>
      <c r="C50" s="1047"/>
      <c r="D50" s="1047"/>
      <c r="E50" s="1047"/>
      <c r="F50" s="1047"/>
      <c r="G50" s="1047"/>
      <c r="H50" s="1047"/>
      <c r="I50" s="1061"/>
      <c r="J50" s="1052"/>
      <c r="K50" s="439" t="s">
        <v>411</v>
      </c>
      <c r="L50" s="1052"/>
      <c r="M50" s="1052"/>
      <c r="N50" s="1047"/>
      <c r="O50" s="1048"/>
    </row>
    <row r="51" spans="1:15" ht="14.25" customHeight="1" x14ac:dyDescent="0.15">
      <c r="A51" s="1071"/>
      <c r="B51" s="1047"/>
      <c r="C51" s="1047"/>
      <c r="D51" s="1047"/>
      <c r="E51" s="1047"/>
      <c r="F51" s="1047"/>
      <c r="G51" s="1047"/>
      <c r="H51" s="1047"/>
      <c r="I51" s="1061"/>
      <c r="J51" s="1052"/>
      <c r="K51" s="439" t="s">
        <v>411</v>
      </c>
      <c r="L51" s="1052"/>
      <c r="M51" s="1052"/>
      <c r="N51" s="1047"/>
      <c r="O51" s="1048"/>
    </row>
    <row r="52" spans="1:15" ht="14.25" customHeight="1" x14ac:dyDescent="0.15">
      <c r="A52" s="1071"/>
      <c r="B52" s="1076"/>
      <c r="C52" s="1076"/>
      <c r="D52" s="1076"/>
      <c r="E52" s="1076"/>
      <c r="F52" s="1076"/>
      <c r="G52" s="1076"/>
      <c r="H52" s="1076"/>
      <c r="I52" s="1061"/>
      <c r="J52" s="1052"/>
      <c r="K52" s="439" t="s">
        <v>411</v>
      </c>
      <c r="L52" s="1052"/>
      <c r="M52" s="1052"/>
      <c r="N52" s="1047"/>
      <c r="O52" s="1048"/>
    </row>
    <row r="53" spans="1:15" ht="14.25" customHeight="1" x14ac:dyDescent="0.15">
      <c r="A53" s="1088"/>
      <c r="B53" s="1091"/>
      <c r="C53" s="1092"/>
      <c r="D53" s="1092"/>
      <c r="E53" s="1092"/>
      <c r="F53" s="1092"/>
      <c r="G53" s="1092"/>
      <c r="H53" s="1093"/>
      <c r="I53" s="1089" t="s">
        <v>458</v>
      </c>
      <c r="J53" s="1094"/>
      <c r="K53" s="1094"/>
      <c r="L53" s="1094"/>
      <c r="M53" s="1094"/>
      <c r="N53" s="1089"/>
      <c r="O53" s="1090"/>
    </row>
    <row r="54" spans="1:15" ht="14.25" customHeight="1" x14ac:dyDescent="0.15">
      <c r="A54" s="469"/>
      <c r="B54" s="469"/>
      <c r="C54" s="469"/>
      <c r="D54" s="469"/>
      <c r="E54" s="469"/>
      <c r="F54" s="469"/>
      <c r="G54" s="469"/>
      <c r="H54" s="469"/>
      <c r="I54" s="469"/>
      <c r="J54" s="469"/>
      <c r="K54" s="469"/>
      <c r="L54" s="469"/>
      <c r="M54" s="469"/>
      <c r="N54" s="469"/>
      <c r="O54" s="469"/>
    </row>
    <row r="55" spans="1:15" ht="15.2" customHeight="1" x14ac:dyDescent="0.15">
      <c r="A55" s="487"/>
      <c r="B55" s="487"/>
      <c r="C55" s="487"/>
      <c r="D55" s="487"/>
      <c r="E55" s="487"/>
      <c r="F55" s="487"/>
      <c r="G55" s="487"/>
      <c r="H55" s="487"/>
      <c r="I55" s="487"/>
      <c r="J55" s="487"/>
      <c r="K55" s="487"/>
      <c r="L55" s="487"/>
      <c r="M55" s="487"/>
      <c r="N55" s="487"/>
      <c r="O55" s="487"/>
    </row>
    <row r="56" spans="1:15" ht="15.2" customHeight="1" thickBot="1" x14ac:dyDescent="0.2">
      <c r="A56" s="468" t="s">
        <v>403</v>
      </c>
      <c r="B56" s="1063" t="s">
        <v>444</v>
      </c>
      <c r="C56" s="1063"/>
      <c r="D56" s="1063"/>
      <c r="E56" s="1063" t="s">
        <v>445</v>
      </c>
      <c r="F56" s="1063"/>
      <c r="G56" s="1063"/>
      <c r="H56" s="1063"/>
      <c r="I56" s="1095" t="s">
        <v>446</v>
      </c>
      <c r="J56" s="1096"/>
      <c r="K56" s="1096"/>
      <c r="L56" s="1096"/>
      <c r="M56" s="1096"/>
      <c r="N56" s="1063" t="s">
        <v>447</v>
      </c>
      <c r="O56" s="1063"/>
    </row>
    <row r="57" spans="1:15" ht="14.25" customHeight="1" thickTop="1" x14ac:dyDescent="0.15">
      <c r="A57" s="1070" t="s">
        <v>459</v>
      </c>
      <c r="B57" s="1050"/>
      <c r="C57" s="1050"/>
      <c r="D57" s="1050"/>
      <c r="E57" s="1050"/>
      <c r="F57" s="1050"/>
      <c r="G57" s="1050"/>
      <c r="H57" s="1050"/>
      <c r="I57" s="1069"/>
      <c r="J57" s="1049"/>
      <c r="K57" s="467" t="s">
        <v>411</v>
      </c>
      <c r="L57" s="1049"/>
      <c r="M57" s="1049"/>
      <c r="N57" s="1050"/>
      <c r="O57" s="1051"/>
    </row>
    <row r="58" spans="1:15" ht="14.25" customHeight="1" x14ac:dyDescent="0.15">
      <c r="A58" s="1071"/>
      <c r="B58" s="1047"/>
      <c r="C58" s="1047"/>
      <c r="D58" s="1047"/>
      <c r="E58" s="1047"/>
      <c r="F58" s="1047"/>
      <c r="G58" s="1047"/>
      <c r="H58" s="1047"/>
      <c r="I58" s="1061"/>
      <c r="J58" s="1052"/>
      <c r="K58" s="439" t="s">
        <v>411</v>
      </c>
      <c r="L58" s="1052"/>
      <c r="M58" s="1052"/>
      <c r="N58" s="1047"/>
      <c r="O58" s="1048"/>
    </row>
    <row r="59" spans="1:15" ht="14.25" customHeight="1" x14ac:dyDescent="0.15">
      <c r="A59" s="1071"/>
      <c r="B59" s="1047"/>
      <c r="C59" s="1047"/>
      <c r="D59" s="1047"/>
      <c r="E59" s="1047"/>
      <c r="F59" s="1047"/>
      <c r="G59" s="1047"/>
      <c r="H59" s="1047"/>
      <c r="I59" s="1061"/>
      <c r="J59" s="1052"/>
      <c r="K59" s="439" t="s">
        <v>411</v>
      </c>
      <c r="L59" s="1052"/>
      <c r="M59" s="1052"/>
      <c r="N59" s="1047"/>
      <c r="O59" s="1048"/>
    </row>
    <row r="60" spans="1:15" ht="14.25" customHeight="1" x14ac:dyDescent="0.15">
      <c r="A60" s="1071"/>
      <c r="B60" s="1047"/>
      <c r="C60" s="1047"/>
      <c r="D60" s="1047"/>
      <c r="E60" s="1047"/>
      <c r="F60" s="1047"/>
      <c r="G60" s="1047"/>
      <c r="H60" s="1047"/>
      <c r="I60" s="1061"/>
      <c r="J60" s="1052"/>
      <c r="K60" s="439" t="s">
        <v>411</v>
      </c>
      <c r="L60" s="1052"/>
      <c r="M60" s="1052"/>
      <c r="N60" s="1047"/>
      <c r="O60" s="1048"/>
    </row>
    <row r="61" spans="1:15" ht="14.25" customHeight="1" x14ac:dyDescent="0.15">
      <c r="A61" s="1071"/>
      <c r="B61" s="1047"/>
      <c r="C61" s="1047"/>
      <c r="D61" s="1047"/>
      <c r="E61" s="1047"/>
      <c r="F61" s="1047"/>
      <c r="G61" s="1047"/>
      <c r="H61" s="1047"/>
      <c r="I61" s="1061"/>
      <c r="J61" s="1052"/>
      <c r="K61" s="439" t="s">
        <v>411</v>
      </c>
      <c r="L61" s="1052"/>
      <c r="M61" s="1052"/>
      <c r="N61" s="1047"/>
      <c r="O61" s="1048"/>
    </row>
    <row r="62" spans="1:15" ht="14.25" customHeight="1" x14ac:dyDescent="0.15">
      <c r="A62" s="1071"/>
      <c r="B62" s="1076"/>
      <c r="C62" s="1076"/>
      <c r="D62" s="1076"/>
      <c r="E62" s="1076"/>
      <c r="F62" s="1076"/>
      <c r="G62" s="1076"/>
      <c r="H62" s="1076"/>
      <c r="I62" s="1061"/>
      <c r="J62" s="1052"/>
      <c r="K62" s="439" t="s">
        <v>411</v>
      </c>
      <c r="L62" s="1052"/>
      <c r="M62" s="1052"/>
      <c r="N62" s="1047"/>
      <c r="O62" s="1048"/>
    </row>
    <row r="63" spans="1:15" ht="14.25" customHeight="1" thickBot="1" x14ac:dyDescent="0.2">
      <c r="A63" s="1072"/>
      <c r="B63" s="1085"/>
      <c r="C63" s="1086"/>
      <c r="D63" s="1086"/>
      <c r="E63" s="1086"/>
      <c r="F63" s="1086"/>
      <c r="G63" s="1086"/>
      <c r="H63" s="1087"/>
      <c r="I63" s="1058" t="s">
        <v>460</v>
      </c>
      <c r="J63" s="1059"/>
      <c r="K63" s="1059"/>
      <c r="L63" s="1059"/>
      <c r="M63" s="1059"/>
      <c r="N63" s="1058"/>
      <c r="O63" s="1060"/>
    </row>
    <row r="64" spans="1:15" ht="14.25" customHeight="1" thickTop="1" x14ac:dyDescent="0.15">
      <c r="A64" s="1070" t="s">
        <v>461</v>
      </c>
      <c r="B64" s="1050"/>
      <c r="C64" s="1050"/>
      <c r="D64" s="1050"/>
      <c r="E64" s="1050"/>
      <c r="F64" s="1050"/>
      <c r="G64" s="1050"/>
      <c r="H64" s="1050"/>
      <c r="I64" s="1069"/>
      <c r="J64" s="1049"/>
      <c r="K64" s="467" t="s">
        <v>411</v>
      </c>
      <c r="L64" s="1049"/>
      <c r="M64" s="1049"/>
      <c r="N64" s="1050"/>
      <c r="O64" s="1051"/>
    </row>
    <row r="65" spans="1:15" ht="14.25" customHeight="1" x14ac:dyDescent="0.15">
      <c r="A65" s="1071"/>
      <c r="B65" s="1047"/>
      <c r="C65" s="1047"/>
      <c r="D65" s="1047"/>
      <c r="E65" s="1047"/>
      <c r="F65" s="1047"/>
      <c r="G65" s="1047"/>
      <c r="H65" s="1047"/>
      <c r="I65" s="1061"/>
      <c r="J65" s="1052"/>
      <c r="K65" s="439" t="s">
        <v>411</v>
      </c>
      <c r="L65" s="1052"/>
      <c r="M65" s="1052"/>
      <c r="N65" s="1047"/>
      <c r="O65" s="1048"/>
    </row>
    <row r="66" spans="1:15" ht="14.25" customHeight="1" x14ac:dyDescent="0.15">
      <c r="A66" s="1071"/>
      <c r="B66" s="1047"/>
      <c r="C66" s="1047"/>
      <c r="D66" s="1047"/>
      <c r="E66" s="1047"/>
      <c r="F66" s="1047"/>
      <c r="G66" s="1047"/>
      <c r="H66" s="1047"/>
      <c r="I66" s="1061"/>
      <c r="J66" s="1052"/>
      <c r="K66" s="439" t="s">
        <v>411</v>
      </c>
      <c r="L66" s="1052"/>
      <c r="M66" s="1052"/>
      <c r="N66" s="1047"/>
      <c r="O66" s="1048"/>
    </row>
    <row r="67" spans="1:15" ht="14.25" customHeight="1" x14ac:dyDescent="0.15">
      <c r="A67" s="1071"/>
      <c r="B67" s="1047"/>
      <c r="C67" s="1047"/>
      <c r="D67" s="1047"/>
      <c r="E67" s="1047"/>
      <c r="F67" s="1047"/>
      <c r="G67" s="1047"/>
      <c r="H67" s="1047"/>
      <c r="I67" s="1061"/>
      <c r="J67" s="1052"/>
      <c r="K67" s="439" t="s">
        <v>411</v>
      </c>
      <c r="L67" s="1052"/>
      <c r="M67" s="1052"/>
      <c r="N67" s="1047"/>
      <c r="O67" s="1048"/>
    </row>
    <row r="68" spans="1:15" ht="14.25" customHeight="1" x14ac:dyDescent="0.15">
      <c r="A68" s="1071"/>
      <c r="B68" s="1047"/>
      <c r="C68" s="1047"/>
      <c r="D68" s="1047"/>
      <c r="E68" s="1047"/>
      <c r="F68" s="1047"/>
      <c r="G68" s="1047"/>
      <c r="H68" s="1047"/>
      <c r="I68" s="1061"/>
      <c r="J68" s="1052"/>
      <c r="K68" s="439" t="s">
        <v>411</v>
      </c>
      <c r="L68" s="1052"/>
      <c r="M68" s="1052"/>
      <c r="N68" s="1047"/>
      <c r="O68" s="1048"/>
    </row>
    <row r="69" spans="1:15" ht="14.25" customHeight="1" x14ac:dyDescent="0.15">
      <c r="A69" s="1071"/>
      <c r="B69" s="1076"/>
      <c r="C69" s="1076"/>
      <c r="D69" s="1076"/>
      <c r="E69" s="1076"/>
      <c r="F69" s="1076"/>
      <c r="G69" s="1076"/>
      <c r="H69" s="1076"/>
      <c r="I69" s="1061"/>
      <c r="J69" s="1052"/>
      <c r="K69" s="439" t="s">
        <v>411</v>
      </c>
      <c r="L69" s="1052"/>
      <c r="M69" s="1052"/>
      <c r="N69" s="1047"/>
      <c r="O69" s="1048"/>
    </row>
    <row r="70" spans="1:15" ht="14.25" customHeight="1" thickBot="1" x14ac:dyDescent="0.2">
      <c r="A70" s="1072"/>
      <c r="B70" s="1085"/>
      <c r="C70" s="1086"/>
      <c r="D70" s="1086"/>
      <c r="E70" s="1086"/>
      <c r="F70" s="1086"/>
      <c r="G70" s="1086"/>
      <c r="H70" s="1087"/>
      <c r="I70" s="1058" t="s">
        <v>462</v>
      </c>
      <c r="J70" s="1059"/>
      <c r="K70" s="1059"/>
      <c r="L70" s="1059"/>
      <c r="M70" s="1059"/>
      <c r="N70" s="1058"/>
      <c r="O70" s="1060"/>
    </row>
    <row r="71" spans="1:15" ht="14.25" customHeight="1" thickTop="1" x14ac:dyDescent="0.15">
      <c r="A71" s="1070" t="s">
        <v>463</v>
      </c>
      <c r="B71" s="1050"/>
      <c r="C71" s="1050"/>
      <c r="D71" s="1050"/>
      <c r="E71" s="1050"/>
      <c r="F71" s="1050"/>
      <c r="G71" s="1050"/>
      <c r="H71" s="1050"/>
      <c r="I71" s="1069"/>
      <c r="J71" s="1049"/>
      <c r="K71" s="467" t="s">
        <v>411</v>
      </c>
      <c r="L71" s="1049"/>
      <c r="M71" s="1049"/>
      <c r="N71" s="1050"/>
      <c r="O71" s="1051"/>
    </row>
    <row r="72" spans="1:15" ht="14.25" customHeight="1" x14ac:dyDescent="0.15">
      <c r="A72" s="1071"/>
      <c r="B72" s="1047"/>
      <c r="C72" s="1047"/>
      <c r="D72" s="1047"/>
      <c r="E72" s="1047"/>
      <c r="F72" s="1047"/>
      <c r="G72" s="1047"/>
      <c r="H72" s="1047"/>
      <c r="I72" s="1061"/>
      <c r="J72" s="1052"/>
      <c r="K72" s="439" t="s">
        <v>411</v>
      </c>
      <c r="L72" s="1052"/>
      <c r="M72" s="1052"/>
      <c r="N72" s="1047"/>
      <c r="O72" s="1048"/>
    </row>
    <row r="73" spans="1:15" ht="14.25" customHeight="1" x14ac:dyDescent="0.15">
      <c r="A73" s="1071"/>
      <c r="B73" s="1047"/>
      <c r="C73" s="1047"/>
      <c r="D73" s="1047"/>
      <c r="E73" s="1047"/>
      <c r="F73" s="1047"/>
      <c r="G73" s="1047"/>
      <c r="H73" s="1047"/>
      <c r="I73" s="1061"/>
      <c r="J73" s="1052"/>
      <c r="K73" s="439" t="s">
        <v>411</v>
      </c>
      <c r="L73" s="1052"/>
      <c r="M73" s="1052"/>
      <c r="N73" s="1047"/>
      <c r="O73" s="1048"/>
    </row>
    <row r="74" spans="1:15" ht="14.25" customHeight="1" x14ac:dyDescent="0.15">
      <c r="A74" s="1071"/>
      <c r="B74" s="1047"/>
      <c r="C74" s="1047"/>
      <c r="D74" s="1047"/>
      <c r="E74" s="1047"/>
      <c r="F74" s="1047"/>
      <c r="G74" s="1047"/>
      <c r="H74" s="1047"/>
      <c r="I74" s="1061"/>
      <c r="J74" s="1052"/>
      <c r="K74" s="439" t="s">
        <v>411</v>
      </c>
      <c r="L74" s="1052"/>
      <c r="M74" s="1052"/>
      <c r="N74" s="1047"/>
      <c r="O74" s="1048"/>
    </row>
    <row r="75" spans="1:15" ht="14.25" customHeight="1" x14ac:dyDescent="0.15">
      <c r="A75" s="1071"/>
      <c r="B75" s="1047"/>
      <c r="C75" s="1047"/>
      <c r="D75" s="1047"/>
      <c r="E75" s="1047"/>
      <c r="F75" s="1047"/>
      <c r="G75" s="1047"/>
      <c r="H75" s="1047"/>
      <c r="I75" s="1061"/>
      <c r="J75" s="1052"/>
      <c r="K75" s="439" t="s">
        <v>411</v>
      </c>
      <c r="L75" s="1052"/>
      <c r="M75" s="1052"/>
      <c r="N75" s="1047"/>
      <c r="O75" s="1048"/>
    </row>
    <row r="76" spans="1:15" ht="14.25" customHeight="1" x14ac:dyDescent="0.15">
      <c r="A76" s="1071"/>
      <c r="B76" s="1076"/>
      <c r="C76" s="1076"/>
      <c r="D76" s="1076"/>
      <c r="E76" s="1076"/>
      <c r="F76" s="1076"/>
      <c r="G76" s="1076"/>
      <c r="H76" s="1076"/>
      <c r="I76" s="1061"/>
      <c r="J76" s="1052"/>
      <c r="K76" s="439" t="s">
        <v>411</v>
      </c>
      <c r="L76" s="1052"/>
      <c r="M76" s="1052"/>
      <c r="N76" s="1047"/>
      <c r="O76" s="1048"/>
    </row>
    <row r="77" spans="1:15" ht="14.25" customHeight="1" thickBot="1" x14ac:dyDescent="0.2">
      <c r="A77" s="1072"/>
      <c r="B77" s="1085"/>
      <c r="C77" s="1086"/>
      <c r="D77" s="1086"/>
      <c r="E77" s="1086"/>
      <c r="F77" s="1086"/>
      <c r="G77" s="1086"/>
      <c r="H77" s="1087"/>
      <c r="I77" s="1058" t="s">
        <v>464</v>
      </c>
      <c r="J77" s="1059"/>
      <c r="K77" s="1059"/>
      <c r="L77" s="1059"/>
      <c r="M77" s="1059"/>
      <c r="N77" s="1058"/>
      <c r="O77" s="1060"/>
    </row>
    <row r="78" spans="1:15" ht="14.25" customHeight="1" thickTop="1" x14ac:dyDescent="0.15">
      <c r="A78" s="1070" t="s">
        <v>465</v>
      </c>
      <c r="B78" s="1050"/>
      <c r="C78" s="1050"/>
      <c r="D78" s="1050"/>
      <c r="E78" s="1050"/>
      <c r="F78" s="1050"/>
      <c r="G78" s="1050"/>
      <c r="H78" s="1050"/>
      <c r="I78" s="1069"/>
      <c r="J78" s="1049"/>
      <c r="K78" s="467" t="s">
        <v>411</v>
      </c>
      <c r="L78" s="1049"/>
      <c r="M78" s="1049"/>
      <c r="N78" s="1050"/>
      <c r="O78" s="1051"/>
    </row>
    <row r="79" spans="1:15" ht="14.25" customHeight="1" x14ac:dyDescent="0.15">
      <c r="A79" s="1071"/>
      <c r="B79" s="1047"/>
      <c r="C79" s="1047"/>
      <c r="D79" s="1047"/>
      <c r="E79" s="1047"/>
      <c r="F79" s="1047"/>
      <c r="G79" s="1047"/>
      <c r="H79" s="1047"/>
      <c r="I79" s="1061"/>
      <c r="J79" s="1052"/>
      <c r="K79" s="439" t="s">
        <v>411</v>
      </c>
      <c r="L79" s="1052"/>
      <c r="M79" s="1052"/>
      <c r="N79" s="1047"/>
      <c r="O79" s="1048"/>
    </row>
    <row r="80" spans="1:15" ht="14.25" customHeight="1" x14ac:dyDescent="0.15">
      <c r="A80" s="1071"/>
      <c r="B80" s="1047"/>
      <c r="C80" s="1047"/>
      <c r="D80" s="1047"/>
      <c r="E80" s="1047"/>
      <c r="F80" s="1047"/>
      <c r="G80" s="1047"/>
      <c r="H80" s="1047"/>
      <c r="I80" s="1061"/>
      <c r="J80" s="1052"/>
      <c r="K80" s="439" t="s">
        <v>411</v>
      </c>
      <c r="L80" s="1052"/>
      <c r="M80" s="1052"/>
      <c r="N80" s="1047"/>
      <c r="O80" s="1048"/>
    </row>
    <row r="81" spans="1:15" ht="14.25" customHeight="1" x14ac:dyDescent="0.15">
      <c r="A81" s="1071"/>
      <c r="B81" s="1047"/>
      <c r="C81" s="1047"/>
      <c r="D81" s="1047"/>
      <c r="E81" s="1047"/>
      <c r="F81" s="1047"/>
      <c r="G81" s="1047"/>
      <c r="H81" s="1047"/>
      <c r="I81" s="1061"/>
      <c r="J81" s="1052"/>
      <c r="K81" s="439" t="s">
        <v>411</v>
      </c>
      <c r="L81" s="1052"/>
      <c r="M81" s="1052"/>
      <c r="N81" s="1047"/>
      <c r="O81" s="1048"/>
    </row>
    <row r="82" spans="1:15" ht="14.25" customHeight="1" x14ac:dyDescent="0.15">
      <c r="A82" s="1071"/>
      <c r="B82" s="1047"/>
      <c r="C82" s="1047"/>
      <c r="D82" s="1047"/>
      <c r="E82" s="1047"/>
      <c r="F82" s="1047"/>
      <c r="G82" s="1047"/>
      <c r="H82" s="1047"/>
      <c r="I82" s="1061"/>
      <c r="J82" s="1052"/>
      <c r="K82" s="439" t="s">
        <v>411</v>
      </c>
      <c r="L82" s="1052"/>
      <c r="M82" s="1052"/>
      <c r="N82" s="1047"/>
      <c r="O82" s="1048"/>
    </row>
    <row r="83" spans="1:15" ht="14.25" customHeight="1" x14ac:dyDescent="0.15">
      <c r="A83" s="1071"/>
      <c r="B83" s="1076"/>
      <c r="C83" s="1076"/>
      <c r="D83" s="1076"/>
      <c r="E83" s="1076"/>
      <c r="F83" s="1076"/>
      <c r="G83" s="1076"/>
      <c r="H83" s="1076"/>
      <c r="I83" s="1061"/>
      <c r="J83" s="1052"/>
      <c r="K83" s="439" t="s">
        <v>411</v>
      </c>
      <c r="L83" s="1052"/>
      <c r="M83" s="1052"/>
      <c r="N83" s="1047"/>
      <c r="O83" s="1048"/>
    </row>
    <row r="84" spans="1:15" ht="14.25" customHeight="1" thickBot="1" x14ac:dyDescent="0.2">
      <c r="A84" s="1072"/>
      <c r="B84" s="1085"/>
      <c r="C84" s="1086"/>
      <c r="D84" s="1086"/>
      <c r="E84" s="1086"/>
      <c r="F84" s="1086"/>
      <c r="G84" s="1086"/>
      <c r="H84" s="1087"/>
      <c r="I84" s="1058" t="s">
        <v>466</v>
      </c>
      <c r="J84" s="1059"/>
      <c r="K84" s="1059"/>
      <c r="L84" s="1059"/>
      <c r="M84" s="1059"/>
      <c r="N84" s="1058"/>
      <c r="O84" s="1060"/>
    </row>
    <row r="85" spans="1:15" ht="14.25" customHeight="1" thickTop="1" x14ac:dyDescent="0.15">
      <c r="A85" s="1070" t="s">
        <v>467</v>
      </c>
      <c r="B85" s="1050"/>
      <c r="C85" s="1050"/>
      <c r="D85" s="1050"/>
      <c r="E85" s="1050"/>
      <c r="F85" s="1050"/>
      <c r="G85" s="1050"/>
      <c r="H85" s="1050"/>
      <c r="I85" s="1069"/>
      <c r="J85" s="1049"/>
      <c r="K85" s="467" t="s">
        <v>411</v>
      </c>
      <c r="L85" s="1049"/>
      <c r="M85" s="1049"/>
      <c r="N85" s="1050"/>
      <c r="O85" s="1051"/>
    </row>
    <row r="86" spans="1:15" ht="14.25" customHeight="1" x14ac:dyDescent="0.15">
      <c r="A86" s="1071"/>
      <c r="B86" s="1047"/>
      <c r="C86" s="1047"/>
      <c r="D86" s="1047"/>
      <c r="E86" s="1047"/>
      <c r="F86" s="1047"/>
      <c r="G86" s="1047"/>
      <c r="H86" s="1047"/>
      <c r="I86" s="1061"/>
      <c r="J86" s="1052"/>
      <c r="K86" s="439" t="s">
        <v>411</v>
      </c>
      <c r="L86" s="1052"/>
      <c r="M86" s="1052"/>
      <c r="N86" s="1047"/>
      <c r="O86" s="1048"/>
    </row>
    <row r="87" spans="1:15" ht="14.25" customHeight="1" x14ac:dyDescent="0.15">
      <c r="A87" s="1071"/>
      <c r="B87" s="1047"/>
      <c r="C87" s="1047"/>
      <c r="D87" s="1047"/>
      <c r="E87" s="1047"/>
      <c r="F87" s="1047"/>
      <c r="G87" s="1047"/>
      <c r="H87" s="1047"/>
      <c r="I87" s="1061"/>
      <c r="J87" s="1052"/>
      <c r="K87" s="439" t="s">
        <v>411</v>
      </c>
      <c r="L87" s="1052"/>
      <c r="M87" s="1052"/>
      <c r="N87" s="1047"/>
      <c r="O87" s="1048"/>
    </row>
    <row r="88" spans="1:15" ht="14.25" customHeight="1" x14ac:dyDescent="0.15">
      <c r="A88" s="1071"/>
      <c r="B88" s="1047"/>
      <c r="C88" s="1047"/>
      <c r="D88" s="1047"/>
      <c r="E88" s="1047"/>
      <c r="F88" s="1047"/>
      <c r="G88" s="1047"/>
      <c r="H88" s="1047"/>
      <c r="I88" s="1061"/>
      <c r="J88" s="1052"/>
      <c r="K88" s="439" t="s">
        <v>411</v>
      </c>
      <c r="L88" s="1052"/>
      <c r="M88" s="1052"/>
      <c r="N88" s="1047"/>
      <c r="O88" s="1048"/>
    </row>
    <row r="89" spans="1:15" ht="14.25" customHeight="1" x14ac:dyDescent="0.15">
      <c r="A89" s="1071"/>
      <c r="B89" s="1047"/>
      <c r="C89" s="1047"/>
      <c r="D89" s="1047"/>
      <c r="E89" s="1047"/>
      <c r="F89" s="1047"/>
      <c r="G89" s="1047"/>
      <c r="H89" s="1047"/>
      <c r="I89" s="1061"/>
      <c r="J89" s="1052"/>
      <c r="K89" s="439" t="s">
        <v>411</v>
      </c>
      <c r="L89" s="1052"/>
      <c r="M89" s="1052"/>
      <c r="N89" s="1047"/>
      <c r="O89" s="1048"/>
    </row>
    <row r="90" spans="1:15" ht="14.25" customHeight="1" x14ac:dyDescent="0.15">
      <c r="A90" s="1071"/>
      <c r="B90" s="1076"/>
      <c r="C90" s="1076"/>
      <c r="D90" s="1076"/>
      <c r="E90" s="1076"/>
      <c r="F90" s="1076"/>
      <c r="G90" s="1076"/>
      <c r="H90" s="1076"/>
      <c r="I90" s="1061"/>
      <c r="J90" s="1052"/>
      <c r="K90" s="439" t="s">
        <v>411</v>
      </c>
      <c r="L90" s="1052"/>
      <c r="M90" s="1052"/>
      <c r="N90" s="1047"/>
      <c r="O90" s="1048"/>
    </row>
    <row r="91" spans="1:15" ht="14.25" customHeight="1" thickBot="1" x14ac:dyDescent="0.2">
      <c r="A91" s="1072"/>
      <c r="B91" s="1085"/>
      <c r="C91" s="1086"/>
      <c r="D91" s="1086"/>
      <c r="E91" s="1086"/>
      <c r="F91" s="1086"/>
      <c r="G91" s="1086"/>
      <c r="H91" s="1087"/>
      <c r="I91" s="1058" t="s">
        <v>468</v>
      </c>
      <c r="J91" s="1059"/>
      <c r="K91" s="1059"/>
      <c r="L91" s="1059"/>
      <c r="M91" s="1059"/>
      <c r="N91" s="1058"/>
      <c r="O91" s="1060"/>
    </row>
    <row r="92" spans="1:15" ht="15.2" customHeight="1" thickTop="1" x14ac:dyDescent="0.15">
      <c r="A92" s="438"/>
      <c r="B92" s="438"/>
      <c r="C92" s="438"/>
      <c r="D92" s="438"/>
      <c r="E92" s="438"/>
      <c r="F92" s="1100" t="s">
        <v>469</v>
      </c>
      <c r="G92" s="1049"/>
      <c r="H92" s="1049"/>
      <c r="I92" s="1049"/>
      <c r="J92" s="1049"/>
      <c r="K92" s="1049"/>
      <c r="L92" s="1049"/>
      <c r="M92" s="1049"/>
      <c r="N92" s="1069"/>
      <c r="O92" s="1097"/>
    </row>
    <row r="93" spans="1:15" ht="15.2" customHeight="1" thickBot="1" x14ac:dyDescent="0.2">
      <c r="A93" s="438"/>
      <c r="B93" s="438"/>
      <c r="C93" s="438"/>
      <c r="D93" s="438"/>
      <c r="E93" s="438"/>
      <c r="F93" s="1101"/>
      <c r="G93" s="1102"/>
      <c r="H93" s="1102"/>
      <c r="I93" s="1102"/>
      <c r="J93" s="1102"/>
      <c r="K93" s="1102"/>
      <c r="L93" s="1102"/>
      <c r="M93" s="1102"/>
      <c r="N93" s="1098"/>
      <c r="O93" s="1099"/>
    </row>
    <row r="94" spans="1:15" s="441" customFormat="1" ht="27" customHeight="1" x14ac:dyDescent="0.15">
      <c r="A94" s="464" t="s">
        <v>184</v>
      </c>
      <c r="B94" s="1073" t="s">
        <v>470</v>
      </c>
      <c r="C94" s="1074"/>
      <c r="D94" s="1074"/>
      <c r="E94" s="1074"/>
      <c r="F94" s="1074"/>
      <c r="G94" s="1074"/>
      <c r="H94" s="1074"/>
      <c r="I94" s="1074"/>
      <c r="J94" s="1074"/>
      <c r="K94" s="1074"/>
      <c r="L94" s="1074"/>
      <c r="M94" s="1074"/>
      <c r="N94" s="1074"/>
      <c r="O94" s="1074"/>
    </row>
    <row r="95" spans="1:15" s="441" customFormat="1" ht="13.5" customHeight="1" x14ac:dyDescent="0.15">
      <c r="A95" s="464" t="s">
        <v>184</v>
      </c>
      <c r="B95" s="1074" t="s">
        <v>471</v>
      </c>
      <c r="C95" s="1074"/>
      <c r="D95" s="1074"/>
      <c r="E95" s="1074"/>
      <c r="F95" s="1074"/>
      <c r="G95" s="1074"/>
      <c r="H95" s="1074"/>
      <c r="I95" s="1074"/>
      <c r="J95" s="1074"/>
      <c r="K95" s="1074"/>
      <c r="L95" s="1074"/>
      <c r="M95" s="1074"/>
      <c r="N95" s="1074"/>
      <c r="O95" s="1074"/>
    </row>
    <row r="96" spans="1:15" s="465" customFormat="1" ht="13.5" customHeight="1" x14ac:dyDescent="0.15">
      <c r="A96" s="466" t="s">
        <v>184</v>
      </c>
      <c r="B96" s="1075" t="s">
        <v>414</v>
      </c>
      <c r="C96" s="1075"/>
      <c r="D96" s="1075"/>
      <c r="E96" s="1075"/>
      <c r="F96" s="1075"/>
      <c r="G96" s="1075"/>
      <c r="H96" s="1075"/>
      <c r="I96" s="1075"/>
      <c r="J96" s="1075"/>
      <c r="K96" s="1075"/>
      <c r="L96" s="1075"/>
      <c r="M96" s="1075"/>
      <c r="N96" s="1075"/>
      <c r="O96" s="1075"/>
    </row>
    <row r="97" spans="1:15" ht="13.5" customHeight="1" x14ac:dyDescent="0.15"/>
    <row r="98" spans="1:15" ht="15.2" customHeight="1" thickBot="1" x14ac:dyDescent="0.2">
      <c r="A98" s="440" t="s">
        <v>472</v>
      </c>
    </row>
    <row r="99" spans="1:15" ht="15.2" customHeight="1" x14ac:dyDescent="0.15">
      <c r="A99" s="1077" t="s">
        <v>417</v>
      </c>
      <c r="B99" s="1078"/>
      <c r="C99" s="1078"/>
      <c r="D99" s="1079"/>
    </row>
    <row r="100" spans="1:15" ht="15.2" customHeight="1" thickBot="1" x14ac:dyDescent="0.2">
      <c r="A100" s="1080"/>
      <c r="B100" s="1081"/>
      <c r="C100" s="1081"/>
      <c r="D100" s="1082"/>
    </row>
    <row r="101" spans="1:15" ht="15.2" customHeight="1" x14ac:dyDescent="0.15">
      <c r="A101" s="1083"/>
      <c r="B101" s="982"/>
      <c r="C101" s="982"/>
      <c r="D101" s="1084" t="s">
        <v>418</v>
      </c>
      <c r="E101" s="1077" t="s">
        <v>419</v>
      </c>
      <c r="F101" s="1078"/>
      <c r="G101" s="1079"/>
      <c r="H101" s="459" t="s">
        <v>420</v>
      </c>
      <c r="I101" s="440" t="s">
        <v>421</v>
      </c>
    </row>
    <row r="102" spans="1:15" ht="15.2" customHeight="1" thickBot="1" x14ac:dyDescent="0.2">
      <c r="A102" s="1080"/>
      <c r="B102" s="1081"/>
      <c r="C102" s="1081"/>
      <c r="D102" s="1082"/>
      <c r="E102" s="1080"/>
      <c r="F102" s="1081"/>
      <c r="G102" s="1082"/>
    </row>
    <row r="103" spans="1:15" ht="13.5" customHeight="1" x14ac:dyDescent="0.15"/>
    <row r="104" spans="1:15" s="446" customFormat="1" ht="13.5" customHeight="1" x14ac:dyDescent="0.15">
      <c r="A104" s="446" t="s">
        <v>473</v>
      </c>
    </row>
    <row r="105" spans="1:15" s="441" customFormat="1" ht="13.5" customHeight="1" x14ac:dyDescent="0.15">
      <c r="A105" s="464">
        <v>1</v>
      </c>
      <c r="B105" s="441" t="s">
        <v>474</v>
      </c>
    </row>
    <row r="106" spans="1:15" s="441" customFormat="1" ht="13.5" customHeight="1" x14ac:dyDescent="0.15">
      <c r="A106" s="464">
        <v>2</v>
      </c>
      <c r="B106" s="441" t="s">
        <v>475</v>
      </c>
    </row>
    <row r="107" spans="1:15" s="441" customFormat="1" ht="13.5" customHeight="1" x14ac:dyDescent="0.15">
      <c r="A107" s="464">
        <v>3</v>
      </c>
      <c r="B107" s="549" t="s">
        <v>476</v>
      </c>
      <c r="C107" s="549"/>
      <c r="D107" s="549"/>
      <c r="E107" s="549"/>
      <c r="F107" s="549"/>
      <c r="G107" s="549"/>
      <c r="H107" s="549"/>
      <c r="I107" s="549"/>
      <c r="J107" s="549"/>
    </row>
    <row r="108" spans="1:15" s="441" customFormat="1" ht="13.5" customHeight="1" x14ac:dyDescent="0.15">
      <c r="B108" s="549" t="s">
        <v>756</v>
      </c>
      <c r="C108" s="549"/>
      <c r="D108" s="549"/>
      <c r="E108" s="549"/>
      <c r="F108" s="549"/>
      <c r="G108" s="549"/>
      <c r="H108" s="549"/>
      <c r="I108" s="549"/>
      <c r="J108" s="549"/>
    </row>
    <row r="109" spans="1:15" s="441" customFormat="1" ht="13.5" customHeight="1" x14ac:dyDescent="0.15">
      <c r="A109" s="464">
        <v>4</v>
      </c>
      <c r="B109" s="1073" t="s">
        <v>477</v>
      </c>
      <c r="C109" s="1073"/>
      <c r="D109" s="1073"/>
      <c r="E109" s="1073"/>
      <c r="F109" s="1073"/>
      <c r="G109" s="1073"/>
      <c r="H109" s="1073"/>
      <c r="I109" s="1073"/>
      <c r="J109" s="1073"/>
      <c r="K109" s="1073"/>
      <c r="L109" s="1073"/>
      <c r="M109" s="1073"/>
      <c r="N109" s="1073"/>
      <c r="O109" s="1073"/>
    </row>
    <row r="110" spans="1:15" s="441" customFormat="1" ht="13.5" customHeight="1" x14ac:dyDescent="0.15">
      <c r="B110" s="1073"/>
      <c r="C110" s="1073"/>
      <c r="D110" s="1073"/>
      <c r="E110" s="1073"/>
      <c r="F110" s="1073"/>
      <c r="G110" s="1073"/>
      <c r="H110" s="1073"/>
      <c r="I110" s="1073"/>
      <c r="J110" s="1073"/>
      <c r="K110" s="1073"/>
      <c r="L110" s="1073"/>
      <c r="M110" s="1073"/>
      <c r="N110" s="1073"/>
      <c r="O110" s="1073"/>
    </row>
    <row r="111" spans="1:15" s="446" customFormat="1" ht="13.5" customHeight="1" x14ac:dyDescent="0.15">
      <c r="A111" s="463"/>
    </row>
    <row r="112" spans="1:15" s="446" customFormat="1" ht="13.5" customHeight="1" x14ac:dyDescent="0.15"/>
    <row r="113" s="446" customFormat="1" ht="13.5" customHeight="1" x14ac:dyDescent="0.15"/>
  </sheetData>
  <mergeCells count="403">
    <mergeCell ref="N92:O93"/>
    <mergeCell ref="N91:O91"/>
    <mergeCell ref="I91:M91"/>
    <mergeCell ref="L89:M89"/>
    <mergeCell ref="B94:O94"/>
    <mergeCell ref="N90:O90"/>
    <mergeCell ref="B91:H91"/>
    <mergeCell ref="B90:D90"/>
    <mergeCell ref="E90:H90"/>
    <mergeCell ref="I90:J90"/>
    <mergeCell ref="L90:M90"/>
    <mergeCell ref="F92:M93"/>
    <mergeCell ref="A85:A91"/>
    <mergeCell ref="B85:D85"/>
    <mergeCell ref="E85:H85"/>
    <mergeCell ref="I85:J85"/>
    <mergeCell ref="B87:D87"/>
    <mergeCell ref="E87:H87"/>
    <mergeCell ref="I87:J87"/>
    <mergeCell ref="B89:D89"/>
    <mergeCell ref="E89:H89"/>
    <mergeCell ref="I89:J89"/>
    <mergeCell ref="B86:D86"/>
    <mergeCell ref="E86:H86"/>
    <mergeCell ref="I86:J86"/>
    <mergeCell ref="B88:D88"/>
    <mergeCell ref="E88:H88"/>
    <mergeCell ref="I88:J88"/>
    <mergeCell ref="B81:D81"/>
    <mergeCell ref="E81:H81"/>
    <mergeCell ref="I81:J81"/>
    <mergeCell ref="L81:M81"/>
    <mergeCell ref="N81:O81"/>
    <mergeCell ref="E80:H80"/>
    <mergeCell ref="I80:J80"/>
    <mergeCell ref="L80:M80"/>
    <mergeCell ref="L86:M86"/>
    <mergeCell ref="N82:O82"/>
    <mergeCell ref="N83:O83"/>
    <mergeCell ref="B84:H84"/>
    <mergeCell ref="B83:D83"/>
    <mergeCell ref="E83:H83"/>
    <mergeCell ref="I83:J83"/>
    <mergeCell ref="L83:M83"/>
    <mergeCell ref="I84:M84"/>
    <mergeCell ref="N84:O84"/>
    <mergeCell ref="B82:D82"/>
    <mergeCell ref="E82:H82"/>
    <mergeCell ref="I82:J82"/>
    <mergeCell ref="L82:M82"/>
    <mergeCell ref="A78:A84"/>
    <mergeCell ref="B78:D78"/>
    <mergeCell ref="E78:H78"/>
    <mergeCell ref="I78:J78"/>
    <mergeCell ref="B80:D80"/>
    <mergeCell ref="I77:M77"/>
    <mergeCell ref="L75:M75"/>
    <mergeCell ref="N76:O76"/>
    <mergeCell ref="B77:H77"/>
    <mergeCell ref="B76:D76"/>
    <mergeCell ref="E76:H76"/>
    <mergeCell ref="I76:J76"/>
    <mergeCell ref="A71:A77"/>
    <mergeCell ref="B71:D71"/>
    <mergeCell ref="E71:H71"/>
    <mergeCell ref="I71:J71"/>
    <mergeCell ref="B73:D73"/>
    <mergeCell ref="E73:H73"/>
    <mergeCell ref="I73:J73"/>
    <mergeCell ref="L78:M78"/>
    <mergeCell ref="N78:O78"/>
    <mergeCell ref="B79:D79"/>
    <mergeCell ref="E79:H79"/>
    <mergeCell ref="I79:J79"/>
    <mergeCell ref="A57:A63"/>
    <mergeCell ref="B57:D57"/>
    <mergeCell ref="E57:H57"/>
    <mergeCell ref="I57:J57"/>
    <mergeCell ref="B75:D75"/>
    <mergeCell ref="E75:H75"/>
    <mergeCell ref="I75:J75"/>
    <mergeCell ref="E67:H67"/>
    <mergeCell ref="I67:J67"/>
    <mergeCell ref="B72:D72"/>
    <mergeCell ref="E72:H72"/>
    <mergeCell ref="I72:J72"/>
    <mergeCell ref="B70:H70"/>
    <mergeCell ref="B69:D69"/>
    <mergeCell ref="E69:H69"/>
    <mergeCell ref="I69:J69"/>
    <mergeCell ref="I70:M70"/>
    <mergeCell ref="B74:D74"/>
    <mergeCell ref="E74:H74"/>
    <mergeCell ref="I74:J74"/>
    <mergeCell ref="L74:M74"/>
    <mergeCell ref="B65:D65"/>
    <mergeCell ref="E65:H65"/>
    <mergeCell ref="I65:J65"/>
    <mergeCell ref="L65:M65"/>
    <mergeCell ref="B67:D67"/>
    <mergeCell ref="A64:A70"/>
    <mergeCell ref="B64:D64"/>
    <mergeCell ref="E64:H64"/>
    <mergeCell ref="I64:J64"/>
    <mergeCell ref="B66:D66"/>
    <mergeCell ref="E66:H66"/>
    <mergeCell ref="I66:J66"/>
    <mergeCell ref="B68:D68"/>
    <mergeCell ref="E68:H68"/>
    <mergeCell ref="I68:J68"/>
    <mergeCell ref="L66:M66"/>
    <mergeCell ref="L69:M69"/>
    <mergeCell ref="L67:M67"/>
    <mergeCell ref="L68:M68"/>
    <mergeCell ref="N62:O62"/>
    <mergeCell ref="B63:H63"/>
    <mergeCell ref="B62:D62"/>
    <mergeCell ref="E62:H62"/>
    <mergeCell ref="I62:J62"/>
    <mergeCell ref="L62:M62"/>
    <mergeCell ref="I63:M63"/>
    <mergeCell ref="N63:O63"/>
    <mergeCell ref="L57:M57"/>
    <mergeCell ref="N57:O57"/>
    <mergeCell ref="B58:D58"/>
    <mergeCell ref="E58:H58"/>
    <mergeCell ref="I58:J58"/>
    <mergeCell ref="L58:M58"/>
    <mergeCell ref="N58:O58"/>
    <mergeCell ref="I61:J61"/>
    <mergeCell ref="L59:M59"/>
    <mergeCell ref="N59:O59"/>
    <mergeCell ref="B60:D60"/>
    <mergeCell ref="E60:H60"/>
    <mergeCell ref="I60:J60"/>
    <mergeCell ref="L60:M60"/>
    <mergeCell ref="N60:O60"/>
    <mergeCell ref="L61:M61"/>
    <mergeCell ref="N53:O53"/>
    <mergeCell ref="B46:H46"/>
    <mergeCell ref="B59:D59"/>
    <mergeCell ref="E59:H59"/>
    <mergeCell ref="I59:J59"/>
    <mergeCell ref="B61:D61"/>
    <mergeCell ref="E61:H61"/>
    <mergeCell ref="N52:O52"/>
    <mergeCell ref="B53:H53"/>
    <mergeCell ref="B52:D52"/>
    <mergeCell ref="E52:H52"/>
    <mergeCell ref="I52:J52"/>
    <mergeCell ref="L52:M52"/>
    <mergeCell ref="I53:M53"/>
    <mergeCell ref="I56:M56"/>
    <mergeCell ref="N56:O56"/>
    <mergeCell ref="N61:O61"/>
    <mergeCell ref="B45:D45"/>
    <mergeCell ref="E45:H45"/>
    <mergeCell ref="I45:J45"/>
    <mergeCell ref="A47:A53"/>
    <mergeCell ref="B47:D47"/>
    <mergeCell ref="E47:H47"/>
    <mergeCell ref="I47:J47"/>
    <mergeCell ref="B49:D49"/>
    <mergeCell ref="E49:H49"/>
    <mergeCell ref="B48:D48"/>
    <mergeCell ref="E48:H48"/>
    <mergeCell ref="I48:J48"/>
    <mergeCell ref="I49:J49"/>
    <mergeCell ref="B51:D51"/>
    <mergeCell ref="E51:H51"/>
    <mergeCell ref="I51:J51"/>
    <mergeCell ref="B50:D50"/>
    <mergeCell ref="E50:H50"/>
    <mergeCell ref="I50:J50"/>
    <mergeCell ref="I40:J40"/>
    <mergeCell ref="B42:D42"/>
    <mergeCell ref="E42:H42"/>
    <mergeCell ref="I42:J42"/>
    <mergeCell ref="B44:D44"/>
    <mergeCell ref="E44:H44"/>
    <mergeCell ref="I44:J44"/>
    <mergeCell ref="L37:M37"/>
    <mergeCell ref="N37:O37"/>
    <mergeCell ref="N38:O38"/>
    <mergeCell ref="B39:H39"/>
    <mergeCell ref="B38:D38"/>
    <mergeCell ref="E38:H38"/>
    <mergeCell ref="I38:J38"/>
    <mergeCell ref="L38:M38"/>
    <mergeCell ref="I39:M39"/>
    <mergeCell ref="N39:O39"/>
    <mergeCell ref="B37:D37"/>
    <mergeCell ref="E37:H37"/>
    <mergeCell ref="I37:J37"/>
    <mergeCell ref="L40:M40"/>
    <mergeCell ref="B40:D40"/>
    <mergeCell ref="E40:H40"/>
    <mergeCell ref="I36:J36"/>
    <mergeCell ref="L36:M36"/>
    <mergeCell ref="N36:O36"/>
    <mergeCell ref="I33:J33"/>
    <mergeCell ref="B35:D35"/>
    <mergeCell ref="E35:H35"/>
    <mergeCell ref="I35:J35"/>
    <mergeCell ref="L33:M33"/>
    <mergeCell ref="N33:O33"/>
    <mergeCell ref="B34:D34"/>
    <mergeCell ref="E34:H34"/>
    <mergeCell ref="I34:J34"/>
    <mergeCell ref="L34:M34"/>
    <mergeCell ref="N34:O34"/>
    <mergeCell ref="L35:M35"/>
    <mergeCell ref="N35:O35"/>
    <mergeCell ref="B36:D36"/>
    <mergeCell ref="E36:H36"/>
    <mergeCell ref="N32:O32"/>
    <mergeCell ref="E30:H30"/>
    <mergeCell ref="I30:J30"/>
    <mergeCell ref="I32:M32"/>
    <mergeCell ref="L28:M28"/>
    <mergeCell ref="N28:O28"/>
    <mergeCell ref="B29:D29"/>
    <mergeCell ref="E29:H29"/>
    <mergeCell ref="I29:J29"/>
    <mergeCell ref="L29:M29"/>
    <mergeCell ref="N29:O29"/>
    <mergeCell ref="B28:D28"/>
    <mergeCell ref="E28:H28"/>
    <mergeCell ref="I28:J28"/>
    <mergeCell ref="B32:H32"/>
    <mergeCell ref="B31:D31"/>
    <mergeCell ref="E31:H31"/>
    <mergeCell ref="I23:J23"/>
    <mergeCell ref="I24:J24"/>
    <mergeCell ref="L24:M24"/>
    <mergeCell ref="N25:O25"/>
    <mergeCell ref="L26:M26"/>
    <mergeCell ref="N26:O26"/>
    <mergeCell ref="N30:O30"/>
    <mergeCell ref="N31:O31"/>
    <mergeCell ref="L31:M31"/>
    <mergeCell ref="I31:J31"/>
    <mergeCell ref="A19:A25"/>
    <mergeCell ref="B19:D19"/>
    <mergeCell ref="B20:D20"/>
    <mergeCell ref="E20:H20"/>
    <mergeCell ref="B22:D22"/>
    <mergeCell ref="E22:H22"/>
    <mergeCell ref="E21:H21"/>
    <mergeCell ref="B23:D23"/>
    <mergeCell ref="E23:H23"/>
    <mergeCell ref="B24:D24"/>
    <mergeCell ref="E24:H24"/>
    <mergeCell ref="A101:C102"/>
    <mergeCell ref="D101:D102"/>
    <mergeCell ref="E101:G102"/>
    <mergeCell ref="B17:D17"/>
    <mergeCell ref="E19:H19"/>
    <mergeCell ref="B25:H25"/>
    <mergeCell ref="A26:A32"/>
    <mergeCell ref="B26:D26"/>
    <mergeCell ref="E26:H26"/>
    <mergeCell ref="B30:D30"/>
    <mergeCell ref="B18:H18"/>
    <mergeCell ref="B56:D56"/>
    <mergeCell ref="E56:H56"/>
    <mergeCell ref="E27:H27"/>
    <mergeCell ref="B21:D21"/>
    <mergeCell ref="B27:D27"/>
    <mergeCell ref="A33:A39"/>
    <mergeCell ref="B33:D33"/>
    <mergeCell ref="E33:H33"/>
    <mergeCell ref="B41:D41"/>
    <mergeCell ref="E41:H41"/>
    <mergeCell ref="B43:D43"/>
    <mergeCell ref="E43:H43"/>
    <mergeCell ref="A40:A46"/>
    <mergeCell ref="I15:J15"/>
    <mergeCell ref="L15:M15"/>
    <mergeCell ref="I16:J16"/>
    <mergeCell ref="L16:M16"/>
    <mergeCell ref="I17:J17"/>
    <mergeCell ref="L17:M17"/>
    <mergeCell ref="B16:D16"/>
    <mergeCell ref="N16:O16"/>
    <mergeCell ref="N13:O13"/>
    <mergeCell ref="B13:D13"/>
    <mergeCell ref="E13:H13"/>
    <mergeCell ref="B14:D14"/>
    <mergeCell ref="E14:H14"/>
    <mergeCell ref="L14:M14"/>
    <mergeCell ref="E16:H16"/>
    <mergeCell ref="I14:J14"/>
    <mergeCell ref="N66:O66"/>
    <mergeCell ref="L19:M19"/>
    <mergeCell ref="I20:J20"/>
    <mergeCell ref="L20:M20"/>
    <mergeCell ref="N18:O18"/>
    <mergeCell ref="L23:M23"/>
    <mergeCell ref="N21:O21"/>
    <mergeCell ref="I22:J22"/>
    <mergeCell ref="L22:M22"/>
    <mergeCell ref="I19:J19"/>
    <mergeCell ref="I21:J21"/>
    <mergeCell ref="N19:O19"/>
    <mergeCell ref="N20:O20"/>
    <mergeCell ref="L21:M21"/>
    <mergeCell ref="N22:O22"/>
    <mergeCell ref="N23:O23"/>
    <mergeCell ref="N24:O24"/>
    <mergeCell ref="I25:M25"/>
    <mergeCell ref="L30:M30"/>
    <mergeCell ref="I27:J27"/>
    <mergeCell ref="L27:M27"/>
    <mergeCell ref="N27:O27"/>
    <mergeCell ref="I26:J26"/>
    <mergeCell ref="I18:M18"/>
    <mergeCell ref="B109:O110"/>
    <mergeCell ref="B15:D15"/>
    <mergeCell ref="E15:H15"/>
    <mergeCell ref="N14:O14"/>
    <mergeCell ref="N15:O15"/>
    <mergeCell ref="B95:O95"/>
    <mergeCell ref="B96:O96"/>
    <mergeCell ref="E17:H17"/>
    <mergeCell ref="A99:D100"/>
    <mergeCell ref="N17:O17"/>
    <mergeCell ref="N77:O77"/>
    <mergeCell ref="N75:O75"/>
    <mergeCell ref="L64:M64"/>
    <mergeCell ref="N70:O70"/>
    <mergeCell ref="L71:M71"/>
    <mergeCell ref="N71:O71"/>
    <mergeCell ref="L76:M76"/>
    <mergeCell ref="L73:M73"/>
    <mergeCell ref="N73:O73"/>
    <mergeCell ref="N72:O72"/>
    <mergeCell ref="N64:O64"/>
    <mergeCell ref="N65:O65"/>
    <mergeCell ref="N68:O68"/>
    <mergeCell ref="N69:O69"/>
    <mergeCell ref="B11:D11"/>
    <mergeCell ref="E11:H11"/>
    <mergeCell ref="N11:O11"/>
    <mergeCell ref="I11:M11"/>
    <mergeCell ref="N8:O8"/>
    <mergeCell ref="A6:O6"/>
    <mergeCell ref="A7:B7"/>
    <mergeCell ref="L51:M51"/>
    <mergeCell ref="N51:O51"/>
    <mergeCell ref="L50:M50"/>
    <mergeCell ref="N50:O50"/>
    <mergeCell ref="L42:M42"/>
    <mergeCell ref="N42:O42"/>
    <mergeCell ref="N44:O44"/>
    <mergeCell ref="N43:O43"/>
    <mergeCell ref="L44:M44"/>
    <mergeCell ref="N12:O12"/>
    <mergeCell ref="I12:J12"/>
    <mergeCell ref="L12:M12"/>
    <mergeCell ref="I13:J13"/>
    <mergeCell ref="L13:M13"/>
    <mergeCell ref="A12:A18"/>
    <mergeCell ref="B12:D12"/>
    <mergeCell ref="E12:H12"/>
    <mergeCell ref="A2:O2"/>
    <mergeCell ref="N7:O7"/>
    <mergeCell ref="A4:B4"/>
    <mergeCell ref="C4:G4"/>
    <mergeCell ref="I4:K4"/>
    <mergeCell ref="L4:O4"/>
    <mergeCell ref="A8:B8"/>
    <mergeCell ref="A10:O10"/>
    <mergeCell ref="L49:M49"/>
    <mergeCell ref="N49:O49"/>
    <mergeCell ref="L47:M47"/>
    <mergeCell ref="N47:O47"/>
    <mergeCell ref="L48:M48"/>
    <mergeCell ref="N48:O48"/>
    <mergeCell ref="I46:M46"/>
    <mergeCell ref="N46:O46"/>
    <mergeCell ref="I41:J41"/>
    <mergeCell ref="L41:M41"/>
    <mergeCell ref="I43:J43"/>
    <mergeCell ref="L43:M43"/>
    <mergeCell ref="N45:O45"/>
    <mergeCell ref="L45:M45"/>
    <mergeCell ref="N40:O40"/>
    <mergeCell ref="N41:O41"/>
    <mergeCell ref="N67:O67"/>
    <mergeCell ref="N89:O89"/>
    <mergeCell ref="L85:M85"/>
    <mergeCell ref="N85:O85"/>
    <mergeCell ref="N86:O86"/>
    <mergeCell ref="L87:M87"/>
    <mergeCell ref="N87:O87"/>
    <mergeCell ref="N88:O88"/>
    <mergeCell ref="N74:O74"/>
    <mergeCell ref="L79:M79"/>
    <mergeCell ref="N79:O79"/>
    <mergeCell ref="N80:O80"/>
    <mergeCell ref="L88:M88"/>
    <mergeCell ref="L72:M72"/>
  </mergeCells>
  <phoneticPr fontId="3"/>
  <printOptions horizontalCentered="1"/>
  <pageMargins left="0.59055118110236227" right="0.39370078740157483" top="0.78740157480314965" bottom="0.39370078740157483" header="0.51181102362204722" footer="0.51181102362204722"/>
  <pageSetup paperSize="9" scale="93" orientation="portrait" r:id="rId1"/>
  <headerFooter alignWithMargins="0">
    <oddHeader>&amp;R&amp;"ＭＳ ゴシック,標準"&amp;10&amp;A</oddHeader>
  </headerFooter>
  <rowBreaks count="1" manualBreakCount="1">
    <brk id="54"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S27" sqref="S27"/>
    </sheetView>
  </sheetViews>
  <sheetFormatPr defaultColWidth="9.375" defaultRowHeight="13.5" x14ac:dyDescent="0.15"/>
  <cols>
    <col min="1" max="8" width="5.75" style="440" customWidth="1"/>
    <col min="9" max="10" width="7.875" style="440" customWidth="1"/>
    <col min="11" max="11" width="6" style="440" customWidth="1"/>
    <col min="12" max="14" width="5.75" style="440" customWidth="1"/>
    <col min="15" max="15" width="1.625" style="440" customWidth="1"/>
    <col min="16" max="16384" width="9.375" style="440"/>
  </cols>
  <sheetData>
    <row r="1" spans="1:19" ht="15.2" customHeight="1" x14ac:dyDescent="0.15">
      <c r="O1" s="462"/>
      <c r="P1" s="462"/>
      <c r="Q1" s="462"/>
      <c r="R1" s="462"/>
      <c r="S1" s="462"/>
    </row>
    <row r="2" spans="1:19" ht="6" customHeight="1" x14ac:dyDescent="0.15">
      <c r="O2" s="462"/>
      <c r="P2" s="462"/>
      <c r="Q2" s="462"/>
      <c r="R2" s="462"/>
      <c r="S2" s="462"/>
    </row>
    <row r="3" spans="1:19" ht="17.25" x14ac:dyDescent="0.15">
      <c r="A3" s="982" t="s">
        <v>400</v>
      </c>
      <c r="B3" s="982"/>
      <c r="C3" s="982"/>
      <c r="D3" s="982"/>
      <c r="E3" s="982"/>
      <c r="F3" s="982"/>
      <c r="G3" s="982"/>
      <c r="H3" s="982"/>
      <c r="I3" s="982"/>
      <c r="J3" s="982"/>
      <c r="K3" s="982"/>
      <c r="L3" s="982"/>
      <c r="M3" s="982"/>
      <c r="N3" s="982"/>
      <c r="O3" s="461"/>
    </row>
    <row r="4" spans="1:19" ht="17.25" x14ac:dyDescent="0.15">
      <c r="A4" s="988" t="s">
        <v>401</v>
      </c>
      <c r="B4" s="988"/>
      <c r="C4" s="988"/>
      <c r="D4" s="988"/>
      <c r="E4" s="988"/>
      <c r="F4" s="988"/>
      <c r="G4" s="988"/>
      <c r="H4" s="988"/>
      <c r="I4" s="988"/>
      <c r="J4" s="988"/>
      <c r="K4" s="988"/>
      <c r="L4" s="988"/>
      <c r="M4" s="988"/>
      <c r="N4" s="988"/>
      <c r="O4" s="461"/>
    </row>
    <row r="5" spans="1:19" ht="7.5" customHeight="1" x14ac:dyDescent="0.15">
      <c r="O5" s="459"/>
    </row>
    <row r="6" spans="1:19" ht="19.5" customHeight="1" x14ac:dyDescent="0.15">
      <c r="A6" s="983" t="s">
        <v>201</v>
      </c>
      <c r="B6" s="984"/>
      <c r="C6" s="985"/>
      <c r="D6" s="986"/>
      <c r="E6" s="986"/>
      <c r="F6" s="986"/>
      <c r="G6" s="987"/>
      <c r="H6" s="459"/>
      <c r="I6" s="983" t="s">
        <v>200</v>
      </c>
      <c r="J6" s="984"/>
      <c r="K6" s="997"/>
      <c r="L6" s="997"/>
      <c r="M6" s="997"/>
      <c r="N6" s="984"/>
      <c r="O6" s="459"/>
    </row>
    <row r="7" spans="1:19" ht="6" customHeight="1" x14ac:dyDescent="0.15">
      <c r="A7" s="450"/>
      <c r="B7" s="450"/>
      <c r="C7" s="450"/>
      <c r="D7" s="450"/>
      <c r="E7" s="450"/>
      <c r="F7" s="450"/>
      <c r="G7" s="450"/>
      <c r="H7" s="450"/>
      <c r="I7" s="450"/>
      <c r="J7" s="450"/>
      <c r="K7" s="450"/>
      <c r="L7" s="450"/>
      <c r="M7" s="450"/>
      <c r="N7" s="450"/>
      <c r="O7" s="459"/>
    </row>
    <row r="8" spans="1:19" ht="15.2" customHeight="1" thickBot="1" x14ac:dyDescent="0.2">
      <c r="A8" s="998" t="s">
        <v>402</v>
      </c>
      <c r="B8" s="998"/>
      <c r="C8" s="998"/>
      <c r="D8" s="998"/>
      <c r="E8" s="998"/>
      <c r="F8" s="998"/>
      <c r="G8" s="998"/>
      <c r="H8" s="998"/>
      <c r="I8" s="998"/>
      <c r="J8" s="998"/>
      <c r="K8" s="998"/>
      <c r="L8" s="998"/>
      <c r="M8" s="998"/>
      <c r="N8" s="998"/>
    </row>
    <row r="9" spans="1:19" ht="22.5" customHeight="1" thickBot="1" x14ac:dyDescent="0.2">
      <c r="A9" s="1003" t="s">
        <v>403</v>
      </c>
      <c r="B9" s="1004"/>
      <c r="C9" s="1005"/>
      <c r="D9" s="1006"/>
      <c r="E9" s="990"/>
      <c r="F9" s="458" t="s">
        <v>404</v>
      </c>
      <c r="G9" s="989"/>
      <c r="H9" s="990"/>
      <c r="I9" s="458" t="s">
        <v>404</v>
      </c>
      <c r="J9" s="989"/>
      <c r="K9" s="990"/>
      <c r="L9" s="457" t="s">
        <v>404</v>
      </c>
      <c r="M9" s="999" t="s">
        <v>405</v>
      </c>
      <c r="N9" s="1000"/>
    </row>
    <row r="10" spans="1:19" ht="22.5" customHeight="1" thickTop="1" thickBot="1" x14ac:dyDescent="0.2">
      <c r="A10" s="994" t="s">
        <v>406</v>
      </c>
      <c r="B10" s="995"/>
      <c r="C10" s="996"/>
      <c r="D10" s="994"/>
      <c r="E10" s="995"/>
      <c r="F10" s="995"/>
      <c r="G10" s="995"/>
      <c r="H10" s="995"/>
      <c r="I10" s="995"/>
      <c r="J10" s="995"/>
      <c r="K10" s="995"/>
      <c r="L10" s="996"/>
      <c r="M10" s="1001"/>
      <c r="N10" s="1002"/>
    </row>
    <row r="11" spans="1:19" ht="7.5" customHeight="1" x14ac:dyDescent="0.15">
      <c r="A11" s="449"/>
      <c r="B11" s="449"/>
      <c r="C11" s="449"/>
      <c r="D11" s="449"/>
      <c r="E11" s="449"/>
      <c r="F11" s="449"/>
      <c r="G11" s="449"/>
      <c r="H11" s="449"/>
      <c r="I11" s="449"/>
      <c r="J11" s="449"/>
      <c r="K11" s="449"/>
      <c r="L11" s="449"/>
      <c r="M11" s="449"/>
      <c r="N11" s="449"/>
    </row>
    <row r="12" spans="1:19" ht="15.2" customHeight="1" x14ac:dyDescent="0.15">
      <c r="A12" s="998" t="s">
        <v>828</v>
      </c>
      <c r="B12" s="998"/>
      <c r="C12" s="998"/>
      <c r="D12" s="998"/>
      <c r="E12" s="998"/>
      <c r="F12" s="998"/>
      <c r="G12" s="998"/>
      <c r="H12" s="998"/>
      <c r="I12" s="998"/>
      <c r="J12" s="998"/>
      <c r="K12" s="998"/>
      <c r="L12" s="998"/>
      <c r="M12" s="998"/>
      <c r="N12" s="998"/>
    </row>
    <row r="13" spans="1:19" ht="14.25" customHeight="1" thickBot="1" x14ac:dyDescent="0.2">
      <c r="A13" s="456" t="s">
        <v>403</v>
      </c>
      <c r="B13" s="1007" t="s">
        <v>407</v>
      </c>
      <c r="C13" s="1008"/>
      <c r="D13" s="1008"/>
      <c r="E13" s="1009"/>
      <c r="F13" s="1008" t="s">
        <v>408</v>
      </c>
      <c r="G13" s="1008"/>
      <c r="H13" s="1009"/>
      <c r="I13" s="1010" t="s">
        <v>409</v>
      </c>
      <c r="J13" s="1010"/>
      <c r="K13" s="1010"/>
      <c r="L13" s="1010" t="s">
        <v>410</v>
      </c>
      <c r="M13" s="1010"/>
      <c r="N13" s="1010"/>
    </row>
    <row r="14" spans="1:19" ht="14.25" customHeight="1" thickTop="1" x14ac:dyDescent="0.15">
      <c r="A14" s="455"/>
      <c r="B14" s="1011"/>
      <c r="C14" s="1012"/>
      <c r="D14" s="1012"/>
      <c r="E14" s="1013"/>
      <c r="F14" s="1014"/>
      <c r="G14" s="1014"/>
      <c r="H14" s="1015"/>
      <c r="I14" s="1016" t="s">
        <v>411</v>
      </c>
      <c r="J14" s="1016"/>
      <c r="K14" s="1016"/>
      <c r="L14" s="1016"/>
      <c r="M14" s="1016"/>
      <c r="N14" s="1017"/>
    </row>
    <row r="15" spans="1:19" ht="14.25" customHeight="1" x14ac:dyDescent="0.15">
      <c r="A15" s="453"/>
      <c r="B15" s="991"/>
      <c r="C15" s="991"/>
      <c r="D15" s="991"/>
      <c r="E15" s="991"/>
      <c r="F15" s="992"/>
      <c r="G15" s="992"/>
      <c r="H15" s="992"/>
      <c r="I15" s="992" t="s">
        <v>411</v>
      </c>
      <c r="J15" s="992"/>
      <c r="K15" s="992"/>
      <c r="L15" s="992"/>
      <c r="M15" s="992"/>
      <c r="N15" s="993"/>
    </row>
    <row r="16" spans="1:19" ht="14.25" customHeight="1" x14ac:dyDescent="0.15">
      <c r="A16" s="453"/>
      <c r="B16" s="991"/>
      <c r="C16" s="991"/>
      <c r="D16" s="991"/>
      <c r="E16" s="991"/>
      <c r="F16" s="992"/>
      <c r="G16" s="992"/>
      <c r="H16" s="992"/>
      <c r="I16" s="992" t="s">
        <v>411</v>
      </c>
      <c r="J16" s="992"/>
      <c r="K16" s="992"/>
      <c r="L16" s="992"/>
      <c r="M16" s="992"/>
      <c r="N16" s="993"/>
    </row>
    <row r="17" spans="1:14" ht="14.25" customHeight="1" x14ac:dyDescent="0.15">
      <c r="A17" s="453"/>
      <c r="B17" s="991"/>
      <c r="C17" s="991"/>
      <c r="D17" s="991"/>
      <c r="E17" s="991"/>
      <c r="F17" s="992"/>
      <c r="G17" s="992"/>
      <c r="H17" s="992"/>
      <c r="I17" s="992" t="s">
        <v>411</v>
      </c>
      <c r="J17" s="992"/>
      <c r="K17" s="992"/>
      <c r="L17" s="992"/>
      <c r="M17" s="992"/>
      <c r="N17" s="993"/>
    </row>
    <row r="18" spans="1:14" ht="14.25" customHeight="1" x14ac:dyDescent="0.15">
      <c r="A18" s="453"/>
      <c r="B18" s="991"/>
      <c r="C18" s="991"/>
      <c r="D18" s="991"/>
      <c r="E18" s="991"/>
      <c r="F18" s="992"/>
      <c r="G18" s="992"/>
      <c r="H18" s="992"/>
      <c r="I18" s="992" t="s">
        <v>411</v>
      </c>
      <c r="J18" s="992"/>
      <c r="K18" s="992"/>
      <c r="L18" s="992"/>
      <c r="M18" s="992"/>
      <c r="N18" s="993"/>
    </row>
    <row r="19" spans="1:14" ht="14.25" customHeight="1" x14ac:dyDescent="0.15">
      <c r="A19" s="1046"/>
      <c r="B19" s="991"/>
      <c r="C19" s="991"/>
      <c r="D19" s="991"/>
      <c r="E19" s="991"/>
      <c r="F19" s="992"/>
      <c r="G19" s="992"/>
      <c r="H19" s="992"/>
      <c r="I19" s="992" t="s">
        <v>411</v>
      </c>
      <c r="J19" s="992"/>
      <c r="K19" s="992"/>
      <c r="L19" s="992"/>
      <c r="M19" s="992"/>
      <c r="N19" s="993"/>
    </row>
    <row r="20" spans="1:14" ht="14.25" customHeight="1" x14ac:dyDescent="0.15">
      <c r="A20" s="1046"/>
      <c r="B20" s="991"/>
      <c r="C20" s="991"/>
      <c r="D20" s="991"/>
      <c r="E20" s="991"/>
      <c r="F20" s="992"/>
      <c r="G20" s="992"/>
      <c r="H20" s="992"/>
      <c r="I20" s="992" t="s">
        <v>411</v>
      </c>
      <c r="J20" s="992"/>
      <c r="K20" s="992"/>
      <c r="L20" s="992"/>
      <c r="M20" s="992"/>
      <c r="N20" s="993"/>
    </row>
    <row r="21" spans="1:14" ht="14.25" customHeight="1" x14ac:dyDescent="0.15">
      <c r="A21" s="1046"/>
      <c r="B21" s="991"/>
      <c r="C21" s="991"/>
      <c r="D21" s="991"/>
      <c r="E21" s="991"/>
      <c r="F21" s="992"/>
      <c r="G21" s="992"/>
      <c r="H21" s="992"/>
      <c r="I21" s="992" t="s">
        <v>411</v>
      </c>
      <c r="J21" s="992"/>
      <c r="K21" s="992"/>
      <c r="L21" s="992"/>
      <c r="M21" s="992"/>
      <c r="N21" s="993"/>
    </row>
    <row r="22" spans="1:14" ht="14.25" customHeight="1" x14ac:dyDescent="0.15">
      <c r="A22" s="454" t="s">
        <v>404</v>
      </c>
      <c r="B22" s="991"/>
      <c r="C22" s="991"/>
      <c r="D22" s="991"/>
      <c r="E22" s="991"/>
      <c r="F22" s="992"/>
      <c r="G22" s="992"/>
      <c r="H22" s="992"/>
      <c r="I22" s="992" t="s">
        <v>411</v>
      </c>
      <c r="J22" s="992"/>
      <c r="K22" s="992"/>
      <c r="L22" s="992"/>
      <c r="M22" s="992"/>
      <c r="N22" s="993"/>
    </row>
    <row r="23" spans="1:14" ht="15.2" customHeight="1" x14ac:dyDescent="0.15">
      <c r="A23" s="453"/>
      <c r="B23" s="1029"/>
      <c r="C23" s="1030"/>
      <c r="D23" s="1030"/>
      <c r="E23" s="1031"/>
      <c r="F23" s="1018"/>
      <c r="G23" s="1019"/>
      <c r="H23" s="1020"/>
      <c r="I23" s="1018" t="s">
        <v>411</v>
      </c>
      <c r="J23" s="1019"/>
      <c r="K23" s="1020"/>
      <c r="L23" s="1018"/>
      <c r="M23" s="1019"/>
      <c r="N23" s="1021"/>
    </row>
    <row r="24" spans="1:14" ht="14.25" customHeight="1" x14ac:dyDescent="0.15">
      <c r="A24" s="453"/>
      <c r="B24" s="991"/>
      <c r="C24" s="991"/>
      <c r="D24" s="991"/>
      <c r="E24" s="991"/>
      <c r="F24" s="992"/>
      <c r="G24" s="992"/>
      <c r="H24" s="992"/>
      <c r="I24" s="992" t="s">
        <v>411</v>
      </c>
      <c r="J24" s="992"/>
      <c r="K24" s="992"/>
      <c r="L24" s="992"/>
      <c r="M24" s="992"/>
      <c r="N24" s="993"/>
    </row>
    <row r="25" spans="1:14" ht="14.25" customHeight="1" thickBot="1" x14ac:dyDescent="0.2">
      <c r="A25" s="452"/>
      <c r="B25" s="1022"/>
      <c r="C25" s="1023"/>
      <c r="D25" s="1023"/>
      <c r="E25" s="1023"/>
      <c r="F25" s="1023"/>
      <c r="G25" s="1023"/>
      <c r="H25" s="1024"/>
      <c r="I25" s="1027"/>
      <c r="J25" s="1028"/>
      <c r="K25" s="1025" t="s">
        <v>412</v>
      </c>
      <c r="L25" s="1025"/>
      <c r="M25" s="1025"/>
      <c r="N25" s="1026"/>
    </row>
    <row r="26" spans="1:14" ht="14.25" customHeight="1" thickTop="1" x14ac:dyDescent="0.15">
      <c r="A26" s="455"/>
      <c r="B26" s="1011"/>
      <c r="C26" s="1012"/>
      <c r="D26" s="1012"/>
      <c r="E26" s="1013"/>
      <c r="F26" s="1014"/>
      <c r="G26" s="1014"/>
      <c r="H26" s="1015"/>
      <c r="I26" s="1016" t="s">
        <v>411</v>
      </c>
      <c r="J26" s="1016"/>
      <c r="K26" s="1016"/>
      <c r="L26" s="1016"/>
      <c r="M26" s="1016"/>
      <c r="N26" s="1017"/>
    </row>
    <row r="27" spans="1:14" ht="14.25" customHeight="1" x14ac:dyDescent="0.15">
      <c r="A27" s="453"/>
      <c r="B27" s="991"/>
      <c r="C27" s="991"/>
      <c r="D27" s="991"/>
      <c r="E27" s="991"/>
      <c r="F27" s="992"/>
      <c r="G27" s="992"/>
      <c r="H27" s="992"/>
      <c r="I27" s="992" t="s">
        <v>411</v>
      </c>
      <c r="J27" s="992"/>
      <c r="K27" s="992"/>
      <c r="L27" s="992"/>
      <c r="M27" s="992"/>
      <c r="N27" s="993"/>
    </row>
    <row r="28" spans="1:14" ht="14.25" customHeight="1" x14ac:dyDescent="0.15">
      <c r="A28" s="453"/>
      <c r="B28" s="991"/>
      <c r="C28" s="991"/>
      <c r="D28" s="991"/>
      <c r="E28" s="991"/>
      <c r="F28" s="992"/>
      <c r="G28" s="992"/>
      <c r="H28" s="992"/>
      <c r="I28" s="992" t="s">
        <v>411</v>
      </c>
      <c r="J28" s="992"/>
      <c r="K28" s="992"/>
      <c r="L28" s="992"/>
      <c r="M28" s="992"/>
      <c r="N28" s="993"/>
    </row>
    <row r="29" spans="1:14" ht="14.25" customHeight="1" x14ac:dyDescent="0.15">
      <c r="A29" s="453"/>
      <c r="B29" s="991"/>
      <c r="C29" s="991"/>
      <c r="D29" s="991"/>
      <c r="E29" s="991"/>
      <c r="F29" s="992"/>
      <c r="G29" s="992"/>
      <c r="H29" s="992"/>
      <c r="I29" s="992" t="s">
        <v>411</v>
      </c>
      <c r="J29" s="992"/>
      <c r="K29" s="992"/>
      <c r="L29" s="992"/>
      <c r="M29" s="992"/>
      <c r="N29" s="993"/>
    </row>
    <row r="30" spans="1:14" ht="14.25" customHeight="1" x14ac:dyDescent="0.15">
      <c r="A30" s="453"/>
      <c r="B30" s="991"/>
      <c r="C30" s="991"/>
      <c r="D30" s="991"/>
      <c r="E30" s="991"/>
      <c r="F30" s="992"/>
      <c r="G30" s="992"/>
      <c r="H30" s="992"/>
      <c r="I30" s="992" t="s">
        <v>411</v>
      </c>
      <c r="J30" s="992"/>
      <c r="K30" s="992"/>
      <c r="L30" s="992"/>
      <c r="M30" s="992"/>
      <c r="N30" s="993"/>
    </row>
    <row r="31" spans="1:14" ht="14.25" customHeight="1" x14ac:dyDescent="0.15">
      <c r="A31" s="1046"/>
      <c r="B31" s="991"/>
      <c r="C31" s="991"/>
      <c r="D31" s="991"/>
      <c r="E31" s="991"/>
      <c r="F31" s="992"/>
      <c r="G31" s="992"/>
      <c r="H31" s="992"/>
      <c r="I31" s="992" t="s">
        <v>411</v>
      </c>
      <c r="J31" s="992"/>
      <c r="K31" s="992"/>
      <c r="L31" s="992"/>
      <c r="M31" s="992"/>
      <c r="N31" s="993"/>
    </row>
    <row r="32" spans="1:14" ht="14.25" customHeight="1" x14ac:dyDescent="0.15">
      <c r="A32" s="1046"/>
      <c r="B32" s="991"/>
      <c r="C32" s="991"/>
      <c r="D32" s="991"/>
      <c r="E32" s="991"/>
      <c r="F32" s="992"/>
      <c r="G32" s="992"/>
      <c r="H32" s="992"/>
      <c r="I32" s="992" t="s">
        <v>411</v>
      </c>
      <c r="J32" s="992"/>
      <c r="K32" s="992"/>
      <c r="L32" s="992"/>
      <c r="M32" s="992"/>
      <c r="N32" s="993"/>
    </row>
    <row r="33" spans="1:14" ht="14.25" customHeight="1" x14ac:dyDescent="0.15">
      <c r="A33" s="1046"/>
      <c r="B33" s="991"/>
      <c r="C33" s="991"/>
      <c r="D33" s="991"/>
      <c r="E33" s="991"/>
      <c r="F33" s="992"/>
      <c r="G33" s="992"/>
      <c r="H33" s="992"/>
      <c r="I33" s="1018" t="s">
        <v>411</v>
      </c>
      <c r="J33" s="1019"/>
      <c r="K33" s="1020"/>
      <c r="L33" s="992"/>
      <c r="M33" s="992"/>
      <c r="N33" s="993"/>
    </row>
    <row r="34" spans="1:14" ht="15.2" customHeight="1" x14ac:dyDescent="0.15">
      <c r="A34" s="454" t="s">
        <v>404</v>
      </c>
      <c r="B34" s="991"/>
      <c r="C34" s="991"/>
      <c r="D34" s="991"/>
      <c r="E34" s="991"/>
      <c r="F34" s="992"/>
      <c r="G34" s="992"/>
      <c r="H34" s="992"/>
      <c r="I34" s="1018" t="s">
        <v>411</v>
      </c>
      <c r="J34" s="1019"/>
      <c r="K34" s="1020"/>
      <c r="L34" s="992"/>
      <c r="M34" s="992"/>
      <c r="N34" s="993"/>
    </row>
    <row r="35" spans="1:14" ht="14.25" customHeight="1" x14ac:dyDescent="0.15">
      <c r="A35" s="453"/>
      <c r="B35" s="991"/>
      <c r="C35" s="991"/>
      <c r="D35" s="991"/>
      <c r="E35" s="991"/>
      <c r="F35" s="992"/>
      <c r="G35" s="992"/>
      <c r="H35" s="992"/>
      <c r="I35" s="1018" t="s">
        <v>411</v>
      </c>
      <c r="J35" s="1019"/>
      <c r="K35" s="1020"/>
      <c r="L35" s="992"/>
      <c r="M35" s="992"/>
      <c r="N35" s="993"/>
    </row>
    <row r="36" spans="1:14" ht="14.25" customHeight="1" x14ac:dyDescent="0.15">
      <c r="A36" s="453"/>
      <c r="B36" s="991"/>
      <c r="C36" s="991"/>
      <c r="D36" s="991"/>
      <c r="E36" s="991"/>
      <c r="F36" s="992"/>
      <c r="G36" s="992"/>
      <c r="H36" s="992"/>
      <c r="I36" s="1018" t="s">
        <v>411</v>
      </c>
      <c r="J36" s="1019"/>
      <c r="K36" s="1020"/>
      <c r="L36" s="992"/>
      <c r="M36" s="992"/>
      <c r="N36" s="993"/>
    </row>
    <row r="37" spans="1:14" ht="14.25" customHeight="1" thickBot="1" x14ac:dyDescent="0.2">
      <c r="A37" s="452"/>
      <c r="B37" s="1022"/>
      <c r="C37" s="1023"/>
      <c r="D37" s="1023"/>
      <c r="E37" s="1023"/>
      <c r="F37" s="1023"/>
      <c r="G37" s="1023"/>
      <c r="H37" s="1024"/>
      <c r="I37" s="1027"/>
      <c r="J37" s="1028"/>
      <c r="K37" s="1025" t="s">
        <v>412</v>
      </c>
      <c r="L37" s="1025"/>
      <c r="M37" s="1025"/>
      <c r="N37" s="1026"/>
    </row>
    <row r="38" spans="1:14" ht="14.25" customHeight="1" thickTop="1" x14ac:dyDescent="0.15">
      <c r="A38" s="455"/>
      <c r="B38" s="1011"/>
      <c r="C38" s="1012"/>
      <c r="D38" s="1012"/>
      <c r="E38" s="1013"/>
      <c r="F38" s="1014"/>
      <c r="G38" s="1014"/>
      <c r="H38" s="1015"/>
      <c r="I38" s="1016" t="s">
        <v>411</v>
      </c>
      <c r="J38" s="1016"/>
      <c r="K38" s="1016"/>
      <c r="L38" s="1016"/>
      <c r="M38" s="1016"/>
      <c r="N38" s="1017"/>
    </row>
    <row r="39" spans="1:14" ht="14.25" customHeight="1" x14ac:dyDescent="0.15">
      <c r="A39" s="453"/>
      <c r="B39" s="991"/>
      <c r="C39" s="991"/>
      <c r="D39" s="991"/>
      <c r="E39" s="991"/>
      <c r="F39" s="992"/>
      <c r="G39" s="992"/>
      <c r="H39" s="992"/>
      <c r="I39" s="992" t="s">
        <v>411</v>
      </c>
      <c r="J39" s="992"/>
      <c r="K39" s="992"/>
      <c r="L39" s="992"/>
      <c r="M39" s="992"/>
      <c r="N39" s="993"/>
    </row>
    <row r="40" spans="1:14" ht="14.25" customHeight="1" x14ac:dyDescent="0.15">
      <c r="A40" s="453"/>
      <c r="B40" s="991"/>
      <c r="C40" s="991"/>
      <c r="D40" s="991"/>
      <c r="E40" s="991"/>
      <c r="F40" s="992"/>
      <c r="G40" s="992"/>
      <c r="H40" s="992"/>
      <c r="I40" s="992" t="s">
        <v>411</v>
      </c>
      <c r="J40" s="992"/>
      <c r="K40" s="992"/>
      <c r="L40" s="992"/>
      <c r="M40" s="992"/>
      <c r="N40" s="993"/>
    </row>
    <row r="41" spans="1:14" ht="14.25" customHeight="1" x14ac:dyDescent="0.15">
      <c r="A41" s="453"/>
      <c r="B41" s="991"/>
      <c r="C41" s="991"/>
      <c r="D41" s="991"/>
      <c r="E41" s="991"/>
      <c r="F41" s="992"/>
      <c r="G41" s="992"/>
      <c r="H41" s="992"/>
      <c r="I41" s="992" t="s">
        <v>411</v>
      </c>
      <c r="J41" s="992"/>
      <c r="K41" s="992"/>
      <c r="L41" s="992"/>
      <c r="M41" s="992"/>
      <c r="N41" s="993"/>
    </row>
    <row r="42" spans="1:14" ht="14.25" customHeight="1" x14ac:dyDescent="0.15">
      <c r="A42" s="453"/>
      <c r="B42" s="991"/>
      <c r="C42" s="991"/>
      <c r="D42" s="991"/>
      <c r="E42" s="991"/>
      <c r="F42" s="992"/>
      <c r="G42" s="992"/>
      <c r="H42" s="992"/>
      <c r="I42" s="992" t="s">
        <v>411</v>
      </c>
      <c r="J42" s="992"/>
      <c r="K42" s="992"/>
      <c r="L42" s="992"/>
      <c r="M42" s="992"/>
      <c r="N42" s="993"/>
    </row>
    <row r="43" spans="1:14" ht="14.25" customHeight="1" x14ac:dyDescent="0.15">
      <c r="A43" s="1046"/>
      <c r="B43" s="991"/>
      <c r="C43" s="991"/>
      <c r="D43" s="991"/>
      <c r="E43" s="991"/>
      <c r="F43" s="992"/>
      <c r="G43" s="992"/>
      <c r="H43" s="992"/>
      <c r="I43" s="992" t="s">
        <v>411</v>
      </c>
      <c r="J43" s="992"/>
      <c r="K43" s="992"/>
      <c r="L43" s="992"/>
      <c r="M43" s="992"/>
      <c r="N43" s="993"/>
    </row>
    <row r="44" spans="1:14" ht="14.25" customHeight="1" x14ac:dyDescent="0.15">
      <c r="A44" s="1046"/>
      <c r="B44" s="991"/>
      <c r="C44" s="991"/>
      <c r="D44" s="991"/>
      <c r="E44" s="991"/>
      <c r="F44" s="992"/>
      <c r="G44" s="992"/>
      <c r="H44" s="992"/>
      <c r="I44" s="992" t="s">
        <v>411</v>
      </c>
      <c r="J44" s="992"/>
      <c r="K44" s="992"/>
      <c r="L44" s="992"/>
      <c r="M44" s="992"/>
      <c r="N44" s="993"/>
    </row>
    <row r="45" spans="1:14" ht="13.5" customHeight="1" x14ac:dyDescent="0.15">
      <c r="A45" s="1046"/>
      <c r="B45" s="991"/>
      <c r="C45" s="991"/>
      <c r="D45" s="991"/>
      <c r="E45" s="991"/>
      <c r="F45" s="992"/>
      <c r="G45" s="992"/>
      <c r="H45" s="992"/>
      <c r="I45" s="1018" t="s">
        <v>411</v>
      </c>
      <c r="J45" s="1019"/>
      <c r="K45" s="1020"/>
      <c r="L45" s="992"/>
      <c r="M45" s="992"/>
      <c r="N45" s="993"/>
    </row>
    <row r="46" spans="1:14" ht="13.5" customHeight="1" x14ac:dyDescent="0.15">
      <c r="A46" s="454" t="s">
        <v>404</v>
      </c>
      <c r="B46" s="991"/>
      <c r="C46" s="991"/>
      <c r="D46" s="991"/>
      <c r="E46" s="991"/>
      <c r="F46" s="992"/>
      <c r="G46" s="992"/>
      <c r="H46" s="992"/>
      <c r="I46" s="1018" t="s">
        <v>411</v>
      </c>
      <c r="J46" s="1019"/>
      <c r="K46" s="1020"/>
      <c r="L46" s="992"/>
      <c r="M46" s="992"/>
      <c r="N46" s="993"/>
    </row>
    <row r="47" spans="1:14" ht="13.5" customHeight="1" x14ac:dyDescent="0.15">
      <c r="A47" s="453"/>
      <c r="B47" s="991"/>
      <c r="C47" s="991"/>
      <c r="D47" s="991"/>
      <c r="E47" s="991"/>
      <c r="F47" s="992"/>
      <c r="G47" s="992"/>
      <c r="H47" s="992"/>
      <c r="I47" s="1018" t="s">
        <v>411</v>
      </c>
      <c r="J47" s="1019"/>
      <c r="K47" s="1020"/>
      <c r="L47" s="992"/>
      <c r="M47" s="992"/>
      <c r="N47" s="993"/>
    </row>
    <row r="48" spans="1:14" s="441" customFormat="1" ht="13.5" customHeight="1" x14ac:dyDescent="0.15">
      <c r="A48" s="453"/>
      <c r="B48" s="991"/>
      <c r="C48" s="991"/>
      <c r="D48" s="991"/>
      <c r="E48" s="991"/>
      <c r="F48" s="992"/>
      <c r="G48" s="992"/>
      <c r="H48" s="992"/>
      <c r="I48" s="1018" t="s">
        <v>411</v>
      </c>
      <c r="J48" s="1019"/>
      <c r="K48" s="1020"/>
      <c r="L48" s="992"/>
      <c r="M48" s="992"/>
      <c r="N48" s="993"/>
    </row>
    <row r="49" spans="1:14" s="451" customFormat="1" ht="12" customHeight="1" thickBot="1" x14ac:dyDescent="0.2">
      <c r="A49" s="452"/>
      <c r="B49" s="1022"/>
      <c r="C49" s="1023"/>
      <c r="D49" s="1023"/>
      <c r="E49" s="1023"/>
      <c r="F49" s="1023"/>
      <c r="G49" s="1023"/>
      <c r="H49" s="1024"/>
      <c r="I49" s="1027"/>
      <c r="J49" s="1028"/>
      <c r="K49" s="1025" t="s">
        <v>412</v>
      </c>
      <c r="L49" s="1025"/>
      <c r="M49" s="1025"/>
      <c r="N49" s="1026"/>
    </row>
    <row r="50" spans="1:14" s="441" customFormat="1" ht="12" customHeight="1" thickTop="1" x14ac:dyDescent="0.15">
      <c r="A50" s="449"/>
      <c r="B50" s="449"/>
      <c r="C50" s="449"/>
      <c r="D50" s="449"/>
      <c r="E50" s="449"/>
      <c r="F50" s="449"/>
      <c r="G50" s="449"/>
      <c r="H50" s="449"/>
      <c r="I50" s="1042" t="s">
        <v>413</v>
      </c>
      <c r="J50" s="1014"/>
      <c r="K50" s="1015"/>
      <c r="L50" s="1014"/>
      <c r="M50" s="1014"/>
      <c r="N50" s="1015"/>
    </row>
    <row r="51" spans="1:14" ht="9" customHeight="1" x14ac:dyDescent="0.15">
      <c r="A51" s="449"/>
      <c r="B51" s="449"/>
      <c r="C51" s="449"/>
      <c r="D51" s="449"/>
      <c r="E51" s="449"/>
      <c r="F51" s="449"/>
      <c r="G51" s="449"/>
      <c r="H51" s="449"/>
      <c r="I51" s="1043"/>
      <c r="J51" s="1044"/>
      <c r="K51" s="1045"/>
      <c r="L51" s="1044"/>
      <c r="M51" s="1044"/>
      <c r="N51" s="1045"/>
    </row>
    <row r="52" spans="1:14" ht="24" customHeight="1" x14ac:dyDescent="0.15">
      <c r="A52" s="445" t="s">
        <v>184</v>
      </c>
      <c r="B52" s="1041" t="s">
        <v>827</v>
      </c>
      <c r="C52" s="1041"/>
      <c r="D52" s="1041"/>
      <c r="E52" s="1041"/>
      <c r="F52" s="1041"/>
      <c r="G52" s="1041"/>
      <c r="H52" s="1041"/>
      <c r="I52" s="1041"/>
      <c r="J52" s="1041"/>
      <c r="K52" s="1041"/>
      <c r="L52" s="1041"/>
      <c r="M52" s="1041"/>
      <c r="N52" s="1041"/>
    </row>
    <row r="53" spans="1:14" ht="11.25" customHeight="1" x14ac:dyDescent="0.15">
      <c r="A53" s="445" t="s">
        <v>184</v>
      </c>
      <c r="B53" s="1040" t="s">
        <v>414</v>
      </c>
      <c r="C53" s="1040"/>
      <c r="D53" s="1040"/>
      <c r="E53" s="1040"/>
      <c r="F53" s="1040"/>
      <c r="G53" s="1040"/>
      <c r="H53" s="1040"/>
      <c r="I53" s="1040"/>
      <c r="J53" s="1040"/>
      <c r="K53" s="1040"/>
      <c r="L53" s="1040"/>
      <c r="M53" s="1040"/>
      <c r="N53" s="1040"/>
    </row>
    <row r="54" spans="1:14" ht="11.25" customHeight="1" x14ac:dyDescent="0.15">
      <c r="A54" s="445" t="s">
        <v>184</v>
      </c>
      <c r="B54" s="1040" t="s">
        <v>415</v>
      </c>
      <c r="C54" s="1040"/>
      <c r="D54" s="1040"/>
      <c r="E54" s="1040"/>
      <c r="F54" s="1040"/>
      <c r="G54" s="1040"/>
      <c r="H54" s="1040"/>
      <c r="I54" s="1040"/>
      <c r="J54" s="1040"/>
      <c r="K54" s="1040"/>
      <c r="L54" s="1040"/>
      <c r="M54" s="1040"/>
      <c r="N54" s="1040"/>
    </row>
    <row r="55" spans="1:14" s="441" customFormat="1" ht="12" customHeight="1" x14ac:dyDescent="0.15">
      <c r="A55" s="449"/>
      <c r="B55" s="437"/>
      <c r="C55" s="437"/>
      <c r="D55" s="437"/>
      <c r="E55" s="437"/>
      <c r="F55" s="437"/>
      <c r="G55" s="437"/>
      <c r="H55" s="437"/>
      <c r="I55" s="437"/>
      <c r="J55" s="437"/>
      <c r="K55" s="437"/>
      <c r="L55" s="437"/>
      <c r="M55" s="437"/>
      <c r="N55" s="437"/>
    </row>
    <row r="56" spans="1:14" s="441" customFormat="1" ht="12" customHeight="1" thickBot="1" x14ac:dyDescent="0.2">
      <c r="A56" s="448" t="s">
        <v>478</v>
      </c>
      <c r="B56" s="449"/>
      <c r="C56" s="449"/>
      <c r="D56" s="449"/>
      <c r="E56" s="449"/>
      <c r="F56" s="449"/>
      <c r="G56" s="449"/>
      <c r="H56" s="449"/>
      <c r="I56" s="449"/>
      <c r="J56" s="449"/>
      <c r="K56" s="449"/>
      <c r="L56" s="449"/>
      <c r="M56" s="449"/>
      <c r="N56" s="449"/>
    </row>
    <row r="57" spans="1:14" s="441" customFormat="1" ht="12" customHeight="1" x14ac:dyDescent="0.15">
      <c r="A57" s="1032" t="s">
        <v>417</v>
      </c>
      <c r="B57" s="1033"/>
      <c r="C57" s="1033"/>
      <c r="D57" s="1034"/>
      <c r="E57" s="449"/>
      <c r="F57" s="449"/>
      <c r="G57" s="449"/>
      <c r="H57" s="449"/>
      <c r="I57" s="449"/>
      <c r="J57" s="449"/>
      <c r="K57" s="449"/>
      <c r="L57" s="449"/>
      <c r="M57" s="449"/>
      <c r="N57" s="449"/>
    </row>
    <row r="58" spans="1:14" s="441" customFormat="1" ht="12" customHeight="1" thickBot="1" x14ac:dyDescent="0.2">
      <c r="A58" s="1035"/>
      <c r="B58" s="1036"/>
      <c r="C58" s="1036"/>
      <c r="D58" s="1037"/>
      <c r="E58" s="449"/>
      <c r="F58" s="449"/>
      <c r="G58" s="449"/>
      <c r="H58" s="449"/>
      <c r="I58" s="449"/>
      <c r="J58" s="449"/>
      <c r="K58" s="449"/>
      <c r="L58" s="449"/>
      <c r="M58" s="449"/>
      <c r="N58" s="449"/>
    </row>
    <row r="59" spans="1:14" s="441" customFormat="1" ht="12" customHeight="1" x14ac:dyDescent="0.15">
      <c r="A59" s="1038"/>
      <c r="B59" s="988"/>
      <c r="C59" s="988"/>
      <c r="D59" s="1039" t="s">
        <v>418</v>
      </c>
      <c r="E59" s="1032" t="s">
        <v>419</v>
      </c>
      <c r="F59" s="1033"/>
      <c r="G59" s="1034"/>
      <c r="H59" s="1038" t="s">
        <v>420</v>
      </c>
      <c r="I59" s="998" t="s">
        <v>421</v>
      </c>
      <c r="J59" s="998"/>
      <c r="K59" s="998"/>
      <c r="L59" s="449"/>
      <c r="M59" s="449"/>
      <c r="N59" s="449"/>
    </row>
    <row r="60" spans="1:14" s="441" customFormat="1" ht="12" customHeight="1" thickBot="1" x14ac:dyDescent="0.2">
      <c r="A60" s="1035"/>
      <c r="B60" s="1036"/>
      <c r="C60" s="1036"/>
      <c r="D60" s="1037"/>
      <c r="E60" s="1035"/>
      <c r="F60" s="1036"/>
      <c r="G60" s="1037"/>
      <c r="H60" s="1038"/>
      <c r="I60" s="998"/>
      <c r="J60" s="998"/>
      <c r="K60" s="998"/>
      <c r="L60" s="449"/>
      <c r="M60" s="449"/>
      <c r="N60" s="449"/>
    </row>
    <row r="61" spans="1:14" s="441" customFormat="1" ht="12" customHeight="1" x14ac:dyDescent="0.15">
      <c r="A61" s="448"/>
      <c r="B61" s="448"/>
      <c r="C61" s="448"/>
      <c r="D61" s="448"/>
      <c r="E61" s="448"/>
      <c r="F61" s="448"/>
      <c r="G61" s="448"/>
      <c r="H61" s="448"/>
      <c r="I61" s="448"/>
      <c r="J61" s="448"/>
      <c r="K61" s="448"/>
      <c r="L61" s="448"/>
      <c r="M61" s="448"/>
      <c r="N61" s="448"/>
    </row>
    <row r="62" spans="1:14" s="446" customFormat="1" ht="15.2" customHeight="1" x14ac:dyDescent="0.15">
      <c r="A62" s="447" t="s">
        <v>422</v>
      </c>
      <c r="B62" s="447"/>
      <c r="C62" s="447"/>
      <c r="D62" s="447"/>
      <c r="E62" s="447"/>
      <c r="F62" s="447"/>
      <c r="G62" s="447"/>
      <c r="H62" s="447"/>
      <c r="I62" s="447"/>
      <c r="J62" s="447"/>
      <c r="K62" s="447"/>
      <c r="L62" s="447"/>
      <c r="M62" s="447"/>
      <c r="N62" s="447"/>
    </row>
    <row r="63" spans="1:14" s="441" customFormat="1" ht="15.2" customHeight="1" x14ac:dyDescent="0.15">
      <c r="A63" s="445">
        <v>1</v>
      </c>
      <c r="B63" s="443" t="s">
        <v>423</v>
      </c>
      <c r="C63" s="442"/>
      <c r="D63" s="442"/>
      <c r="E63" s="442"/>
      <c r="F63" s="442"/>
      <c r="G63" s="442"/>
      <c r="H63" s="442"/>
      <c r="I63" s="442"/>
      <c r="J63" s="442"/>
      <c r="K63" s="442"/>
      <c r="L63" s="442"/>
      <c r="M63" s="442"/>
      <c r="N63" s="442"/>
    </row>
    <row r="64" spans="1:14" s="441" customFormat="1" ht="11.25" x14ac:dyDescent="0.15">
      <c r="A64" s="445">
        <v>2</v>
      </c>
      <c r="B64" s="443" t="s">
        <v>717</v>
      </c>
      <c r="C64" s="442"/>
      <c r="D64" s="442"/>
      <c r="E64" s="442"/>
      <c r="F64" s="442"/>
      <c r="G64" s="442"/>
      <c r="H64" s="442"/>
      <c r="I64" s="442"/>
      <c r="J64" s="442"/>
      <c r="K64" s="442"/>
      <c r="L64" s="442"/>
      <c r="M64" s="442"/>
      <c r="N64" s="442"/>
    </row>
    <row r="65" spans="1:14" s="441" customFormat="1" ht="13.5" customHeight="1" x14ac:dyDescent="0.15">
      <c r="A65" s="445"/>
      <c r="B65" s="443" t="s">
        <v>718</v>
      </c>
      <c r="C65" s="442"/>
      <c r="D65" s="442"/>
      <c r="E65" s="442"/>
      <c r="F65" s="442"/>
      <c r="G65" s="442"/>
      <c r="H65" s="442"/>
      <c r="I65" s="442"/>
      <c r="J65" s="442"/>
      <c r="K65" s="442"/>
      <c r="L65" s="442"/>
      <c r="M65" s="442"/>
      <c r="N65" s="442"/>
    </row>
    <row r="66" spans="1:14" s="441" customFormat="1" ht="13.5" customHeight="1" x14ac:dyDescent="0.15">
      <c r="A66" s="445"/>
      <c r="B66" s="443" t="s">
        <v>719</v>
      </c>
      <c r="C66" s="442"/>
      <c r="D66" s="442"/>
      <c r="E66" s="442"/>
      <c r="F66" s="442"/>
      <c r="G66" s="442"/>
      <c r="H66" s="442"/>
      <c r="I66" s="442"/>
      <c r="J66" s="442"/>
      <c r="K66" s="442"/>
      <c r="L66" s="442"/>
      <c r="M66" s="442"/>
      <c r="N66" s="442"/>
    </row>
    <row r="67" spans="1:14" s="441" customFormat="1" ht="11.25" x14ac:dyDescent="0.15">
      <c r="A67" s="445">
        <v>3</v>
      </c>
      <c r="B67" s="443" t="s">
        <v>427</v>
      </c>
      <c r="C67" s="442"/>
      <c r="D67" s="442"/>
      <c r="E67" s="442"/>
      <c r="F67" s="442"/>
      <c r="G67" s="442"/>
      <c r="H67" s="442"/>
      <c r="I67" s="442"/>
      <c r="J67" s="442"/>
      <c r="K67" s="442"/>
      <c r="L67" s="442"/>
      <c r="M67" s="442"/>
      <c r="N67" s="442"/>
    </row>
    <row r="68" spans="1:14" s="441" customFormat="1" ht="11.25" x14ac:dyDescent="0.15">
      <c r="A68" s="444"/>
      <c r="B68" s="550" t="s">
        <v>756</v>
      </c>
      <c r="C68" s="548"/>
      <c r="D68" s="548"/>
      <c r="E68" s="548"/>
      <c r="F68" s="548"/>
      <c r="G68" s="548"/>
      <c r="H68" s="548"/>
      <c r="I68" s="548"/>
      <c r="J68" s="442"/>
      <c r="K68" s="442"/>
      <c r="L68" s="442"/>
      <c r="M68" s="442"/>
      <c r="N68" s="442"/>
    </row>
    <row r="69" spans="1:14" s="441" customFormat="1" ht="11.25" x14ac:dyDescent="0.15">
      <c r="A69" s="441">
        <v>4</v>
      </c>
      <c r="B69" s="550" t="s">
        <v>720</v>
      </c>
      <c r="C69" s="550"/>
      <c r="D69" s="550"/>
      <c r="E69" s="550"/>
      <c r="F69" s="550"/>
      <c r="G69" s="550"/>
      <c r="H69" s="550"/>
      <c r="I69" s="550"/>
      <c r="J69" s="488"/>
      <c r="K69" s="488"/>
      <c r="L69" s="488"/>
      <c r="M69" s="488"/>
      <c r="N69" s="488"/>
    </row>
    <row r="70" spans="1:14" x14ac:dyDescent="0.15">
      <c r="B70" s="488" t="s">
        <v>721</v>
      </c>
      <c r="C70" s="489"/>
      <c r="D70" s="489"/>
      <c r="E70" s="489"/>
      <c r="F70" s="489"/>
      <c r="G70" s="489"/>
      <c r="H70" s="489"/>
      <c r="I70" s="489"/>
      <c r="J70" s="489"/>
      <c r="K70" s="489"/>
      <c r="L70" s="489"/>
      <c r="M70" s="489"/>
      <c r="N70" s="489"/>
    </row>
  </sheetData>
  <mergeCells count="177">
    <mergeCell ref="A3:N3"/>
    <mergeCell ref="A4:N4"/>
    <mergeCell ref="A6:B6"/>
    <mergeCell ref="C6:G6"/>
    <mergeCell ref="I6:J6"/>
    <mergeCell ref="K6:N6"/>
    <mergeCell ref="A8:N8"/>
    <mergeCell ref="A9:C9"/>
    <mergeCell ref="D9:E9"/>
    <mergeCell ref="G9:H9"/>
    <mergeCell ref="J9:K9"/>
    <mergeCell ref="M9:N9"/>
    <mergeCell ref="A10:C10"/>
    <mergeCell ref="D10:F10"/>
    <mergeCell ref="G10:I10"/>
    <mergeCell ref="J10:L10"/>
    <mergeCell ref="M10:N10"/>
    <mergeCell ref="A12:N12"/>
    <mergeCell ref="B13:E13"/>
    <mergeCell ref="F13:H13"/>
    <mergeCell ref="I13:K13"/>
    <mergeCell ref="L13:N13"/>
    <mergeCell ref="B14:E14"/>
    <mergeCell ref="F14:H14"/>
    <mergeCell ref="I14:K14"/>
    <mergeCell ref="L14:N14"/>
    <mergeCell ref="B15:E15"/>
    <mergeCell ref="F15:H15"/>
    <mergeCell ref="I15:K15"/>
    <mergeCell ref="L15:N15"/>
    <mergeCell ref="B16:E16"/>
    <mergeCell ref="F16:H16"/>
    <mergeCell ref="I16:K16"/>
    <mergeCell ref="L16:N16"/>
    <mergeCell ref="B17:E17"/>
    <mergeCell ref="F17:H17"/>
    <mergeCell ref="I17:K17"/>
    <mergeCell ref="L17:N17"/>
    <mergeCell ref="B18:E18"/>
    <mergeCell ref="F18:H18"/>
    <mergeCell ref="I18:K18"/>
    <mergeCell ref="L18:N18"/>
    <mergeCell ref="A19:A21"/>
    <mergeCell ref="B19:E19"/>
    <mergeCell ref="F19:H19"/>
    <mergeCell ref="I19:K19"/>
    <mergeCell ref="L19:N19"/>
    <mergeCell ref="B20:E20"/>
    <mergeCell ref="F20:H20"/>
    <mergeCell ref="I20:K20"/>
    <mergeCell ref="L20:N20"/>
    <mergeCell ref="B21:E21"/>
    <mergeCell ref="F21:H21"/>
    <mergeCell ref="I21:K21"/>
    <mergeCell ref="L21:N21"/>
    <mergeCell ref="B22:E22"/>
    <mergeCell ref="F22:H22"/>
    <mergeCell ref="I22:K22"/>
    <mergeCell ref="L22:N22"/>
    <mergeCell ref="B23:E23"/>
    <mergeCell ref="F23:H23"/>
    <mergeCell ref="I23:K23"/>
    <mergeCell ref="L23:N23"/>
    <mergeCell ref="B24:E24"/>
    <mergeCell ref="F24:H24"/>
    <mergeCell ref="I24:K24"/>
    <mergeCell ref="L24:N24"/>
    <mergeCell ref="B25:H25"/>
    <mergeCell ref="I25:J25"/>
    <mergeCell ref="K25:N25"/>
    <mergeCell ref="B26:E26"/>
    <mergeCell ref="F26:H26"/>
    <mergeCell ref="I26:K26"/>
    <mergeCell ref="L26:N26"/>
    <mergeCell ref="B27:E27"/>
    <mergeCell ref="F27:H27"/>
    <mergeCell ref="I27:K27"/>
    <mergeCell ref="L27:N27"/>
    <mergeCell ref="B28:E28"/>
    <mergeCell ref="F28:H28"/>
    <mergeCell ref="I28:K28"/>
    <mergeCell ref="L28:N28"/>
    <mergeCell ref="B29:E29"/>
    <mergeCell ref="F29:H29"/>
    <mergeCell ref="I29:K29"/>
    <mergeCell ref="L29:N29"/>
    <mergeCell ref="B30:E30"/>
    <mergeCell ref="F30:H30"/>
    <mergeCell ref="I30:K30"/>
    <mergeCell ref="L30:N30"/>
    <mergeCell ref="A31:A33"/>
    <mergeCell ref="B31:E31"/>
    <mergeCell ref="F31:H31"/>
    <mergeCell ref="I31:K31"/>
    <mergeCell ref="L31:N31"/>
    <mergeCell ref="B32:E32"/>
    <mergeCell ref="F32:H32"/>
    <mergeCell ref="I32:K32"/>
    <mergeCell ref="L32:N32"/>
    <mergeCell ref="B33:E33"/>
    <mergeCell ref="F33:H33"/>
    <mergeCell ref="I33:K33"/>
    <mergeCell ref="L33:N33"/>
    <mergeCell ref="B34:E34"/>
    <mergeCell ref="F34:H34"/>
    <mergeCell ref="I34:K34"/>
    <mergeCell ref="L34:N34"/>
    <mergeCell ref="B35:E35"/>
    <mergeCell ref="F35:H35"/>
    <mergeCell ref="I35:K35"/>
    <mergeCell ref="L35:N35"/>
    <mergeCell ref="B36:E36"/>
    <mergeCell ref="F36:H36"/>
    <mergeCell ref="I36:K36"/>
    <mergeCell ref="L36:N36"/>
    <mergeCell ref="B37:H37"/>
    <mergeCell ref="I37:J37"/>
    <mergeCell ref="K37:N37"/>
    <mergeCell ref="B38:E38"/>
    <mergeCell ref="F38:H38"/>
    <mergeCell ref="I38:K38"/>
    <mergeCell ref="L38:N38"/>
    <mergeCell ref="B39:E39"/>
    <mergeCell ref="F39:H39"/>
    <mergeCell ref="I39:K39"/>
    <mergeCell ref="L39:N39"/>
    <mergeCell ref="B40:E40"/>
    <mergeCell ref="F40:H40"/>
    <mergeCell ref="I40:K40"/>
    <mergeCell ref="L40:N40"/>
    <mergeCell ref="B41:E41"/>
    <mergeCell ref="F41:H41"/>
    <mergeCell ref="I41:K41"/>
    <mergeCell ref="L41:N41"/>
    <mergeCell ref="B42:E42"/>
    <mergeCell ref="F42:H42"/>
    <mergeCell ref="I42:K42"/>
    <mergeCell ref="L42:N42"/>
    <mergeCell ref="A43:A45"/>
    <mergeCell ref="B43:E43"/>
    <mergeCell ref="F43:H43"/>
    <mergeCell ref="I43:K43"/>
    <mergeCell ref="L43:N43"/>
    <mergeCell ref="B44:E44"/>
    <mergeCell ref="F44:H44"/>
    <mergeCell ref="I44:K44"/>
    <mergeCell ref="L44:N44"/>
    <mergeCell ref="B45:E45"/>
    <mergeCell ref="F45:H45"/>
    <mergeCell ref="I45:K45"/>
    <mergeCell ref="L45:N45"/>
    <mergeCell ref="B46:E46"/>
    <mergeCell ref="F46:H46"/>
    <mergeCell ref="I46:K46"/>
    <mergeCell ref="L46:N46"/>
    <mergeCell ref="B47:E47"/>
    <mergeCell ref="F47:H47"/>
    <mergeCell ref="I47:K47"/>
    <mergeCell ref="L47:N47"/>
    <mergeCell ref="B48:E48"/>
    <mergeCell ref="F48:H48"/>
    <mergeCell ref="I48:K48"/>
    <mergeCell ref="L48:N48"/>
    <mergeCell ref="A59:C60"/>
    <mergeCell ref="D59:D60"/>
    <mergeCell ref="E59:G60"/>
    <mergeCell ref="H59:H60"/>
    <mergeCell ref="I59:K60"/>
    <mergeCell ref="B49:H49"/>
    <mergeCell ref="I49:J49"/>
    <mergeCell ref="K49:N49"/>
    <mergeCell ref="I50:K51"/>
    <mergeCell ref="L50:N51"/>
    <mergeCell ref="B52:N52"/>
    <mergeCell ref="B53:N53"/>
    <mergeCell ref="B54:N54"/>
    <mergeCell ref="A57:D58"/>
  </mergeCells>
  <phoneticPr fontId="3"/>
  <printOptions horizontalCentered="1"/>
  <pageMargins left="0.59055118110236227" right="0.39370078740157483" top="0.78740157480314965" bottom="0.39370078740157483" header="0.51181102362204722" footer="0.51181102362204722"/>
  <pageSetup paperSize="9" scale="85" orientation="portrait" r:id="rId1"/>
  <headerFooter alignWithMargins="0">
    <oddHeader>&amp;R&amp;"ＭＳ ゴシック,標準"&amp;10&amp;A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view="pageBreakPreview" zoomScaleNormal="100" zoomScaleSheetLayoutView="100" workbookViewId="0">
      <selection activeCell="S27" sqref="S27"/>
    </sheetView>
  </sheetViews>
  <sheetFormatPr defaultColWidth="9.375" defaultRowHeight="13.5" x14ac:dyDescent="0.15"/>
  <cols>
    <col min="1" max="1" width="5.75" style="440" customWidth="1"/>
    <col min="2" max="2" width="6.25" style="440" customWidth="1"/>
    <col min="3" max="13" width="6.375" style="440" customWidth="1"/>
    <col min="14" max="14" width="6.75" style="440" customWidth="1"/>
    <col min="15" max="15" width="10.375" style="440" customWidth="1"/>
    <col min="16" max="16" width="1.625" style="440" customWidth="1"/>
    <col min="17" max="16384" width="9.375" style="440"/>
  </cols>
  <sheetData>
    <row r="1" spans="1:16" ht="15.2" customHeight="1" x14ac:dyDescent="0.15">
      <c r="O1" s="463"/>
    </row>
    <row r="2" spans="1:16" ht="17.25" x14ac:dyDescent="0.15">
      <c r="A2" s="982" t="s">
        <v>400</v>
      </c>
      <c r="B2" s="982"/>
      <c r="C2" s="982"/>
      <c r="D2" s="982"/>
      <c r="E2" s="982"/>
      <c r="F2" s="982"/>
      <c r="G2" s="982"/>
      <c r="H2" s="982"/>
      <c r="I2" s="982"/>
      <c r="J2" s="982"/>
      <c r="K2" s="982"/>
      <c r="L2" s="982"/>
      <c r="M2" s="982"/>
      <c r="N2" s="982"/>
      <c r="O2" s="982"/>
      <c r="P2" s="461"/>
    </row>
    <row r="3" spans="1:16" ht="7.5" customHeight="1" x14ac:dyDescent="0.15">
      <c r="A3" s="459"/>
      <c r="B3" s="459"/>
      <c r="C3" s="459"/>
      <c r="D3" s="459"/>
      <c r="E3" s="459"/>
      <c r="F3" s="459"/>
      <c r="G3" s="459"/>
      <c r="H3" s="459"/>
      <c r="I3" s="459"/>
      <c r="J3" s="459"/>
      <c r="K3" s="459"/>
      <c r="L3" s="459"/>
      <c r="M3" s="459"/>
      <c r="N3" s="459"/>
      <c r="O3" s="459"/>
      <c r="P3" s="459"/>
    </row>
    <row r="4" spans="1:16" ht="22.5" customHeight="1" x14ac:dyDescent="0.15">
      <c r="A4" s="1055" t="s">
        <v>201</v>
      </c>
      <c r="B4" s="1055"/>
      <c r="C4" s="1056"/>
      <c r="D4" s="1056"/>
      <c r="E4" s="1056"/>
      <c r="F4" s="1056"/>
      <c r="G4" s="1056"/>
      <c r="H4" s="459"/>
      <c r="I4" s="983" t="s">
        <v>200</v>
      </c>
      <c r="J4" s="997"/>
      <c r="K4" s="984"/>
      <c r="L4" s="1056"/>
      <c r="M4" s="1056"/>
      <c r="N4" s="1056"/>
      <c r="O4" s="1056"/>
      <c r="P4" s="459"/>
    </row>
    <row r="5" spans="1:16" ht="7.5" customHeight="1" x14ac:dyDescent="0.15">
      <c r="A5" s="459"/>
      <c r="B5" s="459"/>
      <c r="C5" s="459"/>
      <c r="D5" s="459"/>
      <c r="E5" s="459"/>
      <c r="F5" s="459"/>
      <c r="G5" s="459"/>
      <c r="H5" s="459"/>
      <c r="I5" s="459"/>
      <c r="J5" s="459"/>
      <c r="K5" s="459"/>
      <c r="L5" s="459"/>
      <c r="M5" s="459"/>
      <c r="N5" s="459"/>
      <c r="O5" s="459"/>
      <c r="P5" s="459"/>
    </row>
    <row r="6" spans="1:16" ht="15.2" customHeight="1" thickBot="1" x14ac:dyDescent="0.2">
      <c r="A6" s="1068" t="s">
        <v>430</v>
      </c>
      <c r="B6" s="1068"/>
      <c r="C6" s="1068"/>
      <c r="D6" s="1068"/>
      <c r="E6" s="1068"/>
      <c r="F6" s="1068"/>
      <c r="G6" s="1068"/>
      <c r="H6" s="1068"/>
      <c r="I6" s="1068"/>
      <c r="J6" s="1068"/>
      <c r="K6" s="1068"/>
      <c r="L6" s="1068"/>
      <c r="M6" s="1068"/>
      <c r="N6" s="1068"/>
      <c r="O6" s="1057"/>
    </row>
    <row r="7" spans="1:16" ht="18" customHeight="1" x14ac:dyDescent="0.15">
      <c r="A7" s="1055" t="s">
        <v>403</v>
      </c>
      <c r="B7" s="1055"/>
      <c r="C7" s="473" t="s">
        <v>431</v>
      </c>
      <c r="D7" s="473" t="s">
        <v>432</v>
      </c>
      <c r="E7" s="473" t="s">
        <v>433</v>
      </c>
      <c r="F7" s="473" t="s">
        <v>434</v>
      </c>
      <c r="G7" s="473" t="s">
        <v>435</v>
      </c>
      <c r="H7" s="473" t="s">
        <v>436</v>
      </c>
      <c r="I7" s="473" t="s">
        <v>437</v>
      </c>
      <c r="J7" s="473" t="s">
        <v>438</v>
      </c>
      <c r="K7" s="473" t="s">
        <v>439</v>
      </c>
      <c r="L7" s="473" t="s">
        <v>440</v>
      </c>
      <c r="M7" s="460" t="s">
        <v>441</v>
      </c>
      <c r="N7" s="1103" t="s">
        <v>442</v>
      </c>
      <c r="O7" s="1104"/>
    </row>
    <row r="8" spans="1:16" ht="18" customHeight="1" thickBot="1" x14ac:dyDescent="0.2">
      <c r="A8" s="1055" t="s">
        <v>406</v>
      </c>
      <c r="B8" s="1055"/>
      <c r="C8" s="472"/>
      <c r="D8" s="472"/>
      <c r="E8" s="472"/>
      <c r="F8" s="472"/>
      <c r="G8" s="472"/>
      <c r="H8" s="472"/>
      <c r="I8" s="472"/>
      <c r="J8" s="472"/>
      <c r="K8" s="472"/>
      <c r="L8" s="472"/>
      <c r="M8" s="471"/>
      <c r="N8" s="1066"/>
      <c r="O8" s="1067"/>
    </row>
    <row r="9" spans="1:16" ht="7.5" customHeight="1" x14ac:dyDescent="0.15"/>
    <row r="10" spans="1:16" ht="15.2" customHeight="1" x14ac:dyDescent="0.15">
      <c r="A10" s="1057" t="s">
        <v>479</v>
      </c>
      <c r="B10" s="1057"/>
      <c r="C10" s="1057"/>
      <c r="D10" s="1057"/>
      <c r="E10" s="1057"/>
      <c r="F10" s="1057"/>
      <c r="G10" s="1057"/>
      <c r="H10" s="1057"/>
      <c r="I10" s="1057"/>
      <c r="J10" s="1057"/>
      <c r="K10" s="1057"/>
      <c r="L10" s="1057"/>
      <c r="M10" s="1057"/>
      <c r="N10" s="1057"/>
      <c r="O10" s="1057"/>
    </row>
    <row r="11" spans="1:16" ht="15.2" customHeight="1" thickBot="1" x14ac:dyDescent="0.2">
      <c r="A11" s="470" t="s">
        <v>403</v>
      </c>
      <c r="B11" s="1062" t="s">
        <v>444</v>
      </c>
      <c r="C11" s="1062"/>
      <c r="D11" s="1062"/>
      <c r="E11" s="1062" t="s">
        <v>445</v>
      </c>
      <c r="F11" s="1062"/>
      <c r="G11" s="1062"/>
      <c r="H11" s="1062"/>
      <c r="I11" s="1064" t="s">
        <v>446</v>
      </c>
      <c r="J11" s="1065"/>
      <c r="K11" s="1065"/>
      <c r="L11" s="1065"/>
      <c r="M11" s="1065"/>
      <c r="N11" s="1063" t="s">
        <v>447</v>
      </c>
      <c r="O11" s="1063"/>
    </row>
    <row r="12" spans="1:16" ht="14.25" customHeight="1" thickTop="1" x14ac:dyDescent="0.15">
      <c r="A12" s="1070" t="s">
        <v>431</v>
      </c>
      <c r="B12" s="1050"/>
      <c r="C12" s="1050"/>
      <c r="D12" s="1050"/>
      <c r="E12" s="1050"/>
      <c r="F12" s="1050"/>
      <c r="G12" s="1050"/>
      <c r="H12" s="1050"/>
      <c r="I12" s="1069"/>
      <c r="J12" s="1049"/>
      <c r="K12" s="467" t="s">
        <v>411</v>
      </c>
      <c r="L12" s="1049"/>
      <c r="M12" s="1049"/>
      <c r="N12" s="1050"/>
      <c r="O12" s="1051"/>
    </row>
    <row r="13" spans="1:16" ht="14.25" customHeight="1" x14ac:dyDescent="0.15">
      <c r="A13" s="1071"/>
      <c r="B13" s="1047"/>
      <c r="C13" s="1047"/>
      <c r="D13" s="1047"/>
      <c r="E13" s="1047"/>
      <c r="F13" s="1047"/>
      <c r="G13" s="1047"/>
      <c r="H13" s="1047"/>
      <c r="I13" s="1061"/>
      <c r="J13" s="1052"/>
      <c r="K13" s="439" t="s">
        <v>411</v>
      </c>
      <c r="L13" s="1052"/>
      <c r="M13" s="1052"/>
      <c r="N13" s="1047"/>
      <c r="O13" s="1048"/>
    </row>
    <row r="14" spans="1:16" ht="14.25" customHeight="1" x14ac:dyDescent="0.15">
      <c r="A14" s="1071"/>
      <c r="B14" s="1047"/>
      <c r="C14" s="1047"/>
      <c r="D14" s="1047"/>
      <c r="E14" s="1047"/>
      <c r="F14" s="1047"/>
      <c r="G14" s="1047"/>
      <c r="H14" s="1047"/>
      <c r="I14" s="1061"/>
      <c r="J14" s="1052"/>
      <c r="K14" s="439" t="s">
        <v>411</v>
      </c>
      <c r="L14" s="1052"/>
      <c r="M14" s="1052"/>
      <c r="N14" s="1047"/>
      <c r="O14" s="1048"/>
    </row>
    <row r="15" spans="1:16" ht="14.25" customHeight="1" x14ac:dyDescent="0.15">
      <c r="A15" s="1071"/>
      <c r="B15" s="1047"/>
      <c r="C15" s="1047"/>
      <c r="D15" s="1047"/>
      <c r="E15" s="1047"/>
      <c r="F15" s="1047"/>
      <c r="G15" s="1047"/>
      <c r="H15" s="1047"/>
      <c r="I15" s="1061"/>
      <c r="J15" s="1052"/>
      <c r="K15" s="439" t="s">
        <v>411</v>
      </c>
      <c r="L15" s="1052"/>
      <c r="M15" s="1052"/>
      <c r="N15" s="1047"/>
      <c r="O15" s="1048"/>
    </row>
    <row r="16" spans="1:16" ht="14.25" customHeight="1" x14ac:dyDescent="0.15">
      <c r="A16" s="1071"/>
      <c r="B16" s="1047"/>
      <c r="C16" s="1047"/>
      <c r="D16" s="1047"/>
      <c r="E16" s="1047"/>
      <c r="F16" s="1047"/>
      <c r="G16" s="1047"/>
      <c r="H16" s="1047"/>
      <c r="I16" s="1061"/>
      <c r="J16" s="1052"/>
      <c r="K16" s="439" t="s">
        <v>411</v>
      </c>
      <c r="L16" s="1052"/>
      <c r="M16" s="1052"/>
      <c r="N16" s="1047"/>
      <c r="O16" s="1048"/>
    </row>
    <row r="17" spans="1:15" ht="14.25" customHeight="1" x14ac:dyDescent="0.15">
      <c r="A17" s="1071"/>
      <c r="B17" s="1076"/>
      <c r="C17" s="1076"/>
      <c r="D17" s="1076"/>
      <c r="E17" s="1076"/>
      <c r="F17" s="1076"/>
      <c r="G17" s="1076"/>
      <c r="H17" s="1076"/>
      <c r="I17" s="1061"/>
      <c r="J17" s="1052"/>
      <c r="K17" s="439" t="s">
        <v>411</v>
      </c>
      <c r="L17" s="1052"/>
      <c r="M17" s="1052"/>
      <c r="N17" s="1047"/>
      <c r="O17" s="1048"/>
    </row>
    <row r="18" spans="1:15" ht="14.25" customHeight="1" thickBot="1" x14ac:dyDescent="0.2">
      <c r="A18" s="1072"/>
      <c r="B18" s="1085"/>
      <c r="C18" s="1086"/>
      <c r="D18" s="1086"/>
      <c r="E18" s="1086"/>
      <c r="F18" s="1086"/>
      <c r="G18" s="1086"/>
      <c r="H18" s="1087"/>
      <c r="I18" s="1058" t="s">
        <v>448</v>
      </c>
      <c r="J18" s="1059"/>
      <c r="K18" s="1059"/>
      <c r="L18" s="1059"/>
      <c r="M18" s="1059"/>
      <c r="N18" s="1058"/>
      <c r="O18" s="1060"/>
    </row>
    <row r="19" spans="1:15" ht="14.25" customHeight="1" thickTop="1" x14ac:dyDescent="0.15">
      <c r="A19" s="1070" t="s">
        <v>449</v>
      </c>
      <c r="B19" s="1050"/>
      <c r="C19" s="1050"/>
      <c r="D19" s="1050"/>
      <c r="E19" s="1050"/>
      <c r="F19" s="1050"/>
      <c r="G19" s="1050"/>
      <c r="H19" s="1050"/>
      <c r="I19" s="1069"/>
      <c r="J19" s="1049"/>
      <c r="K19" s="467" t="s">
        <v>411</v>
      </c>
      <c r="L19" s="1049"/>
      <c r="M19" s="1049"/>
      <c r="N19" s="1050"/>
      <c r="O19" s="1051"/>
    </row>
    <row r="20" spans="1:15" ht="14.25" customHeight="1" x14ac:dyDescent="0.15">
      <c r="A20" s="1071"/>
      <c r="B20" s="1047"/>
      <c r="C20" s="1047"/>
      <c r="D20" s="1047"/>
      <c r="E20" s="1047"/>
      <c r="F20" s="1047"/>
      <c r="G20" s="1047"/>
      <c r="H20" s="1047"/>
      <c r="I20" s="1061"/>
      <c r="J20" s="1052"/>
      <c r="K20" s="439" t="s">
        <v>411</v>
      </c>
      <c r="L20" s="1052"/>
      <c r="M20" s="1052"/>
      <c r="N20" s="1047"/>
      <c r="O20" s="1048"/>
    </row>
    <row r="21" spans="1:15" ht="14.25" customHeight="1" x14ac:dyDescent="0.15">
      <c r="A21" s="1071"/>
      <c r="B21" s="1047"/>
      <c r="C21" s="1047"/>
      <c r="D21" s="1047"/>
      <c r="E21" s="1047"/>
      <c r="F21" s="1047"/>
      <c r="G21" s="1047"/>
      <c r="H21" s="1047"/>
      <c r="I21" s="1061"/>
      <c r="J21" s="1052"/>
      <c r="K21" s="439" t="s">
        <v>411</v>
      </c>
      <c r="L21" s="1052"/>
      <c r="M21" s="1052"/>
      <c r="N21" s="1047"/>
      <c r="O21" s="1048"/>
    </row>
    <row r="22" spans="1:15" ht="14.25" customHeight="1" x14ac:dyDescent="0.15">
      <c r="A22" s="1071"/>
      <c r="B22" s="1047"/>
      <c r="C22" s="1047"/>
      <c r="D22" s="1047"/>
      <c r="E22" s="1047"/>
      <c r="F22" s="1047"/>
      <c r="G22" s="1047"/>
      <c r="H22" s="1047"/>
      <c r="I22" s="1061"/>
      <c r="J22" s="1052"/>
      <c r="K22" s="439" t="s">
        <v>411</v>
      </c>
      <c r="L22" s="1052"/>
      <c r="M22" s="1052"/>
      <c r="N22" s="1047"/>
      <c r="O22" s="1048"/>
    </row>
    <row r="23" spans="1:15" ht="14.25" customHeight="1" x14ac:dyDescent="0.15">
      <c r="A23" s="1071"/>
      <c r="B23" s="1047"/>
      <c r="C23" s="1047"/>
      <c r="D23" s="1047"/>
      <c r="E23" s="1047"/>
      <c r="F23" s="1047"/>
      <c r="G23" s="1047"/>
      <c r="H23" s="1047"/>
      <c r="I23" s="1061"/>
      <c r="J23" s="1052"/>
      <c r="K23" s="439" t="s">
        <v>411</v>
      </c>
      <c r="L23" s="1052"/>
      <c r="M23" s="1052"/>
      <c r="N23" s="1047"/>
      <c r="O23" s="1048"/>
    </row>
    <row r="24" spans="1:15" ht="14.25" customHeight="1" x14ac:dyDescent="0.15">
      <c r="A24" s="1071"/>
      <c r="B24" s="1076"/>
      <c r="C24" s="1076"/>
      <c r="D24" s="1076"/>
      <c r="E24" s="1076"/>
      <c r="F24" s="1076"/>
      <c r="G24" s="1076"/>
      <c r="H24" s="1076"/>
      <c r="I24" s="1061"/>
      <c r="J24" s="1052"/>
      <c r="K24" s="439" t="s">
        <v>411</v>
      </c>
      <c r="L24" s="1052"/>
      <c r="M24" s="1052"/>
      <c r="N24" s="1047"/>
      <c r="O24" s="1048"/>
    </row>
    <row r="25" spans="1:15" ht="14.25" customHeight="1" thickBot="1" x14ac:dyDescent="0.2">
      <c r="A25" s="1072"/>
      <c r="B25" s="1085"/>
      <c r="C25" s="1086"/>
      <c r="D25" s="1086"/>
      <c r="E25" s="1086"/>
      <c r="F25" s="1086"/>
      <c r="G25" s="1086"/>
      <c r="H25" s="1087"/>
      <c r="I25" s="1058" t="s">
        <v>450</v>
      </c>
      <c r="J25" s="1059"/>
      <c r="K25" s="1059"/>
      <c r="L25" s="1059"/>
      <c r="M25" s="1059"/>
      <c r="N25" s="1058"/>
      <c r="O25" s="1060"/>
    </row>
    <row r="26" spans="1:15" ht="14.25" customHeight="1" thickTop="1" x14ac:dyDescent="0.15">
      <c r="A26" s="1070" t="s">
        <v>451</v>
      </c>
      <c r="B26" s="1050"/>
      <c r="C26" s="1050"/>
      <c r="D26" s="1050"/>
      <c r="E26" s="1050"/>
      <c r="F26" s="1050"/>
      <c r="G26" s="1050"/>
      <c r="H26" s="1050"/>
      <c r="I26" s="1069"/>
      <c r="J26" s="1049"/>
      <c r="K26" s="467" t="s">
        <v>411</v>
      </c>
      <c r="L26" s="1049"/>
      <c r="M26" s="1049"/>
      <c r="N26" s="1050"/>
      <c r="O26" s="1051"/>
    </row>
    <row r="27" spans="1:15" ht="14.25" customHeight="1" x14ac:dyDescent="0.15">
      <c r="A27" s="1071"/>
      <c r="B27" s="1047"/>
      <c r="C27" s="1047"/>
      <c r="D27" s="1047"/>
      <c r="E27" s="1047"/>
      <c r="F27" s="1047"/>
      <c r="G27" s="1047"/>
      <c r="H27" s="1047"/>
      <c r="I27" s="1061"/>
      <c r="J27" s="1052"/>
      <c r="K27" s="439" t="s">
        <v>411</v>
      </c>
      <c r="L27" s="1052"/>
      <c r="M27" s="1052"/>
      <c r="N27" s="1047"/>
      <c r="O27" s="1048"/>
    </row>
    <row r="28" spans="1:15" ht="14.25" customHeight="1" x14ac:dyDescent="0.15">
      <c r="A28" s="1071"/>
      <c r="B28" s="1047"/>
      <c r="C28" s="1047"/>
      <c r="D28" s="1047"/>
      <c r="E28" s="1047"/>
      <c r="F28" s="1047"/>
      <c r="G28" s="1047"/>
      <c r="H28" s="1047"/>
      <c r="I28" s="1061"/>
      <c r="J28" s="1052"/>
      <c r="K28" s="439" t="s">
        <v>411</v>
      </c>
      <c r="L28" s="1052"/>
      <c r="M28" s="1052"/>
      <c r="N28" s="1047"/>
      <c r="O28" s="1048"/>
    </row>
    <row r="29" spans="1:15" ht="14.25" customHeight="1" x14ac:dyDescent="0.15">
      <c r="A29" s="1071"/>
      <c r="B29" s="1047"/>
      <c r="C29" s="1047"/>
      <c r="D29" s="1047"/>
      <c r="E29" s="1047"/>
      <c r="F29" s="1047"/>
      <c r="G29" s="1047"/>
      <c r="H29" s="1047"/>
      <c r="I29" s="1061"/>
      <c r="J29" s="1052"/>
      <c r="K29" s="439" t="s">
        <v>411</v>
      </c>
      <c r="L29" s="1052"/>
      <c r="M29" s="1052"/>
      <c r="N29" s="1047"/>
      <c r="O29" s="1048"/>
    </row>
    <row r="30" spans="1:15" ht="14.25" customHeight="1" x14ac:dyDescent="0.15">
      <c r="A30" s="1071"/>
      <c r="B30" s="1047"/>
      <c r="C30" s="1047"/>
      <c r="D30" s="1047"/>
      <c r="E30" s="1047"/>
      <c r="F30" s="1047"/>
      <c r="G30" s="1047"/>
      <c r="H30" s="1047"/>
      <c r="I30" s="1061"/>
      <c r="J30" s="1052"/>
      <c r="K30" s="439" t="s">
        <v>411</v>
      </c>
      <c r="L30" s="1052"/>
      <c r="M30" s="1052"/>
      <c r="N30" s="1047"/>
      <c r="O30" s="1048"/>
    </row>
    <row r="31" spans="1:15" ht="14.25" customHeight="1" x14ac:dyDescent="0.15">
      <c r="A31" s="1071"/>
      <c r="B31" s="1076"/>
      <c r="C31" s="1076"/>
      <c r="D31" s="1076"/>
      <c r="E31" s="1076"/>
      <c r="F31" s="1076"/>
      <c r="G31" s="1076"/>
      <c r="H31" s="1076"/>
      <c r="I31" s="1061"/>
      <c r="J31" s="1052"/>
      <c r="K31" s="439" t="s">
        <v>411</v>
      </c>
      <c r="L31" s="1052"/>
      <c r="M31" s="1052"/>
      <c r="N31" s="1047"/>
      <c r="O31" s="1048"/>
    </row>
    <row r="32" spans="1:15" ht="14.25" customHeight="1" thickBot="1" x14ac:dyDescent="0.2">
      <c r="A32" s="1072"/>
      <c r="B32" s="1085"/>
      <c r="C32" s="1086"/>
      <c r="D32" s="1086"/>
      <c r="E32" s="1086"/>
      <c r="F32" s="1086"/>
      <c r="G32" s="1086"/>
      <c r="H32" s="1087"/>
      <c r="I32" s="1058" t="s">
        <v>452</v>
      </c>
      <c r="J32" s="1059"/>
      <c r="K32" s="1059"/>
      <c r="L32" s="1059"/>
      <c r="M32" s="1059"/>
      <c r="N32" s="1058"/>
      <c r="O32" s="1060"/>
    </row>
    <row r="33" spans="1:15" ht="14.25" customHeight="1" thickTop="1" x14ac:dyDescent="0.15">
      <c r="A33" s="1070" t="s">
        <v>453</v>
      </c>
      <c r="B33" s="1050"/>
      <c r="C33" s="1050"/>
      <c r="D33" s="1050"/>
      <c r="E33" s="1050"/>
      <c r="F33" s="1050"/>
      <c r="G33" s="1050"/>
      <c r="H33" s="1050"/>
      <c r="I33" s="1069"/>
      <c r="J33" s="1049"/>
      <c r="K33" s="467" t="s">
        <v>411</v>
      </c>
      <c r="L33" s="1049"/>
      <c r="M33" s="1049"/>
      <c r="N33" s="1050"/>
      <c r="O33" s="1051"/>
    </row>
    <row r="34" spans="1:15" ht="14.25" customHeight="1" x14ac:dyDescent="0.15">
      <c r="A34" s="1071"/>
      <c r="B34" s="1047"/>
      <c r="C34" s="1047"/>
      <c r="D34" s="1047"/>
      <c r="E34" s="1047"/>
      <c r="F34" s="1047"/>
      <c r="G34" s="1047"/>
      <c r="H34" s="1047"/>
      <c r="I34" s="1061"/>
      <c r="J34" s="1052"/>
      <c r="K34" s="439" t="s">
        <v>411</v>
      </c>
      <c r="L34" s="1052"/>
      <c r="M34" s="1052"/>
      <c r="N34" s="1047"/>
      <c r="O34" s="1048"/>
    </row>
    <row r="35" spans="1:15" ht="14.25" customHeight="1" x14ac:dyDescent="0.15">
      <c r="A35" s="1071"/>
      <c r="B35" s="1047"/>
      <c r="C35" s="1047"/>
      <c r="D35" s="1047"/>
      <c r="E35" s="1047"/>
      <c r="F35" s="1047"/>
      <c r="G35" s="1047"/>
      <c r="H35" s="1047"/>
      <c r="I35" s="1061"/>
      <c r="J35" s="1052"/>
      <c r="K35" s="439" t="s">
        <v>411</v>
      </c>
      <c r="L35" s="1052"/>
      <c r="M35" s="1052"/>
      <c r="N35" s="1047"/>
      <c r="O35" s="1048"/>
    </row>
    <row r="36" spans="1:15" ht="14.25" customHeight="1" x14ac:dyDescent="0.15">
      <c r="A36" s="1071"/>
      <c r="B36" s="1047"/>
      <c r="C36" s="1047"/>
      <c r="D36" s="1047"/>
      <c r="E36" s="1047"/>
      <c r="F36" s="1047"/>
      <c r="G36" s="1047"/>
      <c r="H36" s="1047"/>
      <c r="I36" s="1061"/>
      <c r="J36" s="1052"/>
      <c r="K36" s="439" t="s">
        <v>411</v>
      </c>
      <c r="L36" s="1052"/>
      <c r="M36" s="1052"/>
      <c r="N36" s="1047"/>
      <c r="O36" s="1048"/>
    </row>
    <row r="37" spans="1:15" ht="14.25" customHeight="1" x14ac:dyDescent="0.15">
      <c r="A37" s="1071"/>
      <c r="B37" s="1047"/>
      <c r="C37" s="1047"/>
      <c r="D37" s="1047"/>
      <c r="E37" s="1047"/>
      <c r="F37" s="1047"/>
      <c r="G37" s="1047"/>
      <c r="H37" s="1047"/>
      <c r="I37" s="1061"/>
      <c r="J37" s="1052"/>
      <c r="K37" s="439" t="s">
        <v>411</v>
      </c>
      <c r="L37" s="1052"/>
      <c r="M37" s="1052"/>
      <c r="N37" s="1047"/>
      <c r="O37" s="1048"/>
    </row>
    <row r="38" spans="1:15" ht="14.25" customHeight="1" x14ac:dyDescent="0.15">
      <c r="A38" s="1071"/>
      <c r="B38" s="1076"/>
      <c r="C38" s="1076"/>
      <c r="D38" s="1076"/>
      <c r="E38" s="1076"/>
      <c r="F38" s="1076"/>
      <c r="G38" s="1076"/>
      <c r="H38" s="1076"/>
      <c r="I38" s="1061"/>
      <c r="J38" s="1052"/>
      <c r="K38" s="439" t="s">
        <v>411</v>
      </c>
      <c r="L38" s="1052"/>
      <c r="M38" s="1052"/>
      <c r="N38" s="1047"/>
      <c r="O38" s="1048"/>
    </row>
    <row r="39" spans="1:15" ht="14.25" customHeight="1" thickBot="1" x14ac:dyDescent="0.2">
      <c r="A39" s="1072"/>
      <c r="B39" s="1085"/>
      <c r="C39" s="1086"/>
      <c r="D39" s="1086"/>
      <c r="E39" s="1086"/>
      <c r="F39" s="1086"/>
      <c r="G39" s="1086"/>
      <c r="H39" s="1087"/>
      <c r="I39" s="1058" t="s">
        <v>454</v>
      </c>
      <c r="J39" s="1059"/>
      <c r="K39" s="1059"/>
      <c r="L39" s="1059"/>
      <c r="M39" s="1059"/>
      <c r="N39" s="1058"/>
      <c r="O39" s="1060"/>
    </row>
    <row r="40" spans="1:15" ht="14.25" customHeight="1" thickTop="1" x14ac:dyDescent="0.15">
      <c r="A40" s="1070" t="s">
        <v>455</v>
      </c>
      <c r="B40" s="1050"/>
      <c r="C40" s="1050"/>
      <c r="D40" s="1050"/>
      <c r="E40" s="1050"/>
      <c r="F40" s="1050"/>
      <c r="G40" s="1050"/>
      <c r="H40" s="1050"/>
      <c r="I40" s="1069"/>
      <c r="J40" s="1049"/>
      <c r="K40" s="467" t="s">
        <v>411</v>
      </c>
      <c r="L40" s="1049"/>
      <c r="M40" s="1049"/>
      <c r="N40" s="1050"/>
      <c r="O40" s="1051"/>
    </row>
    <row r="41" spans="1:15" ht="14.25" customHeight="1" x14ac:dyDescent="0.15">
      <c r="A41" s="1071"/>
      <c r="B41" s="1047"/>
      <c r="C41" s="1047"/>
      <c r="D41" s="1047"/>
      <c r="E41" s="1047"/>
      <c r="F41" s="1047"/>
      <c r="G41" s="1047"/>
      <c r="H41" s="1047"/>
      <c r="I41" s="1061"/>
      <c r="J41" s="1052"/>
      <c r="K41" s="439" t="s">
        <v>411</v>
      </c>
      <c r="L41" s="1052"/>
      <c r="M41" s="1052"/>
      <c r="N41" s="1047"/>
      <c r="O41" s="1048"/>
    </row>
    <row r="42" spans="1:15" ht="14.25" customHeight="1" x14ac:dyDescent="0.15">
      <c r="A42" s="1071"/>
      <c r="B42" s="1047"/>
      <c r="C42" s="1047"/>
      <c r="D42" s="1047"/>
      <c r="E42" s="1047"/>
      <c r="F42" s="1047"/>
      <c r="G42" s="1047"/>
      <c r="H42" s="1047"/>
      <c r="I42" s="1061"/>
      <c r="J42" s="1052"/>
      <c r="K42" s="439" t="s">
        <v>411</v>
      </c>
      <c r="L42" s="1052"/>
      <c r="M42" s="1052"/>
      <c r="N42" s="1047"/>
      <c r="O42" s="1048"/>
    </row>
    <row r="43" spans="1:15" ht="14.25" customHeight="1" x14ac:dyDescent="0.15">
      <c r="A43" s="1071"/>
      <c r="B43" s="1047"/>
      <c r="C43" s="1047"/>
      <c r="D43" s="1047"/>
      <c r="E43" s="1047"/>
      <c r="F43" s="1047"/>
      <c r="G43" s="1047"/>
      <c r="H43" s="1047"/>
      <c r="I43" s="1061"/>
      <c r="J43" s="1052"/>
      <c r="K43" s="439" t="s">
        <v>411</v>
      </c>
      <c r="L43" s="1052"/>
      <c r="M43" s="1052"/>
      <c r="N43" s="1047"/>
      <c r="O43" s="1048"/>
    </row>
    <row r="44" spans="1:15" ht="14.25" customHeight="1" x14ac:dyDescent="0.15">
      <c r="A44" s="1071"/>
      <c r="B44" s="1047"/>
      <c r="C44" s="1047"/>
      <c r="D44" s="1047"/>
      <c r="E44" s="1047"/>
      <c r="F44" s="1047"/>
      <c r="G44" s="1047"/>
      <c r="H44" s="1047"/>
      <c r="I44" s="1061"/>
      <c r="J44" s="1052"/>
      <c r="K44" s="439" t="s">
        <v>411</v>
      </c>
      <c r="L44" s="1052"/>
      <c r="M44" s="1052"/>
      <c r="N44" s="1047"/>
      <c r="O44" s="1048"/>
    </row>
    <row r="45" spans="1:15" ht="14.25" customHeight="1" x14ac:dyDescent="0.15">
      <c r="A45" s="1071"/>
      <c r="B45" s="1076"/>
      <c r="C45" s="1076"/>
      <c r="D45" s="1076"/>
      <c r="E45" s="1076"/>
      <c r="F45" s="1076"/>
      <c r="G45" s="1076"/>
      <c r="H45" s="1076"/>
      <c r="I45" s="1061"/>
      <c r="J45" s="1052"/>
      <c r="K45" s="439" t="s">
        <v>411</v>
      </c>
      <c r="L45" s="1052"/>
      <c r="M45" s="1052"/>
      <c r="N45" s="1047"/>
      <c r="O45" s="1048"/>
    </row>
    <row r="46" spans="1:15" ht="14.25" customHeight="1" thickBot="1" x14ac:dyDescent="0.2">
      <c r="A46" s="1072"/>
      <c r="B46" s="1085"/>
      <c r="C46" s="1086"/>
      <c r="D46" s="1086"/>
      <c r="E46" s="1086"/>
      <c r="F46" s="1086"/>
      <c r="G46" s="1086"/>
      <c r="H46" s="1087"/>
      <c r="I46" s="1058" t="s">
        <v>456</v>
      </c>
      <c r="J46" s="1059"/>
      <c r="K46" s="1059"/>
      <c r="L46" s="1059"/>
      <c r="M46" s="1059"/>
      <c r="N46" s="1058"/>
      <c r="O46" s="1060"/>
    </row>
    <row r="47" spans="1:15" ht="14.25" customHeight="1" thickTop="1" x14ac:dyDescent="0.15">
      <c r="A47" s="1070" t="s">
        <v>457</v>
      </c>
      <c r="B47" s="1050"/>
      <c r="C47" s="1050"/>
      <c r="D47" s="1050"/>
      <c r="E47" s="1050"/>
      <c r="F47" s="1050"/>
      <c r="G47" s="1050"/>
      <c r="H47" s="1050"/>
      <c r="I47" s="1069"/>
      <c r="J47" s="1049"/>
      <c r="K47" s="467" t="s">
        <v>411</v>
      </c>
      <c r="L47" s="1049"/>
      <c r="M47" s="1049"/>
      <c r="N47" s="1050"/>
      <c r="O47" s="1051"/>
    </row>
    <row r="48" spans="1:15" ht="14.25" customHeight="1" x14ac:dyDescent="0.15">
      <c r="A48" s="1071"/>
      <c r="B48" s="1047"/>
      <c r="C48" s="1047"/>
      <c r="D48" s="1047"/>
      <c r="E48" s="1047"/>
      <c r="F48" s="1047"/>
      <c r="G48" s="1047"/>
      <c r="H48" s="1047"/>
      <c r="I48" s="1061"/>
      <c r="J48" s="1052"/>
      <c r="K48" s="439" t="s">
        <v>411</v>
      </c>
      <c r="L48" s="1052"/>
      <c r="M48" s="1052"/>
      <c r="N48" s="1047"/>
      <c r="O48" s="1048"/>
    </row>
    <row r="49" spans="1:15" ht="14.25" customHeight="1" x14ac:dyDescent="0.15">
      <c r="A49" s="1071"/>
      <c r="B49" s="1047"/>
      <c r="C49" s="1047"/>
      <c r="D49" s="1047"/>
      <c r="E49" s="1047"/>
      <c r="F49" s="1047"/>
      <c r="G49" s="1047"/>
      <c r="H49" s="1047"/>
      <c r="I49" s="1061"/>
      <c r="J49" s="1052"/>
      <c r="K49" s="439" t="s">
        <v>411</v>
      </c>
      <c r="L49" s="1052"/>
      <c r="M49" s="1052"/>
      <c r="N49" s="1047"/>
      <c r="O49" s="1048"/>
    </row>
    <row r="50" spans="1:15" ht="14.25" customHeight="1" x14ac:dyDescent="0.15">
      <c r="A50" s="1071"/>
      <c r="B50" s="1047"/>
      <c r="C50" s="1047"/>
      <c r="D50" s="1047"/>
      <c r="E50" s="1047"/>
      <c r="F50" s="1047"/>
      <c r="G50" s="1047"/>
      <c r="H50" s="1047"/>
      <c r="I50" s="1061"/>
      <c r="J50" s="1052"/>
      <c r="K50" s="439" t="s">
        <v>411</v>
      </c>
      <c r="L50" s="1052"/>
      <c r="M50" s="1052"/>
      <c r="N50" s="1047"/>
      <c r="O50" s="1048"/>
    </row>
    <row r="51" spans="1:15" ht="14.25" customHeight="1" x14ac:dyDescent="0.15">
      <c r="A51" s="1071"/>
      <c r="B51" s="1047"/>
      <c r="C51" s="1047"/>
      <c r="D51" s="1047"/>
      <c r="E51" s="1047"/>
      <c r="F51" s="1047"/>
      <c r="G51" s="1047"/>
      <c r="H51" s="1047"/>
      <c r="I51" s="1061"/>
      <c r="J51" s="1052"/>
      <c r="K51" s="439" t="s">
        <v>411</v>
      </c>
      <c r="L51" s="1052"/>
      <c r="M51" s="1052"/>
      <c r="N51" s="1047"/>
      <c r="O51" s="1048"/>
    </row>
    <row r="52" spans="1:15" ht="14.25" customHeight="1" x14ac:dyDescent="0.15">
      <c r="A52" s="1071"/>
      <c r="B52" s="1076"/>
      <c r="C52" s="1076"/>
      <c r="D52" s="1076"/>
      <c r="E52" s="1076"/>
      <c r="F52" s="1076"/>
      <c r="G52" s="1076"/>
      <c r="H52" s="1076"/>
      <c r="I52" s="1061"/>
      <c r="J52" s="1052"/>
      <c r="K52" s="439" t="s">
        <v>411</v>
      </c>
      <c r="L52" s="1052"/>
      <c r="M52" s="1052"/>
      <c r="N52" s="1047"/>
      <c r="O52" s="1048"/>
    </row>
    <row r="53" spans="1:15" ht="14.25" customHeight="1" x14ac:dyDescent="0.15">
      <c r="A53" s="1088"/>
      <c r="B53" s="1091"/>
      <c r="C53" s="1092"/>
      <c r="D53" s="1092"/>
      <c r="E53" s="1092"/>
      <c r="F53" s="1092"/>
      <c r="G53" s="1092"/>
      <c r="H53" s="1093"/>
      <c r="I53" s="1089" t="s">
        <v>458</v>
      </c>
      <c r="J53" s="1094"/>
      <c r="K53" s="1094"/>
      <c r="L53" s="1094"/>
      <c r="M53" s="1094"/>
      <c r="N53" s="1089"/>
      <c r="O53" s="1090"/>
    </row>
    <row r="54" spans="1:15" ht="14.25" customHeight="1" x14ac:dyDescent="0.15">
      <c r="A54" s="469"/>
      <c r="B54" s="469"/>
      <c r="C54" s="469"/>
      <c r="D54" s="469"/>
      <c r="E54" s="469"/>
      <c r="F54" s="469"/>
      <c r="G54" s="469"/>
      <c r="H54" s="469"/>
      <c r="I54" s="469"/>
      <c r="J54" s="469"/>
      <c r="K54" s="469"/>
      <c r="L54" s="469"/>
      <c r="M54" s="469"/>
      <c r="N54" s="469"/>
      <c r="O54" s="469"/>
    </row>
    <row r="55" spans="1:15" ht="15.2" customHeight="1" x14ac:dyDescent="0.15">
      <c r="A55" s="487"/>
      <c r="B55" s="487"/>
      <c r="C55" s="487"/>
      <c r="D55" s="487"/>
      <c r="E55" s="487"/>
      <c r="F55" s="487"/>
      <c r="G55" s="487"/>
      <c r="H55" s="487"/>
      <c r="I55" s="487"/>
      <c r="J55" s="487"/>
      <c r="K55" s="487"/>
      <c r="L55" s="487"/>
      <c r="M55" s="487"/>
      <c r="N55" s="487"/>
      <c r="O55" s="487"/>
    </row>
    <row r="56" spans="1:15" ht="15.2" customHeight="1" thickBot="1" x14ac:dyDescent="0.2">
      <c r="A56" s="468" t="s">
        <v>403</v>
      </c>
      <c r="B56" s="1063" t="s">
        <v>444</v>
      </c>
      <c r="C56" s="1063"/>
      <c r="D56" s="1063"/>
      <c r="E56" s="1063" t="s">
        <v>445</v>
      </c>
      <c r="F56" s="1063"/>
      <c r="G56" s="1063"/>
      <c r="H56" s="1063"/>
      <c r="I56" s="1095" t="s">
        <v>446</v>
      </c>
      <c r="J56" s="1096"/>
      <c r="K56" s="1096"/>
      <c r="L56" s="1096"/>
      <c r="M56" s="1096"/>
      <c r="N56" s="1063" t="s">
        <v>447</v>
      </c>
      <c r="O56" s="1063"/>
    </row>
    <row r="57" spans="1:15" ht="14.25" customHeight="1" thickTop="1" x14ac:dyDescent="0.15">
      <c r="A57" s="1070" t="s">
        <v>459</v>
      </c>
      <c r="B57" s="1050"/>
      <c r="C57" s="1050"/>
      <c r="D57" s="1050"/>
      <c r="E57" s="1050"/>
      <c r="F57" s="1050"/>
      <c r="G57" s="1050"/>
      <c r="H57" s="1050"/>
      <c r="I57" s="1069"/>
      <c r="J57" s="1049"/>
      <c r="K57" s="467" t="s">
        <v>411</v>
      </c>
      <c r="L57" s="1049"/>
      <c r="M57" s="1049"/>
      <c r="N57" s="1050"/>
      <c r="O57" s="1051"/>
    </row>
    <row r="58" spans="1:15" ht="14.25" customHeight="1" x14ac:dyDescent="0.15">
      <c r="A58" s="1071"/>
      <c r="B58" s="1047"/>
      <c r="C58" s="1047"/>
      <c r="D58" s="1047"/>
      <c r="E58" s="1047"/>
      <c r="F58" s="1047"/>
      <c r="G58" s="1047"/>
      <c r="H58" s="1047"/>
      <c r="I58" s="1061"/>
      <c r="J58" s="1052"/>
      <c r="K58" s="439" t="s">
        <v>411</v>
      </c>
      <c r="L58" s="1052"/>
      <c r="M58" s="1052"/>
      <c r="N58" s="1047"/>
      <c r="O58" s="1048"/>
    </row>
    <row r="59" spans="1:15" ht="14.25" customHeight="1" x14ac:dyDescent="0.15">
      <c r="A59" s="1071"/>
      <c r="B59" s="1047"/>
      <c r="C59" s="1047"/>
      <c r="D59" s="1047"/>
      <c r="E59" s="1047"/>
      <c r="F59" s="1047"/>
      <c r="G59" s="1047"/>
      <c r="H59" s="1047"/>
      <c r="I59" s="1061"/>
      <c r="J59" s="1052"/>
      <c r="K59" s="439" t="s">
        <v>411</v>
      </c>
      <c r="L59" s="1052"/>
      <c r="M59" s="1052"/>
      <c r="N59" s="1047"/>
      <c r="O59" s="1048"/>
    </row>
    <row r="60" spans="1:15" ht="14.25" customHeight="1" x14ac:dyDescent="0.15">
      <c r="A60" s="1071"/>
      <c r="B60" s="1047"/>
      <c r="C60" s="1047"/>
      <c r="D60" s="1047"/>
      <c r="E60" s="1047"/>
      <c r="F60" s="1047"/>
      <c r="G60" s="1047"/>
      <c r="H60" s="1047"/>
      <c r="I60" s="1061"/>
      <c r="J60" s="1052"/>
      <c r="K60" s="439" t="s">
        <v>411</v>
      </c>
      <c r="L60" s="1052"/>
      <c r="M60" s="1052"/>
      <c r="N60" s="1047"/>
      <c r="O60" s="1048"/>
    </row>
    <row r="61" spans="1:15" ht="14.25" customHeight="1" x14ac:dyDescent="0.15">
      <c r="A61" s="1071"/>
      <c r="B61" s="1047"/>
      <c r="C61" s="1047"/>
      <c r="D61" s="1047"/>
      <c r="E61" s="1047"/>
      <c r="F61" s="1047"/>
      <c r="G61" s="1047"/>
      <c r="H61" s="1047"/>
      <c r="I61" s="1061"/>
      <c r="J61" s="1052"/>
      <c r="K61" s="439" t="s">
        <v>411</v>
      </c>
      <c r="L61" s="1052"/>
      <c r="M61" s="1052"/>
      <c r="N61" s="1047"/>
      <c r="O61" s="1048"/>
    </row>
    <row r="62" spans="1:15" ht="14.25" customHeight="1" x14ac:dyDescent="0.15">
      <c r="A62" s="1071"/>
      <c r="B62" s="1076"/>
      <c r="C62" s="1076"/>
      <c r="D62" s="1076"/>
      <c r="E62" s="1076"/>
      <c r="F62" s="1076"/>
      <c r="G62" s="1076"/>
      <c r="H62" s="1076"/>
      <c r="I62" s="1061"/>
      <c r="J62" s="1052"/>
      <c r="K62" s="439" t="s">
        <v>411</v>
      </c>
      <c r="L62" s="1052"/>
      <c r="M62" s="1052"/>
      <c r="N62" s="1047"/>
      <c r="O62" s="1048"/>
    </row>
    <row r="63" spans="1:15" ht="14.25" customHeight="1" thickBot="1" x14ac:dyDescent="0.2">
      <c r="A63" s="1072"/>
      <c r="B63" s="1085"/>
      <c r="C63" s="1086"/>
      <c r="D63" s="1086"/>
      <c r="E63" s="1086"/>
      <c r="F63" s="1086"/>
      <c r="G63" s="1086"/>
      <c r="H63" s="1087"/>
      <c r="I63" s="1058" t="s">
        <v>460</v>
      </c>
      <c r="J63" s="1059"/>
      <c r="K63" s="1059"/>
      <c r="L63" s="1059"/>
      <c r="M63" s="1059"/>
      <c r="N63" s="1058"/>
      <c r="O63" s="1060"/>
    </row>
    <row r="64" spans="1:15" ht="14.25" customHeight="1" thickTop="1" x14ac:dyDescent="0.15">
      <c r="A64" s="1070" t="s">
        <v>461</v>
      </c>
      <c r="B64" s="1050"/>
      <c r="C64" s="1050"/>
      <c r="D64" s="1050"/>
      <c r="E64" s="1050"/>
      <c r="F64" s="1050"/>
      <c r="G64" s="1050"/>
      <c r="H64" s="1050"/>
      <c r="I64" s="1069"/>
      <c r="J64" s="1049"/>
      <c r="K64" s="467" t="s">
        <v>411</v>
      </c>
      <c r="L64" s="1049"/>
      <c r="M64" s="1049"/>
      <c r="N64" s="1050"/>
      <c r="O64" s="1051"/>
    </row>
    <row r="65" spans="1:15" ht="14.25" customHeight="1" x14ac:dyDescent="0.15">
      <c r="A65" s="1071"/>
      <c r="B65" s="1047"/>
      <c r="C65" s="1047"/>
      <c r="D65" s="1047"/>
      <c r="E65" s="1047"/>
      <c r="F65" s="1047"/>
      <c r="G65" s="1047"/>
      <c r="H65" s="1047"/>
      <c r="I65" s="1061"/>
      <c r="J65" s="1052"/>
      <c r="K65" s="439" t="s">
        <v>411</v>
      </c>
      <c r="L65" s="1052"/>
      <c r="M65" s="1052"/>
      <c r="N65" s="1047"/>
      <c r="O65" s="1048"/>
    </row>
    <row r="66" spans="1:15" ht="14.25" customHeight="1" x14ac:dyDescent="0.15">
      <c r="A66" s="1071"/>
      <c r="B66" s="1047"/>
      <c r="C66" s="1047"/>
      <c r="D66" s="1047"/>
      <c r="E66" s="1047"/>
      <c r="F66" s="1047"/>
      <c r="G66" s="1047"/>
      <c r="H66" s="1047"/>
      <c r="I66" s="1061"/>
      <c r="J66" s="1052"/>
      <c r="K66" s="439" t="s">
        <v>411</v>
      </c>
      <c r="L66" s="1052"/>
      <c r="M66" s="1052"/>
      <c r="N66" s="1047"/>
      <c r="O66" s="1048"/>
    </row>
    <row r="67" spans="1:15" ht="14.25" customHeight="1" x14ac:dyDescent="0.15">
      <c r="A67" s="1071"/>
      <c r="B67" s="1047"/>
      <c r="C67" s="1047"/>
      <c r="D67" s="1047"/>
      <c r="E67" s="1047"/>
      <c r="F67" s="1047"/>
      <c r="G67" s="1047"/>
      <c r="H67" s="1047"/>
      <c r="I67" s="1061"/>
      <c r="J67" s="1052"/>
      <c r="K67" s="439" t="s">
        <v>411</v>
      </c>
      <c r="L67" s="1052"/>
      <c r="M67" s="1052"/>
      <c r="N67" s="1047"/>
      <c r="O67" s="1048"/>
    </row>
    <row r="68" spans="1:15" ht="14.25" customHeight="1" x14ac:dyDescent="0.15">
      <c r="A68" s="1071"/>
      <c r="B68" s="1047"/>
      <c r="C68" s="1047"/>
      <c r="D68" s="1047"/>
      <c r="E68" s="1047"/>
      <c r="F68" s="1047"/>
      <c r="G68" s="1047"/>
      <c r="H68" s="1047"/>
      <c r="I68" s="1061"/>
      <c r="J68" s="1052"/>
      <c r="K68" s="439" t="s">
        <v>411</v>
      </c>
      <c r="L68" s="1052"/>
      <c r="M68" s="1052"/>
      <c r="N68" s="1047"/>
      <c r="O68" s="1048"/>
    </row>
    <row r="69" spans="1:15" ht="14.25" customHeight="1" x14ac:dyDescent="0.15">
      <c r="A69" s="1071"/>
      <c r="B69" s="1076"/>
      <c r="C69" s="1076"/>
      <c r="D69" s="1076"/>
      <c r="E69" s="1076"/>
      <c r="F69" s="1076"/>
      <c r="G69" s="1076"/>
      <c r="H69" s="1076"/>
      <c r="I69" s="1061"/>
      <c r="J69" s="1052"/>
      <c r="K69" s="439" t="s">
        <v>411</v>
      </c>
      <c r="L69" s="1052"/>
      <c r="M69" s="1052"/>
      <c r="N69" s="1047"/>
      <c r="O69" s="1048"/>
    </row>
    <row r="70" spans="1:15" ht="14.25" customHeight="1" thickBot="1" x14ac:dyDescent="0.2">
      <c r="A70" s="1072"/>
      <c r="B70" s="1085"/>
      <c r="C70" s="1086"/>
      <c r="D70" s="1086"/>
      <c r="E70" s="1086"/>
      <c r="F70" s="1086"/>
      <c r="G70" s="1086"/>
      <c r="H70" s="1087"/>
      <c r="I70" s="1058" t="s">
        <v>462</v>
      </c>
      <c r="J70" s="1059"/>
      <c r="K70" s="1059"/>
      <c r="L70" s="1059"/>
      <c r="M70" s="1059"/>
      <c r="N70" s="1058"/>
      <c r="O70" s="1060"/>
    </row>
    <row r="71" spans="1:15" ht="14.25" customHeight="1" thickTop="1" x14ac:dyDescent="0.15">
      <c r="A71" s="1070" t="s">
        <v>463</v>
      </c>
      <c r="B71" s="1050"/>
      <c r="C71" s="1050"/>
      <c r="D71" s="1050"/>
      <c r="E71" s="1050"/>
      <c r="F71" s="1050"/>
      <c r="G71" s="1050"/>
      <c r="H71" s="1050"/>
      <c r="I71" s="1069"/>
      <c r="J71" s="1049"/>
      <c r="K71" s="467" t="s">
        <v>411</v>
      </c>
      <c r="L71" s="1049"/>
      <c r="M71" s="1049"/>
      <c r="N71" s="1050"/>
      <c r="O71" s="1051"/>
    </row>
    <row r="72" spans="1:15" ht="14.25" customHeight="1" x14ac:dyDescent="0.15">
      <c r="A72" s="1071"/>
      <c r="B72" s="1047"/>
      <c r="C72" s="1047"/>
      <c r="D72" s="1047"/>
      <c r="E72" s="1047"/>
      <c r="F72" s="1047"/>
      <c r="G72" s="1047"/>
      <c r="H72" s="1047"/>
      <c r="I72" s="1061"/>
      <c r="J72" s="1052"/>
      <c r="K72" s="439" t="s">
        <v>411</v>
      </c>
      <c r="L72" s="1052"/>
      <c r="M72" s="1052"/>
      <c r="N72" s="1047"/>
      <c r="O72" s="1048"/>
    </row>
    <row r="73" spans="1:15" ht="14.25" customHeight="1" x14ac:dyDescent="0.15">
      <c r="A73" s="1071"/>
      <c r="B73" s="1047"/>
      <c r="C73" s="1047"/>
      <c r="D73" s="1047"/>
      <c r="E73" s="1047"/>
      <c r="F73" s="1047"/>
      <c r="G73" s="1047"/>
      <c r="H73" s="1047"/>
      <c r="I73" s="1061"/>
      <c r="J73" s="1052"/>
      <c r="K73" s="439" t="s">
        <v>411</v>
      </c>
      <c r="L73" s="1052"/>
      <c r="M73" s="1052"/>
      <c r="N73" s="1047"/>
      <c r="O73" s="1048"/>
    </row>
    <row r="74" spans="1:15" ht="14.25" customHeight="1" x14ac:dyDescent="0.15">
      <c r="A74" s="1071"/>
      <c r="B74" s="1047"/>
      <c r="C74" s="1047"/>
      <c r="D74" s="1047"/>
      <c r="E74" s="1047"/>
      <c r="F74" s="1047"/>
      <c r="G74" s="1047"/>
      <c r="H74" s="1047"/>
      <c r="I74" s="1061"/>
      <c r="J74" s="1052"/>
      <c r="K74" s="439" t="s">
        <v>411</v>
      </c>
      <c r="L74" s="1052"/>
      <c r="M74" s="1052"/>
      <c r="N74" s="1047"/>
      <c r="O74" s="1048"/>
    </row>
    <row r="75" spans="1:15" ht="14.25" customHeight="1" x14ac:dyDescent="0.15">
      <c r="A75" s="1071"/>
      <c r="B75" s="1047"/>
      <c r="C75" s="1047"/>
      <c r="D75" s="1047"/>
      <c r="E75" s="1047"/>
      <c r="F75" s="1047"/>
      <c r="G75" s="1047"/>
      <c r="H75" s="1047"/>
      <c r="I75" s="1061"/>
      <c r="J75" s="1052"/>
      <c r="K75" s="439" t="s">
        <v>411</v>
      </c>
      <c r="L75" s="1052"/>
      <c r="M75" s="1052"/>
      <c r="N75" s="1047"/>
      <c r="O75" s="1048"/>
    </row>
    <row r="76" spans="1:15" ht="14.25" customHeight="1" x14ac:dyDescent="0.15">
      <c r="A76" s="1071"/>
      <c r="B76" s="1076"/>
      <c r="C76" s="1076"/>
      <c r="D76" s="1076"/>
      <c r="E76" s="1076"/>
      <c r="F76" s="1076"/>
      <c r="G76" s="1076"/>
      <c r="H76" s="1076"/>
      <c r="I76" s="1061"/>
      <c r="J76" s="1052"/>
      <c r="K76" s="439" t="s">
        <v>411</v>
      </c>
      <c r="L76" s="1052"/>
      <c r="M76" s="1052"/>
      <c r="N76" s="1047"/>
      <c r="O76" s="1048"/>
    </row>
    <row r="77" spans="1:15" ht="14.25" customHeight="1" thickBot="1" x14ac:dyDescent="0.2">
      <c r="A77" s="1072"/>
      <c r="B77" s="1085"/>
      <c r="C77" s="1086"/>
      <c r="D77" s="1086"/>
      <c r="E77" s="1086"/>
      <c r="F77" s="1086"/>
      <c r="G77" s="1086"/>
      <c r="H77" s="1087"/>
      <c r="I77" s="1058" t="s">
        <v>464</v>
      </c>
      <c r="J77" s="1059"/>
      <c r="K77" s="1059"/>
      <c r="L77" s="1059"/>
      <c r="M77" s="1059"/>
      <c r="N77" s="1058"/>
      <c r="O77" s="1060"/>
    </row>
    <row r="78" spans="1:15" ht="14.25" customHeight="1" thickTop="1" x14ac:dyDescent="0.15">
      <c r="A78" s="1070" t="s">
        <v>465</v>
      </c>
      <c r="B78" s="1050"/>
      <c r="C78" s="1050"/>
      <c r="D78" s="1050"/>
      <c r="E78" s="1050"/>
      <c r="F78" s="1050"/>
      <c r="G78" s="1050"/>
      <c r="H78" s="1050"/>
      <c r="I78" s="1069"/>
      <c r="J78" s="1049"/>
      <c r="K78" s="467" t="s">
        <v>411</v>
      </c>
      <c r="L78" s="1049"/>
      <c r="M78" s="1049"/>
      <c r="N78" s="1050"/>
      <c r="O78" s="1051"/>
    </row>
    <row r="79" spans="1:15" ht="14.25" customHeight="1" x14ac:dyDescent="0.15">
      <c r="A79" s="1071"/>
      <c r="B79" s="1047"/>
      <c r="C79" s="1047"/>
      <c r="D79" s="1047"/>
      <c r="E79" s="1047"/>
      <c r="F79" s="1047"/>
      <c r="G79" s="1047"/>
      <c r="H79" s="1047"/>
      <c r="I79" s="1061"/>
      <c r="J79" s="1052"/>
      <c r="K79" s="439" t="s">
        <v>411</v>
      </c>
      <c r="L79" s="1052"/>
      <c r="M79" s="1052"/>
      <c r="N79" s="1047"/>
      <c r="O79" s="1048"/>
    </row>
    <row r="80" spans="1:15" ht="14.25" customHeight="1" x14ac:dyDescent="0.15">
      <c r="A80" s="1071"/>
      <c r="B80" s="1047"/>
      <c r="C80" s="1047"/>
      <c r="D80" s="1047"/>
      <c r="E80" s="1047"/>
      <c r="F80" s="1047"/>
      <c r="G80" s="1047"/>
      <c r="H80" s="1047"/>
      <c r="I80" s="1061"/>
      <c r="J80" s="1052"/>
      <c r="K80" s="439" t="s">
        <v>411</v>
      </c>
      <c r="L80" s="1052"/>
      <c r="M80" s="1052"/>
      <c r="N80" s="1047"/>
      <c r="O80" s="1048"/>
    </row>
    <row r="81" spans="1:15" ht="14.25" customHeight="1" x14ac:dyDescent="0.15">
      <c r="A81" s="1071"/>
      <c r="B81" s="1047"/>
      <c r="C81" s="1047"/>
      <c r="D81" s="1047"/>
      <c r="E81" s="1047"/>
      <c r="F81" s="1047"/>
      <c r="G81" s="1047"/>
      <c r="H81" s="1047"/>
      <c r="I81" s="1061"/>
      <c r="J81" s="1052"/>
      <c r="K81" s="439" t="s">
        <v>411</v>
      </c>
      <c r="L81" s="1052"/>
      <c r="M81" s="1052"/>
      <c r="N81" s="1047"/>
      <c r="O81" s="1048"/>
    </row>
    <row r="82" spans="1:15" ht="14.25" customHeight="1" x14ac:dyDescent="0.15">
      <c r="A82" s="1071"/>
      <c r="B82" s="1047"/>
      <c r="C82" s="1047"/>
      <c r="D82" s="1047"/>
      <c r="E82" s="1047"/>
      <c r="F82" s="1047"/>
      <c r="G82" s="1047"/>
      <c r="H82" s="1047"/>
      <c r="I82" s="1061"/>
      <c r="J82" s="1052"/>
      <c r="K82" s="439" t="s">
        <v>411</v>
      </c>
      <c r="L82" s="1052"/>
      <c r="M82" s="1052"/>
      <c r="N82" s="1047"/>
      <c r="O82" s="1048"/>
    </row>
    <row r="83" spans="1:15" ht="14.25" customHeight="1" x14ac:dyDescent="0.15">
      <c r="A83" s="1071"/>
      <c r="B83" s="1076"/>
      <c r="C83" s="1076"/>
      <c r="D83" s="1076"/>
      <c r="E83" s="1076"/>
      <c r="F83" s="1076"/>
      <c r="G83" s="1076"/>
      <c r="H83" s="1076"/>
      <c r="I83" s="1061"/>
      <c r="J83" s="1052"/>
      <c r="K83" s="439" t="s">
        <v>411</v>
      </c>
      <c r="L83" s="1052"/>
      <c r="M83" s="1052"/>
      <c r="N83" s="1047"/>
      <c r="O83" s="1048"/>
    </row>
    <row r="84" spans="1:15" ht="14.25" customHeight="1" thickBot="1" x14ac:dyDescent="0.2">
      <c r="A84" s="1072"/>
      <c r="B84" s="1085"/>
      <c r="C84" s="1086"/>
      <c r="D84" s="1086"/>
      <c r="E84" s="1086"/>
      <c r="F84" s="1086"/>
      <c r="G84" s="1086"/>
      <c r="H84" s="1087"/>
      <c r="I84" s="1058" t="s">
        <v>466</v>
      </c>
      <c r="J84" s="1059"/>
      <c r="K84" s="1059"/>
      <c r="L84" s="1059"/>
      <c r="M84" s="1059"/>
      <c r="N84" s="1058"/>
      <c r="O84" s="1060"/>
    </row>
    <row r="85" spans="1:15" ht="14.25" customHeight="1" thickTop="1" x14ac:dyDescent="0.15">
      <c r="A85" s="1070" t="s">
        <v>467</v>
      </c>
      <c r="B85" s="1050"/>
      <c r="C85" s="1050"/>
      <c r="D85" s="1050"/>
      <c r="E85" s="1050"/>
      <c r="F85" s="1050"/>
      <c r="G85" s="1050"/>
      <c r="H85" s="1050"/>
      <c r="I85" s="1069"/>
      <c r="J85" s="1049"/>
      <c r="K85" s="467" t="s">
        <v>411</v>
      </c>
      <c r="L85" s="1049"/>
      <c r="M85" s="1049"/>
      <c r="N85" s="1050"/>
      <c r="O85" s="1051"/>
    </row>
    <row r="86" spans="1:15" ht="14.25" customHeight="1" x14ac:dyDescent="0.15">
      <c r="A86" s="1071"/>
      <c r="B86" s="1047"/>
      <c r="C86" s="1047"/>
      <c r="D86" s="1047"/>
      <c r="E86" s="1047"/>
      <c r="F86" s="1047"/>
      <c r="G86" s="1047"/>
      <c r="H86" s="1047"/>
      <c r="I86" s="1061"/>
      <c r="J86" s="1052"/>
      <c r="K86" s="439" t="s">
        <v>411</v>
      </c>
      <c r="L86" s="1052"/>
      <c r="M86" s="1052"/>
      <c r="N86" s="1047"/>
      <c r="O86" s="1048"/>
    </row>
    <row r="87" spans="1:15" ht="14.25" customHeight="1" x14ac:dyDescent="0.15">
      <c r="A87" s="1071"/>
      <c r="B87" s="1047"/>
      <c r="C87" s="1047"/>
      <c r="D87" s="1047"/>
      <c r="E87" s="1047"/>
      <c r="F87" s="1047"/>
      <c r="G87" s="1047"/>
      <c r="H87" s="1047"/>
      <c r="I87" s="1061"/>
      <c r="J87" s="1052"/>
      <c r="K87" s="439" t="s">
        <v>411</v>
      </c>
      <c r="L87" s="1052"/>
      <c r="M87" s="1052"/>
      <c r="N87" s="1047"/>
      <c r="O87" s="1048"/>
    </row>
    <row r="88" spans="1:15" ht="14.25" customHeight="1" x14ac:dyDescent="0.15">
      <c r="A88" s="1071"/>
      <c r="B88" s="1047"/>
      <c r="C88" s="1047"/>
      <c r="D88" s="1047"/>
      <c r="E88" s="1047"/>
      <c r="F88" s="1047"/>
      <c r="G88" s="1047"/>
      <c r="H88" s="1047"/>
      <c r="I88" s="1061"/>
      <c r="J88" s="1052"/>
      <c r="K88" s="439" t="s">
        <v>411</v>
      </c>
      <c r="L88" s="1052"/>
      <c r="M88" s="1052"/>
      <c r="N88" s="1047"/>
      <c r="O88" s="1048"/>
    </row>
    <row r="89" spans="1:15" ht="14.25" customHeight="1" x14ac:dyDescent="0.15">
      <c r="A89" s="1071"/>
      <c r="B89" s="1047"/>
      <c r="C89" s="1047"/>
      <c r="D89" s="1047"/>
      <c r="E89" s="1047"/>
      <c r="F89" s="1047"/>
      <c r="G89" s="1047"/>
      <c r="H89" s="1047"/>
      <c r="I89" s="1061"/>
      <c r="J89" s="1052"/>
      <c r="K89" s="439" t="s">
        <v>411</v>
      </c>
      <c r="L89" s="1052"/>
      <c r="M89" s="1052"/>
      <c r="N89" s="1047"/>
      <c r="O89" s="1048"/>
    </row>
    <row r="90" spans="1:15" ht="14.25" customHeight="1" x14ac:dyDescent="0.15">
      <c r="A90" s="1071"/>
      <c r="B90" s="1076"/>
      <c r="C90" s="1076"/>
      <c r="D90" s="1076"/>
      <c r="E90" s="1076"/>
      <c r="F90" s="1076"/>
      <c r="G90" s="1076"/>
      <c r="H90" s="1076"/>
      <c r="I90" s="1061"/>
      <c r="J90" s="1052"/>
      <c r="K90" s="439" t="s">
        <v>411</v>
      </c>
      <c r="L90" s="1052"/>
      <c r="M90" s="1052"/>
      <c r="N90" s="1047"/>
      <c r="O90" s="1048"/>
    </row>
    <row r="91" spans="1:15" ht="14.25" customHeight="1" thickBot="1" x14ac:dyDescent="0.2">
      <c r="A91" s="1072"/>
      <c r="B91" s="1085"/>
      <c r="C91" s="1086"/>
      <c r="D91" s="1086"/>
      <c r="E91" s="1086"/>
      <c r="F91" s="1086"/>
      <c r="G91" s="1086"/>
      <c r="H91" s="1087"/>
      <c r="I91" s="1058" t="s">
        <v>468</v>
      </c>
      <c r="J91" s="1059"/>
      <c r="K91" s="1059"/>
      <c r="L91" s="1059"/>
      <c r="M91" s="1059"/>
      <c r="N91" s="1058"/>
      <c r="O91" s="1060"/>
    </row>
    <row r="92" spans="1:15" ht="15.2" customHeight="1" thickTop="1" x14ac:dyDescent="0.15">
      <c r="A92" s="438"/>
      <c r="B92" s="438"/>
      <c r="C92" s="438"/>
      <c r="D92" s="438"/>
      <c r="E92" s="438"/>
      <c r="F92" s="1100" t="s">
        <v>469</v>
      </c>
      <c r="G92" s="1049"/>
      <c r="H92" s="1049"/>
      <c r="I92" s="1049"/>
      <c r="J92" s="1049"/>
      <c r="K92" s="1049"/>
      <c r="L92" s="1049"/>
      <c r="M92" s="1049"/>
      <c r="N92" s="1069"/>
      <c r="O92" s="1097"/>
    </row>
    <row r="93" spans="1:15" ht="15.2" customHeight="1" thickBot="1" x14ac:dyDescent="0.2">
      <c r="A93" s="438"/>
      <c r="B93" s="438"/>
      <c r="C93" s="438"/>
      <c r="D93" s="438"/>
      <c r="E93" s="438"/>
      <c r="F93" s="1101"/>
      <c r="G93" s="1102"/>
      <c r="H93" s="1102"/>
      <c r="I93" s="1102"/>
      <c r="J93" s="1102"/>
      <c r="K93" s="1102"/>
      <c r="L93" s="1102"/>
      <c r="M93" s="1102"/>
      <c r="N93" s="1098"/>
      <c r="O93" s="1099"/>
    </row>
    <row r="94" spans="1:15" s="441" customFormat="1" ht="33" customHeight="1" x14ac:dyDescent="0.15">
      <c r="A94" s="464" t="s">
        <v>184</v>
      </c>
      <c r="B94" s="1073" t="s">
        <v>470</v>
      </c>
      <c r="C94" s="1074"/>
      <c r="D94" s="1074"/>
      <c r="E94" s="1074"/>
      <c r="F94" s="1074"/>
      <c r="G94" s="1074"/>
      <c r="H94" s="1074"/>
      <c r="I94" s="1074"/>
      <c r="J94" s="1074"/>
      <c r="K94" s="1074"/>
      <c r="L94" s="1074"/>
      <c r="M94" s="1074"/>
      <c r="N94" s="1074"/>
      <c r="O94" s="1074"/>
    </row>
    <row r="95" spans="1:15" s="441" customFormat="1" ht="13.5" customHeight="1" x14ac:dyDescent="0.15">
      <c r="A95" s="464" t="s">
        <v>184</v>
      </c>
      <c r="B95" s="1074" t="s">
        <v>471</v>
      </c>
      <c r="C95" s="1074"/>
      <c r="D95" s="1074"/>
      <c r="E95" s="1074"/>
      <c r="F95" s="1074"/>
      <c r="G95" s="1074"/>
      <c r="H95" s="1074"/>
      <c r="I95" s="1074"/>
      <c r="J95" s="1074"/>
      <c r="K95" s="1074"/>
      <c r="L95" s="1074"/>
      <c r="M95" s="1074"/>
      <c r="N95" s="1074"/>
      <c r="O95" s="1074"/>
    </row>
    <row r="96" spans="1:15" s="465" customFormat="1" ht="13.5" customHeight="1" x14ac:dyDescent="0.15">
      <c r="A96" s="466" t="s">
        <v>184</v>
      </c>
      <c r="B96" s="1075" t="s">
        <v>414</v>
      </c>
      <c r="C96" s="1075"/>
      <c r="D96" s="1075"/>
      <c r="E96" s="1075"/>
      <c r="F96" s="1075"/>
      <c r="G96" s="1075"/>
      <c r="H96" s="1075"/>
      <c r="I96" s="1075"/>
      <c r="J96" s="1075"/>
      <c r="K96" s="1075"/>
      <c r="L96" s="1075"/>
      <c r="M96" s="1075"/>
      <c r="N96" s="1075"/>
      <c r="O96" s="1075"/>
    </row>
    <row r="97" spans="1:15" ht="13.5" customHeight="1" x14ac:dyDescent="0.15"/>
    <row r="98" spans="1:15" ht="15.2" customHeight="1" thickBot="1" x14ac:dyDescent="0.2">
      <c r="A98" s="440" t="s">
        <v>480</v>
      </c>
    </row>
    <row r="99" spans="1:15" ht="15.2" customHeight="1" x14ac:dyDescent="0.15">
      <c r="A99" s="1077" t="s">
        <v>417</v>
      </c>
      <c r="B99" s="1078"/>
      <c r="C99" s="1078"/>
      <c r="D99" s="1079"/>
    </row>
    <row r="100" spans="1:15" ht="15.2" customHeight="1" thickBot="1" x14ac:dyDescent="0.2">
      <c r="A100" s="1080"/>
      <c r="B100" s="1081"/>
      <c r="C100" s="1081"/>
      <c r="D100" s="1082"/>
    </row>
    <row r="101" spans="1:15" ht="15.2" customHeight="1" x14ac:dyDescent="0.15">
      <c r="A101" s="1083"/>
      <c r="B101" s="982"/>
      <c r="C101" s="982"/>
      <c r="D101" s="1084" t="s">
        <v>418</v>
      </c>
      <c r="E101" s="1077" t="s">
        <v>419</v>
      </c>
      <c r="F101" s="1078"/>
      <c r="G101" s="1079"/>
      <c r="H101" s="459" t="s">
        <v>420</v>
      </c>
      <c r="I101" s="440" t="s">
        <v>421</v>
      </c>
    </row>
    <row r="102" spans="1:15" ht="15.2" customHeight="1" thickBot="1" x14ac:dyDescent="0.2">
      <c r="A102" s="1080"/>
      <c r="B102" s="1081"/>
      <c r="C102" s="1081"/>
      <c r="D102" s="1082"/>
      <c r="E102" s="1080"/>
      <c r="F102" s="1081"/>
      <c r="G102" s="1082"/>
    </row>
    <row r="103" spans="1:15" ht="13.5" customHeight="1" x14ac:dyDescent="0.15"/>
    <row r="104" spans="1:15" s="446" customFormat="1" ht="13.5" customHeight="1" x14ac:dyDescent="0.15">
      <c r="A104" s="446" t="s">
        <v>473</v>
      </c>
    </row>
    <row r="105" spans="1:15" s="441" customFormat="1" ht="13.5" customHeight="1" x14ac:dyDescent="0.15">
      <c r="A105" s="464">
        <v>1</v>
      </c>
      <c r="B105" s="441" t="s">
        <v>474</v>
      </c>
    </row>
    <row r="106" spans="1:15" s="441" customFormat="1" ht="13.5" customHeight="1" x14ac:dyDescent="0.15">
      <c r="A106" s="464">
        <v>2</v>
      </c>
      <c r="B106" s="441" t="s">
        <v>475</v>
      </c>
    </row>
    <row r="107" spans="1:15" s="441" customFormat="1" ht="13.5" customHeight="1" x14ac:dyDescent="0.15">
      <c r="A107" s="464">
        <v>3</v>
      </c>
      <c r="B107" s="549" t="s">
        <v>476</v>
      </c>
      <c r="C107" s="549"/>
      <c r="D107" s="549"/>
      <c r="E107" s="549"/>
      <c r="F107" s="549"/>
      <c r="G107" s="549"/>
      <c r="H107" s="549"/>
    </row>
    <row r="108" spans="1:15" s="441" customFormat="1" ht="13.5" customHeight="1" x14ac:dyDescent="0.15">
      <c r="B108" s="549" t="s">
        <v>756</v>
      </c>
      <c r="C108" s="549"/>
      <c r="D108" s="549"/>
      <c r="E108" s="549"/>
      <c r="F108" s="549"/>
      <c r="G108" s="549"/>
      <c r="H108" s="549"/>
    </row>
    <row r="109" spans="1:15" s="441" customFormat="1" ht="13.5" customHeight="1" x14ac:dyDescent="0.15">
      <c r="A109" s="464">
        <v>4</v>
      </c>
      <c r="B109" s="1073" t="s">
        <v>477</v>
      </c>
      <c r="C109" s="1073"/>
      <c r="D109" s="1073"/>
      <c r="E109" s="1073"/>
      <c r="F109" s="1073"/>
      <c r="G109" s="1073"/>
      <c r="H109" s="1073"/>
      <c r="I109" s="1073"/>
      <c r="J109" s="1073"/>
      <c r="K109" s="1073"/>
      <c r="L109" s="1073"/>
      <c r="M109" s="1073"/>
      <c r="N109" s="1073"/>
      <c r="O109" s="1073"/>
    </row>
    <row r="110" spans="1:15" s="441" customFormat="1" ht="13.5" customHeight="1" x14ac:dyDescent="0.15">
      <c r="B110" s="1073"/>
      <c r="C110" s="1073"/>
      <c r="D110" s="1073"/>
      <c r="E110" s="1073"/>
      <c r="F110" s="1073"/>
      <c r="G110" s="1073"/>
      <c r="H110" s="1073"/>
      <c r="I110" s="1073"/>
      <c r="J110" s="1073"/>
      <c r="K110" s="1073"/>
      <c r="L110" s="1073"/>
      <c r="M110" s="1073"/>
      <c r="N110" s="1073"/>
      <c r="O110" s="1073"/>
    </row>
    <row r="111" spans="1:15" s="446" customFormat="1" ht="13.5" customHeight="1" x14ac:dyDescent="0.15">
      <c r="A111" s="463"/>
    </row>
    <row r="112" spans="1:15" s="446" customFormat="1" ht="13.5" customHeight="1" x14ac:dyDescent="0.15"/>
    <row r="113" s="446" customFormat="1" ht="13.5" customHeight="1" x14ac:dyDescent="0.15"/>
  </sheetData>
  <mergeCells count="403">
    <mergeCell ref="N13:O13"/>
    <mergeCell ref="N16:O16"/>
    <mergeCell ref="N7:O7"/>
    <mergeCell ref="A8:B8"/>
    <mergeCell ref="N8:O8"/>
    <mergeCell ref="B17:D17"/>
    <mergeCell ref="E17:H17"/>
    <mergeCell ref="I17:J17"/>
    <mergeCell ref="A2:O2"/>
    <mergeCell ref="A4:B4"/>
    <mergeCell ref="C4:G4"/>
    <mergeCell ref="I4:K4"/>
    <mergeCell ref="L4:O4"/>
    <mergeCell ref="A6:O6"/>
    <mergeCell ref="A7:B7"/>
    <mergeCell ref="A12:A18"/>
    <mergeCell ref="B12:D12"/>
    <mergeCell ref="E12:H12"/>
    <mergeCell ref="I12:J12"/>
    <mergeCell ref="L12:M12"/>
    <mergeCell ref="N12:O12"/>
    <mergeCell ref="B13:D13"/>
    <mergeCell ref="E13:H13"/>
    <mergeCell ref="I13:J13"/>
    <mergeCell ref="L13:M13"/>
    <mergeCell ref="A10:O10"/>
    <mergeCell ref="B11:D11"/>
    <mergeCell ref="E11:H11"/>
    <mergeCell ref="I11:M11"/>
    <mergeCell ref="N11:O11"/>
    <mergeCell ref="L17:M17"/>
    <mergeCell ref="N17:O17"/>
    <mergeCell ref="B18:H18"/>
    <mergeCell ref="I18:M18"/>
    <mergeCell ref="N18:O18"/>
    <mergeCell ref="B15:D15"/>
    <mergeCell ref="E15:H15"/>
    <mergeCell ref="I15:J15"/>
    <mergeCell ref="L15:M15"/>
    <mergeCell ref="N15:O15"/>
    <mergeCell ref="B14:D14"/>
    <mergeCell ref="E14:H14"/>
    <mergeCell ref="I14:J14"/>
    <mergeCell ref="L14:M14"/>
    <mergeCell ref="N14:O14"/>
    <mergeCell ref="B16:D16"/>
    <mergeCell ref="E16:H16"/>
    <mergeCell ref="I16:J16"/>
    <mergeCell ref="L16:M16"/>
    <mergeCell ref="B24:D24"/>
    <mergeCell ref="E24:H24"/>
    <mergeCell ref="I24:J24"/>
    <mergeCell ref="L24:M24"/>
    <mergeCell ref="N24:O24"/>
    <mergeCell ref="B25:H25"/>
    <mergeCell ref="I25:M25"/>
    <mergeCell ref="N25:O25"/>
    <mergeCell ref="L23:M23"/>
    <mergeCell ref="N23:O23"/>
    <mergeCell ref="A19:A25"/>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B31:D31"/>
    <mergeCell ref="E31:H31"/>
    <mergeCell ref="I31:J31"/>
    <mergeCell ref="L31:M31"/>
    <mergeCell ref="N31:O31"/>
    <mergeCell ref="B32:H32"/>
    <mergeCell ref="I32:M32"/>
    <mergeCell ref="N32:O32"/>
    <mergeCell ref="A26:A32"/>
    <mergeCell ref="B26:D26"/>
    <mergeCell ref="E26:H26"/>
    <mergeCell ref="I26:J26"/>
    <mergeCell ref="L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8:D38"/>
    <mergeCell ref="E38:H38"/>
    <mergeCell ref="I38:J38"/>
    <mergeCell ref="L38:M38"/>
    <mergeCell ref="N38:O38"/>
    <mergeCell ref="B39:H39"/>
    <mergeCell ref="I39:M39"/>
    <mergeCell ref="N39:O39"/>
    <mergeCell ref="A33:A39"/>
    <mergeCell ref="B33:D33"/>
    <mergeCell ref="E33:H33"/>
    <mergeCell ref="I33:J33"/>
    <mergeCell ref="L33:M33"/>
    <mergeCell ref="N33:O33"/>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45:D45"/>
    <mergeCell ref="E45:H45"/>
    <mergeCell ref="I45:J45"/>
    <mergeCell ref="L45:M45"/>
    <mergeCell ref="N45:O45"/>
    <mergeCell ref="B46:H46"/>
    <mergeCell ref="I46:M46"/>
    <mergeCell ref="N46:O46"/>
    <mergeCell ref="A40:A46"/>
    <mergeCell ref="B40:D40"/>
    <mergeCell ref="E40:H40"/>
    <mergeCell ref="I40:J40"/>
    <mergeCell ref="L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52:D52"/>
    <mergeCell ref="E52:H52"/>
    <mergeCell ref="I52:J52"/>
    <mergeCell ref="L52:M52"/>
    <mergeCell ref="N52:O52"/>
    <mergeCell ref="B53:H53"/>
    <mergeCell ref="I53:M53"/>
    <mergeCell ref="N53:O53"/>
    <mergeCell ref="A47:A53"/>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A57:A63"/>
    <mergeCell ref="B57:D57"/>
    <mergeCell ref="E57:H57"/>
    <mergeCell ref="I57:J57"/>
    <mergeCell ref="L57:M57"/>
    <mergeCell ref="N57:O57"/>
    <mergeCell ref="B58:D58"/>
    <mergeCell ref="E58:H58"/>
    <mergeCell ref="I58:J58"/>
    <mergeCell ref="L58:M58"/>
    <mergeCell ref="E61:H61"/>
    <mergeCell ref="I61:J61"/>
    <mergeCell ref="L61:M61"/>
    <mergeCell ref="N61:O61"/>
    <mergeCell ref="B56:D56"/>
    <mergeCell ref="E56:H56"/>
    <mergeCell ref="I56:M56"/>
    <mergeCell ref="N56:O56"/>
    <mergeCell ref="N58:O58"/>
    <mergeCell ref="B59:D59"/>
    <mergeCell ref="N62:O62"/>
    <mergeCell ref="B63:H63"/>
    <mergeCell ref="I63:M63"/>
    <mergeCell ref="N63:O63"/>
    <mergeCell ref="B60:D60"/>
    <mergeCell ref="E60:H60"/>
    <mergeCell ref="I60:J60"/>
    <mergeCell ref="L60:M60"/>
    <mergeCell ref="N60:O60"/>
    <mergeCell ref="B61:D61"/>
    <mergeCell ref="E59:H59"/>
    <mergeCell ref="I59:J59"/>
    <mergeCell ref="L59:M59"/>
    <mergeCell ref="N59:O59"/>
    <mergeCell ref="B62:D62"/>
    <mergeCell ref="E62:H62"/>
    <mergeCell ref="I62:J62"/>
    <mergeCell ref="L62:M62"/>
    <mergeCell ref="B69:D69"/>
    <mergeCell ref="E69:H69"/>
    <mergeCell ref="I69:J69"/>
    <mergeCell ref="L69:M69"/>
    <mergeCell ref="N69:O69"/>
    <mergeCell ref="B70:H70"/>
    <mergeCell ref="I70:M70"/>
    <mergeCell ref="N70:O70"/>
    <mergeCell ref="A64:A70"/>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68:D68"/>
    <mergeCell ref="E68:H68"/>
    <mergeCell ref="I68:J68"/>
    <mergeCell ref="L68:M68"/>
    <mergeCell ref="N68:O68"/>
    <mergeCell ref="B76:D76"/>
    <mergeCell ref="E76:H76"/>
    <mergeCell ref="I76:J76"/>
    <mergeCell ref="L76:M76"/>
    <mergeCell ref="N76:O76"/>
    <mergeCell ref="B77:H77"/>
    <mergeCell ref="I77:M77"/>
    <mergeCell ref="N77:O77"/>
    <mergeCell ref="A71:A77"/>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I75:J75"/>
    <mergeCell ref="L75:M75"/>
    <mergeCell ref="N75:O75"/>
    <mergeCell ref="B83:D83"/>
    <mergeCell ref="E83:H83"/>
    <mergeCell ref="I83:J83"/>
    <mergeCell ref="L83:M83"/>
    <mergeCell ref="N83:O83"/>
    <mergeCell ref="B84:H84"/>
    <mergeCell ref="I84:M84"/>
    <mergeCell ref="N84:O84"/>
    <mergeCell ref="A78:A84"/>
    <mergeCell ref="B78:D78"/>
    <mergeCell ref="E78:H78"/>
    <mergeCell ref="I78:J78"/>
    <mergeCell ref="L78:M78"/>
    <mergeCell ref="N78:O78"/>
    <mergeCell ref="B79:D79"/>
    <mergeCell ref="E79:H79"/>
    <mergeCell ref="I79:J79"/>
    <mergeCell ref="L79:M79"/>
    <mergeCell ref="N79:O79"/>
    <mergeCell ref="B80:D80"/>
    <mergeCell ref="E80:H80"/>
    <mergeCell ref="I80:J80"/>
    <mergeCell ref="L80:M80"/>
    <mergeCell ref="N80:O80"/>
    <mergeCell ref="B81:D81"/>
    <mergeCell ref="E81:H81"/>
    <mergeCell ref="I81:J81"/>
    <mergeCell ref="L81:M81"/>
    <mergeCell ref="N81:O81"/>
    <mergeCell ref="B82:D82"/>
    <mergeCell ref="E82:H82"/>
    <mergeCell ref="I82:J82"/>
    <mergeCell ref="L82:M82"/>
    <mergeCell ref="N82:O82"/>
    <mergeCell ref="B90:D90"/>
    <mergeCell ref="E90:H90"/>
    <mergeCell ref="I90:J90"/>
    <mergeCell ref="L90:M90"/>
    <mergeCell ref="N90:O90"/>
    <mergeCell ref="B91:H91"/>
    <mergeCell ref="I91:M91"/>
    <mergeCell ref="N91:O91"/>
    <mergeCell ref="A85:A91"/>
    <mergeCell ref="B85:D85"/>
    <mergeCell ref="E85:H85"/>
    <mergeCell ref="I85:J85"/>
    <mergeCell ref="L85:M85"/>
    <mergeCell ref="N85:O85"/>
    <mergeCell ref="B86:D86"/>
    <mergeCell ref="E86:H86"/>
    <mergeCell ref="I86:J86"/>
    <mergeCell ref="L86:M86"/>
    <mergeCell ref="N86:O86"/>
    <mergeCell ref="B87:D87"/>
    <mergeCell ref="E87:H87"/>
    <mergeCell ref="I87:J87"/>
    <mergeCell ref="L87:M87"/>
    <mergeCell ref="N87:O87"/>
    <mergeCell ref="B88:D88"/>
    <mergeCell ref="E88:H88"/>
    <mergeCell ref="I88:J88"/>
    <mergeCell ref="L88:M88"/>
    <mergeCell ref="N88:O88"/>
    <mergeCell ref="B89:D89"/>
    <mergeCell ref="E89:H89"/>
    <mergeCell ref="I89:J89"/>
    <mergeCell ref="L89:M89"/>
    <mergeCell ref="N89:O89"/>
    <mergeCell ref="A101:C102"/>
    <mergeCell ref="D101:D102"/>
    <mergeCell ref="E101:G102"/>
    <mergeCell ref="B109:O110"/>
    <mergeCell ref="F92:M93"/>
    <mergeCell ref="N92:O93"/>
    <mergeCell ref="B94:O94"/>
    <mergeCell ref="B95:O95"/>
    <mergeCell ref="B96:O96"/>
    <mergeCell ref="A99:D100"/>
  </mergeCells>
  <phoneticPr fontId="3"/>
  <printOptions horizontalCentered="1"/>
  <pageMargins left="0.59055118110236227" right="0.39370078740157483" top="0.78740157480314965" bottom="0.39370078740157483" header="0.51181102362204722" footer="0.51181102362204722"/>
  <pageSetup paperSize="9" scale="94" orientation="portrait" r:id="rId1"/>
  <headerFooter alignWithMargins="0">
    <oddHeader>&amp;R&amp;"ＭＳ ゴシック,標準"&amp;10&amp;A</oddHeader>
  </headerFooter>
  <rowBreaks count="1" manualBreakCount="1">
    <brk id="54" max="14" man="1"/>
  </rowBreaks>
  <colBreaks count="1" manualBreakCount="1">
    <brk id="15" max="10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zoomScaleNormal="100" zoomScaleSheetLayoutView="100" workbookViewId="0">
      <selection sqref="A1:XFD1048576"/>
    </sheetView>
  </sheetViews>
  <sheetFormatPr defaultColWidth="3" defaultRowHeight="13.5" x14ac:dyDescent="0.15"/>
  <cols>
    <col min="1" max="24" width="4.5" style="474" customWidth="1"/>
    <col min="25" max="16384" width="3" style="474"/>
  </cols>
  <sheetData>
    <row r="1" spans="1:21" ht="16.5" customHeight="1" x14ac:dyDescent="0.15">
      <c r="U1" s="484"/>
    </row>
    <row r="2" spans="1:21" ht="16.5" customHeight="1" x14ac:dyDescent="0.15">
      <c r="U2" s="484"/>
    </row>
    <row r="3" spans="1:21" ht="16.5" customHeight="1" x14ac:dyDescent="0.15">
      <c r="U3" s="484"/>
    </row>
    <row r="4" spans="1:21" ht="16.5" customHeight="1" x14ac:dyDescent="0.15">
      <c r="A4" s="1105" t="s">
        <v>481</v>
      </c>
      <c r="B4" s="1105"/>
      <c r="C4" s="1105"/>
      <c r="D4" s="1105"/>
      <c r="E4" s="1105"/>
      <c r="F4" s="1105"/>
      <c r="G4" s="1105"/>
      <c r="H4" s="1105"/>
      <c r="I4" s="1105"/>
      <c r="J4" s="1105"/>
      <c r="K4" s="1105"/>
      <c r="L4" s="1105"/>
      <c r="M4" s="1105"/>
      <c r="N4" s="1105"/>
      <c r="O4" s="1105"/>
      <c r="P4" s="1105"/>
      <c r="Q4" s="1105"/>
      <c r="R4" s="1105"/>
      <c r="S4" s="1105"/>
      <c r="T4" s="1105"/>
      <c r="U4" s="1105"/>
    </row>
    <row r="5" spans="1:21" ht="16.5" customHeight="1" x14ac:dyDescent="0.15">
      <c r="A5" s="1105" t="s">
        <v>482</v>
      </c>
      <c r="B5" s="1105"/>
      <c r="C5" s="1105"/>
      <c r="D5" s="1105"/>
      <c r="E5" s="1105"/>
      <c r="F5" s="1105"/>
      <c r="G5" s="1105"/>
      <c r="H5" s="1105"/>
      <c r="I5" s="1105"/>
      <c r="J5" s="1105"/>
      <c r="K5" s="1105"/>
      <c r="L5" s="1105"/>
      <c r="M5" s="1105"/>
      <c r="N5" s="1105"/>
      <c r="O5" s="1105"/>
      <c r="P5" s="1105"/>
      <c r="Q5" s="1105"/>
      <c r="R5" s="1105"/>
      <c r="S5" s="1105"/>
      <c r="T5" s="1105"/>
      <c r="U5" s="1105"/>
    </row>
    <row r="6" spans="1:21" ht="16.5" customHeight="1" x14ac:dyDescent="0.15">
      <c r="A6" s="483"/>
      <c r="B6" s="483"/>
      <c r="C6" s="483"/>
      <c r="D6" s="483"/>
      <c r="E6" s="483"/>
      <c r="F6" s="483"/>
      <c r="G6" s="483"/>
      <c r="H6" s="483"/>
      <c r="I6" s="483"/>
      <c r="J6" s="483"/>
      <c r="K6" s="483"/>
      <c r="L6" s="483"/>
      <c r="M6" s="483"/>
      <c r="N6" s="483"/>
      <c r="O6" s="483"/>
      <c r="P6" s="483"/>
      <c r="Q6" s="483"/>
      <c r="R6" s="483"/>
      <c r="S6" s="483"/>
      <c r="T6" s="483"/>
      <c r="U6" s="483"/>
    </row>
    <row r="7" spans="1:21" s="449" customFormat="1" ht="22.5" customHeight="1" x14ac:dyDescent="0.15">
      <c r="A7" s="991" t="s">
        <v>201</v>
      </c>
      <c r="B7" s="991"/>
      <c r="C7" s="991"/>
      <c r="D7" s="1112"/>
      <c r="E7" s="1112"/>
      <c r="F7" s="1112"/>
      <c r="G7" s="1112"/>
      <c r="H7" s="1112"/>
      <c r="I7" s="1112"/>
      <c r="J7" s="1112"/>
      <c r="L7" s="991" t="s">
        <v>200</v>
      </c>
      <c r="M7" s="991"/>
      <c r="N7" s="991"/>
      <c r="O7" s="991"/>
      <c r="P7" s="991"/>
      <c r="Q7" s="991"/>
      <c r="R7" s="991"/>
      <c r="S7" s="991"/>
      <c r="T7" s="991"/>
      <c r="U7" s="991"/>
    </row>
    <row r="8" spans="1:21" ht="16.5" customHeight="1" x14ac:dyDescent="0.15">
      <c r="A8" s="483"/>
      <c r="B8" s="483"/>
      <c r="C8" s="483"/>
      <c r="D8" s="483"/>
      <c r="E8" s="483"/>
      <c r="F8" s="483"/>
      <c r="G8" s="483"/>
      <c r="H8" s="483"/>
      <c r="I8" s="483"/>
      <c r="J8" s="483"/>
      <c r="K8" s="483"/>
      <c r="L8" s="483"/>
      <c r="M8" s="483"/>
      <c r="N8" s="483"/>
      <c r="O8" s="483"/>
      <c r="P8" s="483"/>
      <c r="Q8" s="483"/>
      <c r="R8" s="483"/>
      <c r="S8" s="483"/>
      <c r="T8" s="483"/>
      <c r="U8" s="483"/>
    </row>
    <row r="9" spans="1:21" ht="16.5" customHeight="1" x14ac:dyDescent="0.15">
      <c r="A9" s="476" t="s">
        <v>483</v>
      </c>
      <c r="B9" s="476"/>
      <c r="C9" s="476"/>
      <c r="D9" s="476"/>
      <c r="E9" s="476"/>
      <c r="F9" s="476"/>
      <c r="G9" s="476"/>
      <c r="H9" s="476"/>
      <c r="I9" s="476"/>
      <c r="J9" s="476"/>
      <c r="K9" s="476"/>
      <c r="L9" s="476"/>
      <c r="M9" s="476"/>
      <c r="N9" s="476"/>
      <c r="O9" s="476"/>
      <c r="P9" s="476"/>
      <c r="Q9" s="476"/>
      <c r="R9" s="476"/>
      <c r="S9" s="476"/>
      <c r="T9" s="476"/>
      <c r="U9" s="476"/>
    </row>
    <row r="10" spans="1:21" ht="16.5" customHeight="1" x14ac:dyDescent="0.15">
      <c r="A10" s="476"/>
      <c r="B10" s="476"/>
      <c r="C10" s="476"/>
      <c r="D10" s="476"/>
      <c r="E10" s="476"/>
      <c r="F10" s="476"/>
      <c r="G10" s="476"/>
      <c r="H10" s="476"/>
      <c r="I10" s="476"/>
      <c r="J10" s="476"/>
      <c r="K10" s="476"/>
      <c r="T10" s="476"/>
      <c r="U10" s="476"/>
    </row>
    <row r="11" spans="1:21" ht="16.5" customHeight="1" x14ac:dyDescent="0.15">
      <c r="A11" s="476" t="s">
        <v>484</v>
      </c>
      <c r="B11" s="476"/>
      <c r="C11" s="476"/>
      <c r="D11" s="476"/>
      <c r="E11" s="476"/>
      <c r="F11" s="483"/>
      <c r="G11" s="483"/>
      <c r="H11" s="483"/>
      <c r="I11" s="483"/>
      <c r="J11" s="476"/>
      <c r="K11" s="476"/>
      <c r="L11" s="476"/>
      <c r="U11" s="475"/>
    </row>
    <row r="12" spans="1:21" ht="22.5" customHeight="1" thickBot="1" x14ac:dyDescent="0.2">
      <c r="B12" s="1113" t="s">
        <v>485</v>
      </c>
      <c r="C12" s="1114"/>
      <c r="D12" s="1115"/>
      <c r="E12" s="1113" t="s">
        <v>486</v>
      </c>
      <c r="F12" s="1114"/>
      <c r="G12" s="1114"/>
      <c r="H12" s="1115"/>
    </row>
    <row r="13" spans="1:21" ht="22.5" customHeight="1" thickTop="1" x14ac:dyDescent="0.15">
      <c r="B13" s="1116"/>
      <c r="C13" s="1117"/>
      <c r="D13" s="482" t="s">
        <v>487</v>
      </c>
      <c r="E13" s="1110"/>
      <c r="F13" s="1111"/>
      <c r="G13" s="1111"/>
      <c r="H13" s="481" t="s">
        <v>488</v>
      </c>
      <c r="I13" s="475"/>
      <c r="J13" s="475"/>
      <c r="K13" s="475"/>
      <c r="L13" s="475"/>
    </row>
    <row r="14" spans="1:21" ht="22.5" customHeight="1" x14ac:dyDescent="0.15">
      <c r="B14" s="1108"/>
      <c r="C14" s="1109"/>
      <c r="D14" s="480" t="s">
        <v>487</v>
      </c>
      <c r="E14" s="1106"/>
      <c r="F14" s="1107"/>
      <c r="G14" s="1107"/>
      <c r="H14" s="479" t="s">
        <v>488</v>
      </c>
      <c r="I14" s="475"/>
      <c r="J14" s="475"/>
      <c r="K14" s="475"/>
      <c r="L14" s="475"/>
    </row>
    <row r="15" spans="1:21" ht="22.5" customHeight="1" x14ac:dyDescent="0.15">
      <c r="B15" s="1108"/>
      <c r="C15" s="1109"/>
      <c r="D15" s="480" t="s">
        <v>487</v>
      </c>
      <c r="E15" s="1106"/>
      <c r="F15" s="1107"/>
      <c r="G15" s="1107"/>
      <c r="H15" s="479" t="s">
        <v>488</v>
      </c>
      <c r="I15" s="475"/>
      <c r="J15" s="475"/>
      <c r="K15" s="475"/>
      <c r="L15" s="475"/>
    </row>
    <row r="16" spans="1:21" ht="22.5" customHeight="1" x14ac:dyDescent="0.15">
      <c r="B16" s="1108"/>
      <c r="C16" s="1109"/>
      <c r="D16" s="480" t="s">
        <v>487</v>
      </c>
      <c r="E16" s="1106"/>
      <c r="F16" s="1107"/>
      <c r="G16" s="1107"/>
      <c r="H16" s="479" t="s">
        <v>488</v>
      </c>
      <c r="I16" s="475"/>
      <c r="J16" s="475"/>
      <c r="K16" s="475"/>
      <c r="L16" s="475"/>
    </row>
    <row r="17" spans="1:21" ht="22.5" customHeight="1" x14ac:dyDescent="0.15">
      <c r="B17" s="1108"/>
      <c r="C17" s="1109"/>
      <c r="D17" s="480" t="s">
        <v>487</v>
      </c>
      <c r="E17" s="1106"/>
      <c r="F17" s="1107"/>
      <c r="G17" s="1107"/>
      <c r="H17" s="479" t="s">
        <v>488</v>
      </c>
      <c r="I17" s="475"/>
      <c r="J17" s="475"/>
      <c r="K17" s="475"/>
      <c r="L17" s="475"/>
    </row>
    <row r="18" spans="1:21" ht="22.5" customHeight="1" x14ac:dyDescent="0.15">
      <c r="B18" s="1108"/>
      <c r="C18" s="1109"/>
      <c r="D18" s="480" t="s">
        <v>487</v>
      </c>
      <c r="E18" s="1106"/>
      <c r="F18" s="1107"/>
      <c r="G18" s="1107"/>
      <c r="H18" s="479" t="s">
        <v>488</v>
      </c>
      <c r="I18" s="475"/>
      <c r="J18" s="475"/>
      <c r="K18" s="475"/>
      <c r="L18" s="475"/>
    </row>
    <row r="19" spans="1:21" ht="22.5" customHeight="1" x14ac:dyDescent="0.15">
      <c r="B19" s="1108"/>
      <c r="C19" s="1109"/>
      <c r="D19" s="480" t="s">
        <v>487</v>
      </c>
      <c r="E19" s="1106"/>
      <c r="F19" s="1107"/>
      <c r="G19" s="1107"/>
      <c r="H19" s="479" t="s">
        <v>488</v>
      </c>
      <c r="I19" s="475"/>
      <c r="J19" s="475"/>
      <c r="K19" s="475"/>
      <c r="L19" s="475"/>
    </row>
    <row r="20" spans="1:21" ht="22.5" customHeight="1" x14ac:dyDescent="0.15">
      <c r="B20" s="1108"/>
      <c r="C20" s="1109"/>
      <c r="D20" s="480" t="s">
        <v>487</v>
      </c>
      <c r="E20" s="1106"/>
      <c r="F20" s="1107"/>
      <c r="G20" s="1107"/>
      <c r="H20" s="479" t="s">
        <v>488</v>
      </c>
      <c r="I20" s="475"/>
      <c r="J20" s="475"/>
      <c r="K20" s="475"/>
      <c r="L20" s="475"/>
    </row>
    <row r="21" spans="1:21" ht="22.5" customHeight="1" thickBot="1" x14ac:dyDescent="0.2">
      <c r="B21" s="1108"/>
      <c r="C21" s="1109"/>
      <c r="D21" s="480" t="s">
        <v>487</v>
      </c>
      <c r="E21" s="1106"/>
      <c r="F21" s="1107"/>
      <c r="G21" s="1107"/>
      <c r="H21" s="479" t="s">
        <v>488</v>
      </c>
      <c r="I21" s="475"/>
      <c r="J21" s="475"/>
      <c r="K21" s="475"/>
      <c r="L21" s="475"/>
    </row>
    <row r="22" spans="1:21" ht="22.5" customHeight="1" thickBot="1" x14ac:dyDescent="0.2">
      <c r="B22" s="1108"/>
      <c r="C22" s="1109"/>
      <c r="D22" s="480" t="s">
        <v>487</v>
      </c>
      <c r="E22" s="1106"/>
      <c r="F22" s="1107"/>
      <c r="G22" s="1107"/>
      <c r="H22" s="479" t="s">
        <v>488</v>
      </c>
      <c r="I22" s="1118" t="s">
        <v>489</v>
      </c>
      <c r="J22" s="1119"/>
      <c r="K22" s="1119"/>
      <c r="L22" s="1120"/>
      <c r="N22" s="474" t="s">
        <v>490</v>
      </c>
    </row>
    <row r="23" spans="1:21" ht="22.5" customHeight="1" thickTop="1" thickBot="1" x14ac:dyDescent="0.2">
      <c r="B23" s="1108"/>
      <c r="C23" s="1109"/>
      <c r="D23" s="480" t="s">
        <v>487</v>
      </c>
      <c r="E23" s="1106"/>
      <c r="F23" s="1107"/>
      <c r="G23" s="1107"/>
      <c r="H23" s="479" t="s">
        <v>488</v>
      </c>
      <c r="I23" s="1121"/>
      <c r="J23" s="1122"/>
      <c r="K23" s="1122"/>
      <c r="L23" s="478" t="s">
        <v>488</v>
      </c>
      <c r="M23" s="477" t="s">
        <v>491</v>
      </c>
      <c r="N23" s="474" t="s">
        <v>492</v>
      </c>
    </row>
    <row r="24" spans="1:21" ht="16.5" customHeight="1" x14ac:dyDescent="0.15">
      <c r="A24" s="476"/>
      <c r="B24" s="476"/>
      <c r="C24" s="476"/>
      <c r="D24" s="476"/>
      <c r="E24" s="476"/>
      <c r="F24" s="476"/>
      <c r="G24" s="476"/>
      <c r="H24" s="476"/>
      <c r="I24" s="476"/>
      <c r="J24" s="476"/>
      <c r="K24" s="476"/>
      <c r="L24" s="476"/>
      <c r="U24" s="476"/>
    </row>
    <row r="25" spans="1:21" ht="16.5" customHeight="1" x14ac:dyDescent="0.15"/>
    <row r="26" spans="1:21" ht="16.5" customHeight="1" x14ac:dyDescent="0.15">
      <c r="A26" s="476" t="s">
        <v>493</v>
      </c>
      <c r="B26" s="476"/>
      <c r="C26" s="476"/>
      <c r="D26" s="476"/>
      <c r="E26" s="476"/>
      <c r="F26" s="476"/>
      <c r="G26" s="476"/>
      <c r="H26" s="476"/>
      <c r="I26" s="476"/>
      <c r="J26" s="476"/>
      <c r="K26" s="476"/>
      <c r="L26" s="476"/>
    </row>
    <row r="27" spans="1:21" ht="22.5" customHeight="1" thickBot="1" x14ac:dyDescent="0.2">
      <c r="B27" s="1123" t="s">
        <v>485</v>
      </c>
      <c r="C27" s="1123"/>
      <c r="D27" s="1123"/>
      <c r="E27" s="1113" t="s">
        <v>486</v>
      </c>
      <c r="F27" s="1114"/>
      <c r="G27" s="1114"/>
      <c r="H27" s="1115"/>
    </row>
    <row r="28" spans="1:21" ht="22.5" customHeight="1" thickTop="1" x14ac:dyDescent="0.15">
      <c r="B28" s="1116"/>
      <c r="C28" s="1117"/>
      <c r="D28" s="482" t="s">
        <v>487</v>
      </c>
      <c r="E28" s="1110"/>
      <c r="F28" s="1111"/>
      <c r="G28" s="1111"/>
      <c r="H28" s="481" t="s">
        <v>488</v>
      </c>
      <c r="I28" s="475"/>
      <c r="J28" s="475"/>
      <c r="K28" s="475"/>
      <c r="L28" s="475"/>
    </row>
    <row r="29" spans="1:21" ht="22.5" customHeight="1" x14ac:dyDescent="0.15">
      <c r="B29" s="1108"/>
      <c r="C29" s="1109"/>
      <c r="D29" s="480" t="s">
        <v>487</v>
      </c>
      <c r="E29" s="1106"/>
      <c r="F29" s="1107"/>
      <c r="G29" s="1107"/>
      <c r="H29" s="479" t="s">
        <v>488</v>
      </c>
      <c r="I29" s="475"/>
      <c r="J29" s="475"/>
      <c r="K29" s="475"/>
      <c r="L29" s="475"/>
    </row>
    <row r="30" spans="1:21" ht="22.5" customHeight="1" x14ac:dyDescent="0.15">
      <c r="B30" s="1108"/>
      <c r="C30" s="1109"/>
      <c r="D30" s="480" t="s">
        <v>487</v>
      </c>
      <c r="E30" s="1106"/>
      <c r="F30" s="1107"/>
      <c r="G30" s="1107"/>
      <c r="H30" s="479" t="s">
        <v>488</v>
      </c>
      <c r="I30" s="475"/>
      <c r="J30" s="475"/>
      <c r="K30" s="475"/>
      <c r="L30" s="475"/>
    </row>
    <row r="31" spans="1:21" ht="22.5" customHeight="1" x14ac:dyDescent="0.15">
      <c r="B31" s="1108"/>
      <c r="C31" s="1109"/>
      <c r="D31" s="480" t="s">
        <v>487</v>
      </c>
      <c r="E31" s="1106"/>
      <c r="F31" s="1107"/>
      <c r="G31" s="1107"/>
      <c r="H31" s="479" t="s">
        <v>488</v>
      </c>
      <c r="I31" s="475"/>
      <c r="J31" s="475"/>
      <c r="K31" s="475"/>
      <c r="L31" s="475"/>
    </row>
    <row r="32" spans="1:21" ht="22.5" customHeight="1" x14ac:dyDescent="0.15">
      <c r="B32" s="1108"/>
      <c r="C32" s="1109"/>
      <c r="D32" s="480" t="s">
        <v>487</v>
      </c>
      <c r="E32" s="1106"/>
      <c r="F32" s="1107"/>
      <c r="G32" s="1107"/>
      <c r="H32" s="479" t="s">
        <v>488</v>
      </c>
      <c r="I32" s="475"/>
      <c r="J32" s="475"/>
      <c r="K32" s="475"/>
      <c r="L32" s="475"/>
    </row>
    <row r="33" spans="1:14" ht="22.5" customHeight="1" x14ac:dyDescent="0.15">
      <c r="B33" s="1108"/>
      <c r="C33" s="1109"/>
      <c r="D33" s="480" t="s">
        <v>487</v>
      </c>
      <c r="E33" s="1106"/>
      <c r="F33" s="1107"/>
      <c r="G33" s="1107"/>
      <c r="H33" s="479" t="s">
        <v>488</v>
      </c>
      <c r="I33" s="475"/>
      <c r="J33" s="475"/>
      <c r="K33" s="475"/>
      <c r="L33" s="475"/>
    </row>
    <row r="34" spans="1:14" ht="22.5" customHeight="1" x14ac:dyDescent="0.15">
      <c r="B34" s="1108"/>
      <c r="C34" s="1109"/>
      <c r="D34" s="480" t="s">
        <v>487</v>
      </c>
      <c r="E34" s="1106"/>
      <c r="F34" s="1107"/>
      <c r="G34" s="1107"/>
      <c r="H34" s="479" t="s">
        <v>488</v>
      </c>
      <c r="I34" s="475"/>
      <c r="J34" s="475"/>
      <c r="K34" s="475"/>
      <c r="L34" s="475"/>
    </row>
    <row r="35" spans="1:14" ht="22.5" customHeight="1" x14ac:dyDescent="0.15">
      <c r="B35" s="1108"/>
      <c r="C35" s="1109"/>
      <c r="D35" s="480" t="s">
        <v>487</v>
      </c>
      <c r="E35" s="1106"/>
      <c r="F35" s="1107"/>
      <c r="G35" s="1107"/>
      <c r="H35" s="479" t="s">
        <v>488</v>
      </c>
      <c r="I35" s="475"/>
      <c r="J35" s="475"/>
      <c r="K35" s="475"/>
      <c r="L35" s="475"/>
    </row>
    <row r="36" spans="1:14" ht="22.5" customHeight="1" thickBot="1" x14ac:dyDescent="0.2">
      <c r="B36" s="1108"/>
      <c r="C36" s="1109"/>
      <c r="D36" s="480" t="s">
        <v>487</v>
      </c>
      <c r="E36" s="1106"/>
      <c r="F36" s="1107"/>
      <c r="G36" s="1107"/>
      <c r="H36" s="479" t="s">
        <v>488</v>
      </c>
      <c r="I36" s="475"/>
      <c r="J36" s="475"/>
      <c r="K36" s="475"/>
      <c r="L36" s="475"/>
    </row>
    <row r="37" spans="1:14" ht="22.5" customHeight="1" thickBot="1" x14ac:dyDescent="0.2">
      <c r="B37" s="1108"/>
      <c r="C37" s="1109"/>
      <c r="D37" s="480" t="s">
        <v>487</v>
      </c>
      <c r="E37" s="1106"/>
      <c r="F37" s="1107"/>
      <c r="G37" s="1107"/>
      <c r="H37" s="479" t="s">
        <v>488</v>
      </c>
      <c r="I37" s="1118" t="s">
        <v>489</v>
      </c>
      <c r="J37" s="1119"/>
      <c r="K37" s="1119"/>
      <c r="L37" s="1120"/>
      <c r="N37" s="474" t="s">
        <v>490</v>
      </c>
    </row>
    <row r="38" spans="1:14" ht="22.5" customHeight="1" thickTop="1" thickBot="1" x14ac:dyDescent="0.2">
      <c r="B38" s="1108"/>
      <c r="C38" s="1109"/>
      <c r="D38" s="480" t="s">
        <v>487</v>
      </c>
      <c r="E38" s="1106"/>
      <c r="F38" s="1107"/>
      <c r="G38" s="1107"/>
      <c r="H38" s="479" t="s">
        <v>488</v>
      </c>
      <c r="I38" s="1121"/>
      <c r="J38" s="1122"/>
      <c r="K38" s="1122"/>
      <c r="L38" s="478" t="s">
        <v>488</v>
      </c>
      <c r="M38" s="477" t="s">
        <v>491</v>
      </c>
      <c r="N38" s="474" t="s">
        <v>494</v>
      </c>
    </row>
    <row r="39" spans="1:14" ht="16.5" customHeight="1" x14ac:dyDescent="0.15">
      <c r="A39" s="476"/>
      <c r="B39" s="476"/>
      <c r="C39" s="476"/>
      <c r="D39" s="476"/>
      <c r="E39" s="476"/>
      <c r="F39" s="476"/>
      <c r="G39" s="476"/>
      <c r="H39" s="476"/>
      <c r="I39" s="476"/>
      <c r="J39" s="476"/>
      <c r="K39" s="476"/>
    </row>
    <row r="40" spans="1:14" ht="16.5" customHeight="1" x14ac:dyDescent="0.15">
      <c r="A40" s="476"/>
      <c r="B40" s="475"/>
      <c r="C40" s="475"/>
      <c r="D40" s="475"/>
      <c r="E40" s="475"/>
      <c r="F40" s="475"/>
      <c r="G40" s="475"/>
    </row>
  </sheetData>
  <mergeCells count="58">
    <mergeCell ref="B29:C29"/>
    <mergeCell ref="I23:K23"/>
    <mergeCell ref="B28:C28"/>
    <mergeCell ref="B38:C38"/>
    <mergeCell ref="E38:G38"/>
    <mergeCell ref="B35:C35"/>
    <mergeCell ref="E35:G35"/>
    <mergeCell ref="B36:C36"/>
    <mergeCell ref="B37:C37"/>
    <mergeCell ref="E37:G37"/>
    <mergeCell ref="I38:K38"/>
    <mergeCell ref="E23:G23"/>
    <mergeCell ref="B27:D27"/>
    <mergeCell ref="E29:G29"/>
    <mergeCell ref="B30:C30"/>
    <mergeCell ref="E30:G30"/>
    <mergeCell ref="I22:L22"/>
    <mergeCell ref="B21:C21"/>
    <mergeCell ref="B22:C22"/>
    <mergeCell ref="B17:C17"/>
    <mergeCell ref="I37:L37"/>
    <mergeCell ref="B32:C32"/>
    <mergeCell ref="B33:C33"/>
    <mergeCell ref="E32:G32"/>
    <mergeCell ref="E34:G34"/>
    <mergeCell ref="E36:G36"/>
    <mergeCell ref="E33:G33"/>
    <mergeCell ref="B34:C34"/>
    <mergeCell ref="B31:C31"/>
    <mergeCell ref="E31:G31"/>
    <mergeCell ref="E28:G28"/>
    <mergeCell ref="E27:H27"/>
    <mergeCell ref="B23:C23"/>
    <mergeCell ref="B18:C18"/>
    <mergeCell ref="E17:G17"/>
    <mergeCell ref="E21:G21"/>
    <mergeCell ref="B12:D12"/>
    <mergeCell ref="E12:H12"/>
    <mergeCell ref="B15:C15"/>
    <mergeCell ref="B16:C16"/>
    <mergeCell ref="E15:G15"/>
    <mergeCell ref="E16:G16"/>
    <mergeCell ref="B13:C13"/>
    <mergeCell ref="E22:G22"/>
    <mergeCell ref="A4:U4"/>
    <mergeCell ref="E18:G18"/>
    <mergeCell ref="E19:G19"/>
    <mergeCell ref="E20:G20"/>
    <mergeCell ref="B14:C14"/>
    <mergeCell ref="E13:G13"/>
    <mergeCell ref="E14:G14"/>
    <mergeCell ref="O7:U7"/>
    <mergeCell ref="A5:U5"/>
    <mergeCell ref="B19:C19"/>
    <mergeCell ref="B20:C20"/>
    <mergeCell ref="A7:C7"/>
    <mergeCell ref="D7:J7"/>
    <mergeCell ref="L7:N7"/>
  </mergeCells>
  <phoneticPr fontId="3"/>
  <printOptions horizontalCentered="1"/>
  <pageMargins left="0.59055118110236227" right="0.39370078740157483" top="0.78740157480314965" bottom="0.39370078740157483" header="0.51181102362204722" footer="0.51181102362204722"/>
  <pageSetup paperSize="9" scale="99" orientation="portrait" r:id="rId1"/>
  <headerFooter alignWithMargins="0">
    <oddHeader>&amp;R&amp;"ＭＳ ゴシック,標準"&amp;10&amp;A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56"/>
  <sheetViews>
    <sheetView showGridLines="0" view="pageBreakPreview" topLeftCell="B1" zoomScale="55" zoomScaleNormal="55" zoomScaleSheetLayoutView="55" zoomScalePageLayoutView="40" workbookViewId="0">
      <selection activeCell="E16" sqref="E16:F16"/>
    </sheetView>
  </sheetViews>
  <sheetFormatPr defaultColWidth="5" defaultRowHeight="20.25" customHeight="1" x14ac:dyDescent="0.15"/>
  <cols>
    <col min="1" max="1" width="1.5" style="301" customWidth="1"/>
    <col min="2" max="56" width="6.25" style="301" customWidth="1"/>
    <col min="57" max="16384" width="5" style="301"/>
  </cols>
  <sheetData>
    <row r="1" spans="2:57" s="347" customFormat="1" ht="20.25" customHeight="1" x14ac:dyDescent="0.15">
      <c r="C1" s="370" t="s">
        <v>495</v>
      </c>
      <c r="D1" s="370"/>
      <c r="G1" s="369" t="s">
        <v>496</v>
      </c>
      <c r="J1" s="370"/>
      <c r="K1" s="370"/>
      <c r="L1" s="370"/>
      <c r="M1" s="370"/>
      <c r="AK1" s="346" t="s">
        <v>497</v>
      </c>
      <c r="AL1" s="346" t="s">
        <v>498</v>
      </c>
      <c r="AM1" s="1213" t="s">
        <v>499</v>
      </c>
      <c r="AN1" s="1213"/>
      <c r="AO1" s="1213"/>
      <c r="AP1" s="1213"/>
      <c r="AQ1" s="1213"/>
      <c r="AR1" s="1213"/>
      <c r="AS1" s="1213"/>
      <c r="AT1" s="1213"/>
      <c r="AU1" s="1213"/>
      <c r="AV1" s="1213"/>
      <c r="AW1" s="1213"/>
      <c r="AX1" s="1213"/>
      <c r="AY1" s="1213"/>
      <c r="AZ1" s="1213"/>
      <c r="BA1" s="1213"/>
      <c r="BB1" s="363" t="s">
        <v>500</v>
      </c>
    </row>
    <row r="2" spans="2:57" s="345" customFormat="1" ht="20.25" customHeight="1" x14ac:dyDescent="0.15">
      <c r="D2" s="369"/>
      <c r="H2" s="369"/>
      <c r="I2" s="346"/>
      <c r="J2" s="346"/>
      <c r="K2" s="346"/>
      <c r="L2" s="346"/>
      <c r="M2" s="346"/>
      <c r="T2" s="346" t="s">
        <v>501</v>
      </c>
      <c r="U2" s="1211">
        <v>6</v>
      </c>
      <c r="V2" s="1211"/>
      <c r="W2" s="346" t="s">
        <v>498</v>
      </c>
      <c r="X2" s="1214">
        <f>IF(U2=0,"",YEAR(DATE(2018+U2,1,1)))</f>
        <v>2024</v>
      </c>
      <c r="Y2" s="1214"/>
      <c r="Z2" s="345" t="s">
        <v>502</v>
      </c>
      <c r="AA2" s="345" t="s">
        <v>503</v>
      </c>
      <c r="AB2" s="1211">
        <v>4</v>
      </c>
      <c r="AC2" s="1211"/>
      <c r="AD2" s="345" t="s">
        <v>504</v>
      </c>
      <c r="AJ2" s="363"/>
      <c r="AK2" s="346" t="s">
        <v>505</v>
      </c>
      <c r="AL2" s="346" t="s">
        <v>498</v>
      </c>
      <c r="AM2" s="1211"/>
      <c r="AN2" s="1211"/>
      <c r="AO2" s="1211"/>
      <c r="AP2" s="1211"/>
      <c r="AQ2" s="1211"/>
      <c r="AR2" s="1211"/>
      <c r="AS2" s="1211"/>
      <c r="AT2" s="1211"/>
      <c r="AU2" s="1211"/>
      <c r="AV2" s="1211"/>
      <c r="AW2" s="1211"/>
      <c r="AX2" s="1211"/>
      <c r="AY2" s="1211"/>
      <c r="AZ2" s="1211"/>
      <c r="BA2" s="1211"/>
      <c r="BB2" s="363" t="s">
        <v>500</v>
      </c>
      <c r="BC2" s="346"/>
      <c r="BD2" s="346"/>
      <c r="BE2" s="346"/>
    </row>
    <row r="3" spans="2:57" s="345" customFormat="1" ht="20.25" customHeight="1" x14ac:dyDescent="0.15">
      <c r="D3" s="369"/>
      <c r="H3" s="369"/>
      <c r="I3" s="346"/>
      <c r="J3" s="346"/>
      <c r="K3" s="346"/>
      <c r="L3" s="346"/>
      <c r="M3" s="346"/>
      <c r="T3" s="368"/>
      <c r="U3" s="350"/>
      <c r="V3" s="350"/>
      <c r="W3" s="367"/>
      <c r="X3" s="350"/>
      <c r="Y3" s="350"/>
      <c r="Z3" s="351"/>
      <c r="AA3" s="351"/>
      <c r="AB3" s="350"/>
      <c r="AC3" s="350"/>
      <c r="AD3" s="364"/>
      <c r="AJ3" s="363"/>
      <c r="AK3" s="346"/>
      <c r="AL3" s="346"/>
      <c r="AM3" s="362"/>
      <c r="AN3" s="362"/>
      <c r="AO3" s="362"/>
      <c r="AP3" s="362"/>
      <c r="AQ3" s="362"/>
      <c r="AR3" s="362"/>
      <c r="AS3" s="362"/>
      <c r="AT3" s="362"/>
      <c r="AU3" s="362"/>
      <c r="AV3" s="362"/>
      <c r="AW3" s="362"/>
      <c r="AX3" s="362"/>
      <c r="AY3" s="361" t="s">
        <v>506</v>
      </c>
      <c r="AZ3" s="1212" t="s">
        <v>507</v>
      </c>
      <c r="BA3" s="1212"/>
      <c r="BB3" s="1212"/>
      <c r="BC3" s="1212"/>
      <c r="BD3" s="346"/>
      <c r="BE3" s="346"/>
    </row>
    <row r="4" spans="2:57" s="345" customFormat="1" ht="20.25" customHeight="1" x14ac:dyDescent="0.15">
      <c r="B4" s="357"/>
      <c r="C4" s="357"/>
      <c r="D4" s="357"/>
      <c r="E4" s="357"/>
      <c r="F4" s="357"/>
      <c r="G4" s="357"/>
      <c r="H4" s="357"/>
      <c r="I4" s="357"/>
      <c r="J4" s="366"/>
      <c r="K4" s="360"/>
      <c r="L4" s="360"/>
      <c r="M4" s="360"/>
      <c r="N4" s="360"/>
      <c r="O4" s="360"/>
      <c r="P4" s="365"/>
      <c r="Q4" s="360"/>
      <c r="R4" s="360"/>
      <c r="Z4" s="351"/>
      <c r="AA4" s="351"/>
      <c r="AB4" s="350"/>
      <c r="AC4" s="350"/>
      <c r="AD4" s="364"/>
      <c r="AJ4" s="363"/>
      <c r="AK4" s="346"/>
      <c r="AL4" s="346"/>
      <c r="AM4" s="362"/>
      <c r="AN4" s="362"/>
      <c r="AO4" s="362"/>
      <c r="AP4" s="362"/>
      <c r="AQ4" s="362"/>
      <c r="AR4" s="362"/>
      <c r="AS4" s="362"/>
      <c r="AT4" s="362"/>
      <c r="AU4" s="362"/>
      <c r="AV4" s="362"/>
      <c r="AW4" s="362"/>
      <c r="AX4" s="362"/>
      <c r="AY4" s="361" t="s">
        <v>508</v>
      </c>
      <c r="AZ4" s="1212" t="s">
        <v>509</v>
      </c>
      <c r="BA4" s="1212"/>
      <c r="BB4" s="1212"/>
      <c r="BC4" s="1212"/>
      <c r="BD4" s="346"/>
      <c r="BE4" s="346"/>
    </row>
    <row r="5" spans="2:57" s="345" customFormat="1" ht="20.25" customHeight="1" x14ac:dyDescent="0.15">
      <c r="B5" s="355"/>
      <c r="C5" s="355"/>
      <c r="D5" s="355"/>
      <c r="E5" s="355"/>
      <c r="F5" s="355"/>
      <c r="G5" s="355"/>
      <c r="H5" s="355"/>
      <c r="I5" s="355"/>
      <c r="J5" s="360"/>
      <c r="K5" s="359"/>
      <c r="L5" s="358"/>
      <c r="M5" s="358"/>
      <c r="N5" s="358"/>
      <c r="O5" s="358"/>
      <c r="P5" s="355"/>
      <c r="Q5" s="357"/>
      <c r="R5" s="357"/>
      <c r="S5" s="347"/>
      <c r="Z5" s="351"/>
      <c r="AA5" s="351"/>
      <c r="AB5" s="350"/>
      <c r="AC5" s="350"/>
      <c r="AD5" s="347"/>
      <c r="AE5" s="347"/>
      <c r="AF5" s="347"/>
      <c r="AG5" s="347"/>
      <c r="AJ5" s="347" t="s">
        <v>510</v>
      </c>
      <c r="AK5" s="347"/>
      <c r="AL5" s="347"/>
      <c r="AM5" s="347"/>
      <c r="AN5" s="347"/>
      <c r="AO5" s="347"/>
      <c r="AP5" s="347"/>
      <c r="AQ5" s="347"/>
      <c r="AR5" s="357"/>
      <c r="AS5" s="357"/>
      <c r="AT5" s="305"/>
      <c r="AU5" s="347"/>
      <c r="AV5" s="1205">
        <v>40</v>
      </c>
      <c r="AW5" s="1206"/>
      <c r="AX5" s="305" t="s">
        <v>511</v>
      </c>
      <c r="AY5" s="347"/>
      <c r="AZ5" s="1205">
        <v>160</v>
      </c>
      <c r="BA5" s="1206"/>
      <c r="BB5" s="305" t="s">
        <v>512</v>
      </c>
      <c r="BC5" s="347"/>
      <c r="BE5" s="346"/>
    </row>
    <row r="6" spans="2:57" s="345" customFormat="1" ht="20.25" customHeight="1" x14ac:dyDescent="0.15">
      <c r="B6" s="355"/>
      <c r="C6" s="355"/>
      <c r="D6" s="355"/>
      <c r="E6" s="355"/>
      <c r="F6" s="355"/>
      <c r="G6" s="355"/>
      <c r="H6" s="355"/>
      <c r="I6" s="355"/>
      <c r="J6" s="355"/>
      <c r="K6" s="356"/>
      <c r="L6" s="356"/>
      <c r="M6" s="356"/>
      <c r="N6" s="355"/>
      <c r="O6" s="354"/>
      <c r="P6" s="353"/>
      <c r="Q6" s="353"/>
      <c r="R6" s="352"/>
      <c r="S6" s="348"/>
      <c r="Z6" s="351"/>
      <c r="AA6" s="351"/>
      <c r="AB6" s="350"/>
      <c r="AC6" s="350"/>
      <c r="AD6" s="305"/>
      <c r="AE6" s="347"/>
      <c r="AF6" s="347"/>
      <c r="AG6" s="347"/>
      <c r="AL6" s="347"/>
      <c r="AM6" s="347"/>
      <c r="AN6" s="308"/>
      <c r="AO6" s="349"/>
      <c r="AP6" s="349"/>
      <c r="AQ6" s="348"/>
      <c r="AR6" s="348"/>
      <c r="AS6" s="348"/>
      <c r="AT6" s="348"/>
      <c r="AU6" s="348"/>
      <c r="AV6" s="348"/>
      <c r="AW6" s="347" t="s">
        <v>513</v>
      </c>
      <c r="AX6" s="347"/>
      <c r="AY6" s="347"/>
      <c r="AZ6" s="1209">
        <f>DAY(EOMONTH(DATE(X2,AB2,1),0))</f>
        <v>30</v>
      </c>
      <c r="BA6" s="1210"/>
      <c r="BB6" s="305" t="s">
        <v>514</v>
      </c>
      <c r="BE6" s="346"/>
    </row>
    <row r="7" spans="2:57" ht="20.25" customHeight="1" thickBot="1" x14ac:dyDescent="0.2">
      <c r="C7" s="304"/>
      <c r="D7" s="304"/>
      <c r="S7" s="304"/>
      <c r="AJ7" s="304"/>
      <c r="BC7" s="344"/>
      <c r="BD7" s="344"/>
      <c r="BE7" s="344"/>
    </row>
    <row r="8" spans="2:57" ht="20.25" customHeight="1" thickBot="1" x14ac:dyDescent="0.2">
      <c r="B8" s="1184" t="s">
        <v>515</v>
      </c>
      <c r="C8" s="1172" t="s">
        <v>516</v>
      </c>
      <c r="D8" s="1173"/>
      <c r="E8" s="1171" t="s">
        <v>517</v>
      </c>
      <c r="F8" s="1173"/>
      <c r="G8" s="1171" t="s">
        <v>518</v>
      </c>
      <c r="H8" s="1172"/>
      <c r="I8" s="1172"/>
      <c r="J8" s="1172"/>
      <c r="K8" s="1173"/>
      <c r="L8" s="1171" t="s">
        <v>519</v>
      </c>
      <c r="M8" s="1172"/>
      <c r="N8" s="1172"/>
      <c r="O8" s="1187"/>
      <c r="P8" s="1207" t="s">
        <v>520</v>
      </c>
      <c r="Q8" s="1208"/>
      <c r="R8" s="1208"/>
      <c r="S8" s="1208"/>
      <c r="T8" s="1208"/>
      <c r="U8" s="1208"/>
      <c r="V8" s="1208"/>
      <c r="W8" s="1208"/>
      <c r="X8" s="1208"/>
      <c r="Y8" s="1208"/>
      <c r="Z8" s="1208"/>
      <c r="AA8" s="1208"/>
      <c r="AB8" s="1208"/>
      <c r="AC8" s="1208"/>
      <c r="AD8" s="1208"/>
      <c r="AE8" s="1208"/>
      <c r="AF8" s="1208"/>
      <c r="AG8" s="1208"/>
      <c r="AH8" s="1208"/>
      <c r="AI8" s="1208"/>
      <c r="AJ8" s="1208"/>
      <c r="AK8" s="1208"/>
      <c r="AL8" s="1208"/>
      <c r="AM8" s="1208"/>
      <c r="AN8" s="1208"/>
      <c r="AO8" s="1208"/>
      <c r="AP8" s="1208"/>
      <c r="AQ8" s="1208"/>
      <c r="AR8" s="1208"/>
      <c r="AS8" s="1208"/>
      <c r="AT8" s="1208"/>
      <c r="AU8" s="1217" t="str">
        <f>IF(AZ3="４週","(9)1～4週目の勤務時間数合計","(9)1か月の勤務時間数合計")</f>
        <v>(9)1～4週目の勤務時間数合計</v>
      </c>
      <c r="AV8" s="1218"/>
      <c r="AW8" s="1217" t="s">
        <v>521</v>
      </c>
      <c r="AX8" s="1218"/>
      <c r="AY8" s="1215" t="s">
        <v>522</v>
      </c>
      <c r="AZ8" s="1215"/>
      <c r="BA8" s="1215"/>
      <c r="BB8" s="1215"/>
      <c r="BC8" s="1215"/>
      <c r="BD8" s="1215"/>
    </row>
    <row r="9" spans="2:57" ht="20.25" customHeight="1" thickBot="1" x14ac:dyDescent="0.2">
      <c r="B9" s="1185"/>
      <c r="C9" s="1175"/>
      <c r="D9" s="1176"/>
      <c r="E9" s="1174"/>
      <c r="F9" s="1176"/>
      <c r="G9" s="1174"/>
      <c r="H9" s="1175"/>
      <c r="I9" s="1175"/>
      <c r="J9" s="1175"/>
      <c r="K9" s="1176"/>
      <c r="L9" s="1174"/>
      <c r="M9" s="1175"/>
      <c r="N9" s="1175"/>
      <c r="O9" s="1188"/>
      <c r="P9" s="1190" t="s">
        <v>523</v>
      </c>
      <c r="Q9" s="1191"/>
      <c r="R9" s="1191"/>
      <c r="S9" s="1191"/>
      <c r="T9" s="1191"/>
      <c r="U9" s="1191"/>
      <c r="V9" s="1192"/>
      <c r="W9" s="1190" t="s">
        <v>524</v>
      </c>
      <c r="X9" s="1191"/>
      <c r="Y9" s="1191"/>
      <c r="Z9" s="1191"/>
      <c r="AA9" s="1191"/>
      <c r="AB9" s="1191"/>
      <c r="AC9" s="1192"/>
      <c r="AD9" s="1190" t="s">
        <v>525</v>
      </c>
      <c r="AE9" s="1191"/>
      <c r="AF9" s="1191"/>
      <c r="AG9" s="1191"/>
      <c r="AH9" s="1191"/>
      <c r="AI9" s="1191"/>
      <c r="AJ9" s="1192"/>
      <c r="AK9" s="1190" t="s">
        <v>526</v>
      </c>
      <c r="AL9" s="1191"/>
      <c r="AM9" s="1191"/>
      <c r="AN9" s="1191"/>
      <c r="AO9" s="1191"/>
      <c r="AP9" s="1191"/>
      <c r="AQ9" s="1192"/>
      <c r="AR9" s="1190" t="s">
        <v>527</v>
      </c>
      <c r="AS9" s="1191"/>
      <c r="AT9" s="1192"/>
      <c r="AU9" s="1219"/>
      <c r="AV9" s="1220"/>
      <c r="AW9" s="1219"/>
      <c r="AX9" s="1220"/>
      <c r="AY9" s="1215"/>
      <c r="AZ9" s="1215"/>
      <c r="BA9" s="1215"/>
      <c r="BB9" s="1215"/>
      <c r="BC9" s="1215"/>
      <c r="BD9" s="1215"/>
    </row>
    <row r="10" spans="2:57" ht="20.25" customHeight="1" thickBot="1" x14ac:dyDescent="0.2">
      <c r="B10" s="1185"/>
      <c r="C10" s="1175"/>
      <c r="D10" s="1176"/>
      <c r="E10" s="1174"/>
      <c r="F10" s="1176"/>
      <c r="G10" s="1174"/>
      <c r="H10" s="1175"/>
      <c r="I10" s="1175"/>
      <c r="J10" s="1175"/>
      <c r="K10" s="1176"/>
      <c r="L10" s="1174"/>
      <c r="M10" s="1175"/>
      <c r="N10" s="1175"/>
      <c r="O10" s="1188"/>
      <c r="P10" s="342">
        <f>DAY(DATE($X$2,$AB$2,1))</f>
        <v>1</v>
      </c>
      <c r="Q10" s="341">
        <f>DAY(DATE($X$2,$AB$2,2))</f>
        <v>2</v>
      </c>
      <c r="R10" s="341">
        <f>DAY(DATE($X$2,$AB$2,3))</f>
        <v>3</v>
      </c>
      <c r="S10" s="341">
        <f>DAY(DATE($X$2,$AB$2,4))</f>
        <v>4</v>
      </c>
      <c r="T10" s="341">
        <f>DAY(DATE($X$2,$AB$2,5))</f>
        <v>5</v>
      </c>
      <c r="U10" s="341">
        <f>DAY(DATE($X$2,$AB$2,6))</f>
        <v>6</v>
      </c>
      <c r="V10" s="343">
        <f>DAY(DATE($X$2,$AB$2,7))</f>
        <v>7</v>
      </c>
      <c r="W10" s="342">
        <f>DAY(DATE($X$2,$AB$2,8))</f>
        <v>8</v>
      </c>
      <c r="X10" s="341">
        <f>DAY(DATE($X$2,$AB$2,9))</f>
        <v>9</v>
      </c>
      <c r="Y10" s="341">
        <f>DAY(DATE($X$2,$AB$2,10))</f>
        <v>10</v>
      </c>
      <c r="Z10" s="341">
        <f>DAY(DATE($X$2,$AB$2,11))</f>
        <v>11</v>
      </c>
      <c r="AA10" s="341">
        <f>DAY(DATE($X$2,$AB$2,12))</f>
        <v>12</v>
      </c>
      <c r="AB10" s="341">
        <f>DAY(DATE($X$2,$AB$2,13))</f>
        <v>13</v>
      </c>
      <c r="AC10" s="343">
        <f>DAY(DATE($X$2,$AB$2,14))</f>
        <v>14</v>
      </c>
      <c r="AD10" s="342">
        <f>DAY(DATE($X$2,$AB$2,15))</f>
        <v>15</v>
      </c>
      <c r="AE10" s="341">
        <f>DAY(DATE($X$2,$AB$2,16))</f>
        <v>16</v>
      </c>
      <c r="AF10" s="341">
        <f>DAY(DATE($X$2,$AB$2,17))</f>
        <v>17</v>
      </c>
      <c r="AG10" s="341">
        <f>DAY(DATE($X$2,$AB$2,18))</f>
        <v>18</v>
      </c>
      <c r="AH10" s="341">
        <f>DAY(DATE($X$2,$AB$2,19))</f>
        <v>19</v>
      </c>
      <c r="AI10" s="341">
        <f>DAY(DATE($X$2,$AB$2,20))</f>
        <v>20</v>
      </c>
      <c r="AJ10" s="343">
        <f>DAY(DATE($X$2,$AB$2,21))</f>
        <v>21</v>
      </c>
      <c r="AK10" s="342">
        <f>DAY(DATE($X$2,$AB$2,22))</f>
        <v>22</v>
      </c>
      <c r="AL10" s="341">
        <f>DAY(DATE($X$2,$AB$2,23))</f>
        <v>23</v>
      </c>
      <c r="AM10" s="341">
        <f>DAY(DATE($X$2,$AB$2,24))</f>
        <v>24</v>
      </c>
      <c r="AN10" s="341">
        <f>DAY(DATE($X$2,$AB$2,25))</f>
        <v>25</v>
      </c>
      <c r="AO10" s="341">
        <f>DAY(DATE($X$2,$AB$2,26))</f>
        <v>26</v>
      </c>
      <c r="AP10" s="341">
        <f>DAY(DATE($X$2,$AB$2,27))</f>
        <v>27</v>
      </c>
      <c r="AQ10" s="343">
        <f>DAY(DATE($X$2,$AB$2,28))</f>
        <v>28</v>
      </c>
      <c r="AR10" s="342" t="str">
        <f>IF(AZ3="暦月",IF(DAY(DATE($X$2,$AB$2,29))=29,29,""),"")</f>
        <v/>
      </c>
      <c r="AS10" s="341" t="str">
        <f>IF(AZ3="暦月",IF(DAY(DATE($X$2,$AB$2,30))=30,30,""),"")</f>
        <v/>
      </c>
      <c r="AT10" s="340" t="str">
        <f>IF(AZ3="暦月",IF(DAY(DATE($X$2,$AB$2,31))=31,31,""),"")</f>
        <v/>
      </c>
      <c r="AU10" s="1219"/>
      <c r="AV10" s="1220"/>
      <c r="AW10" s="1219"/>
      <c r="AX10" s="1220"/>
      <c r="AY10" s="1215"/>
      <c r="AZ10" s="1215"/>
      <c r="BA10" s="1215"/>
      <c r="BB10" s="1215"/>
      <c r="BC10" s="1215"/>
      <c r="BD10" s="1215"/>
    </row>
    <row r="11" spans="2:57" ht="20.25" hidden="1" customHeight="1" thickBot="1" x14ac:dyDescent="0.2">
      <c r="B11" s="1185"/>
      <c r="C11" s="1175"/>
      <c r="D11" s="1176"/>
      <c r="E11" s="1174"/>
      <c r="F11" s="1176"/>
      <c r="G11" s="1174"/>
      <c r="H11" s="1175"/>
      <c r="I11" s="1175"/>
      <c r="J11" s="1175"/>
      <c r="K11" s="1176"/>
      <c r="L11" s="1174"/>
      <c r="M11" s="1175"/>
      <c r="N11" s="1175"/>
      <c r="O11" s="1188"/>
      <c r="P11" s="342">
        <f>WEEKDAY(DATE($X$2,$AB$2,1))</f>
        <v>2</v>
      </c>
      <c r="Q11" s="341">
        <f>WEEKDAY(DATE($X$2,$AB$2,2))</f>
        <v>3</v>
      </c>
      <c r="R11" s="341">
        <f>WEEKDAY(DATE($X$2,$AB$2,3))</f>
        <v>4</v>
      </c>
      <c r="S11" s="341">
        <f>WEEKDAY(DATE($X$2,$AB$2,4))</f>
        <v>5</v>
      </c>
      <c r="T11" s="341">
        <f>WEEKDAY(DATE($X$2,$AB$2,5))</f>
        <v>6</v>
      </c>
      <c r="U11" s="341">
        <f>WEEKDAY(DATE($X$2,$AB$2,6))</f>
        <v>7</v>
      </c>
      <c r="V11" s="343">
        <f>WEEKDAY(DATE($X$2,$AB$2,7))</f>
        <v>1</v>
      </c>
      <c r="W11" s="342">
        <f>WEEKDAY(DATE($X$2,$AB$2,8))</f>
        <v>2</v>
      </c>
      <c r="X11" s="341">
        <f>WEEKDAY(DATE($X$2,$AB$2,9))</f>
        <v>3</v>
      </c>
      <c r="Y11" s="341">
        <f>WEEKDAY(DATE($X$2,$AB$2,10))</f>
        <v>4</v>
      </c>
      <c r="Z11" s="341">
        <f>WEEKDAY(DATE($X$2,$AB$2,11))</f>
        <v>5</v>
      </c>
      <c r="AA11" s="341">
        <f>WEEKDAY(DATE($X$2,$AB$2,12))</f>
        <v>6</v>
      </c>
      <c r="AB11" s="341">
        <f>WEEKDAY(DATE($X$2,$AB$2,13))</f>
        <v>7</v>
      </c>
      <c r="AC11" s="343">
        <f>WEEKDAY(DATE($X$2,$AB$2,14))</f>
        <v>1</v>
      </c>
      <c r="AD11" s="342">
        <f>WEEKDAY(DATE($X$2,$AB$2,15))</f>
        <v>2</v>
      </c>
      <c r="AE11" s="341">
        <f>WEEKDAY(DATE($X$2,$AB$2,16))</f>
        <v>3</v>
      </c>
      <c r="AF11" s="341">
        <f>WEEKDAY(DATE($X$2,$AB$2,17))</f>
        <v>4</v>
      </c>
      <c r="AG11" s="341">
        <f>WEEKDAY(DATE($X$2,$AB$2,18))</f>
        <v>5</v>
      </c>
      <c r="AH11" s="341">
        <f>WEEKDAY(DATE($X$2,$AB$2,19))</f>
        <v>6</v>
      </c>
      <c r="AI11" s="341">
        <f>WEEKDAY(DATE($X$2,$AB$2,20))</f>
        <v>7</v>
      </c>
      <c r="AJ11" s="343">
        <f>WEEKDAY(DATE($X$2,$AB$2,21))</f>
        <v>1</v>
      </c>
      <c r="AK11" s="342">
        <f>WEEKDAY(DATE($X$2,$AB$2,22))</f>
        <v>2</v>
      </c>
      <c r="AL11" s="341">
        <f>WEEKDAY(DATE($X$2,$AB$2,23))</f>
        <v>3</v>
      </c>
      <c r="AM11" s="341">
        <f>WEEKDAY(DATE($X$2,$AB$2,24))</f>
        <v>4</v>
      </c>
      <c r="AN11" s="341">
        <f>WEEKDAY(DATE($X$2,$AB$2,25))</f>
        <v>5</v>
      </c>
      <c r="AO11" s="341">
        <f>WEEKDAY(DATE($X$2,$AB$2,26))</f>
        <v>6</v>
      </c>
      <c r="AP11" s="341">
        <f>WEEKDAY(DATE($X$2,$AB$2,27))</f>
        <v>7</v>
      </c>
      <c r="AQ11" s="343">
        <f>WEEKDAY(DATE($X$2,$AB$2,28))</f>
        <v>1</v>
      </c>
      <c r="AR11" s="342">
        <f>IF(AR10=29,WEEKDAY(DATE($X$2,$AB$2,29)),0)</f>
        <v>0</v>
      </c>
      <c r="AS11" s="341">
        <f>IF(AS10=30,WEEKDAY(DATE($X$2,$AB$2,30)),0)</f>
        <v>0</v>
      </c>
      <c r="AT11" s="340">
        <f>IF(AT10=31,WEEKDAY(DATE($X$2,$AB$2,31)),0)</f>
        <v>0</v>
      </c>
      <c r="AU11" s="1221"/>
      <c r="AV11" s="1222"/>
      <c r="AW11" s="1221"/>
      <c r="AX11" s="1222"/>
      <c r="AY11" s="1216"/>
      <c r="AZ11" s="1216"/>
      <c r="BA11" s="1216"/>
      <c r="BB11" s="1216"/>
      <c r="BC11" s="1216"/>
      <c r="BD11" s="1216"/>
    </row>
    <row r="12" spans="2:57" ht="20.25" customHeight="1" thickBot="1" x14ac:dyDescent="0.2">
      <c r="B12" s="1186"/>
      <c r="C12" s="1178"/>
      <c r="D12" s="1179"/>
      <c r="E12" s="1177"/>
      <c r="F12" s="1179"/>
      <c r="G12" s="1177"/>
      <c r="H12" s="1178"/>
      <c r="I12" s="1178"/>
      <c r="J12" s="1178"/>
      <c r="K12" s="1179"/>
      <c r="L12" s="1177"/>
      <c r="M12" s="1178"/>
      <c r="N12" s="1178"/>
      <c r="O12" s="1189"/>
      <c r="P12" s="339" t="str">
        <f t="shared" ref="P12:AQ12" si="0">IF(P11=1,"日",IF(P11=2,"月",IF(P11=3,"火",IF(P11=4,"水",IF(P11=5,"木",IF(P11=6,"金","土"))))))</f>
        <v>月</v>
      </c>
      <c r="Q12" s="337" t="str">
        <f t="shared" si="0"/>
        <v>火</v>
      </c>
      <c r="R12" s="337" t="str">
        <f t="shared" si="0"/>
        <v>水</v>
      </c>
      <c r="S12" s="337" t="str">
        <f t="shared" si="0"/>
        <v>木</v>
      </c>
      <c r="T12" s="337" t="str">
        <f t="shared" si="0"/>
        <v>金</v>
      </c>
      <c r="U12" s="337" t="str">
        <f t="shared" si="0"/>
        <v>土</v>
      </c>
      <c r="V12" s="338" t="str">
        <f t="shared" si="0"/>
        <v>日</v>
      </c>
      <c r="W12" s="339" t="str">
        <f t="shared" si="0"/>
        <v>月</v>
      </c>
      <c r="X12" s="337" t="str">
        <f t="shared" si="0"/>
        <v>火</v>
      </c>
      <c r="Y12" s="337" t="str">
        <f t="shared" si="0"/>
        <v>水</v>
      </c>
      <c r="Z12" s="337" t="str">
        <f t="shared" si="0"/>
        <v>木</v>
      </c>
      <c r="AA12" s="337" t="str">
        <f t="shared" si="0"/>
        <v>金</v>
      </c>
      <c r="AB12" s="337" t="str">
        <f t="shared" si="0"/>
        <v>土</v>
      </c>
      <c r="AC12" s="338" t="str">
        <f t="shared" si="0"/>
        <v>日</v>
      </c>
      <c r="AD12" s="339" t="str">
        <f t="shared" si="0"/>
        <v>月</v>
      </c>
      <c r="AE12" s="337" t="str">
        <f t="shared" si="0"/>
        <v>火</v>
      </c>
      <c r="AF12" s="337" t="str">
        <f t="shared" si="0"/>
        <v>水</v>
      </c>
      <c r="AG12" s="337" t="str">
        <f t="shared" si="0"/>
        <v>木</v>
      </c>
      <c r="AH12" s="337" t="str">
        <f t="shared" si="0"/>
        <v>金</v>
      </c>
      <c r="AI12" s="337" t="str">
        <f t="shared" si="0"/>
        <v>土</v>
      </c>
      <c r="AJ12" s="338" t="str">
        <f t="shared" si="0"/>
        <v>日</v>
      </c>
      <c r="AK12" s="339" t="str">
        <f t="shared" si="0"/>
        <v>月</v>
      </c>
      <c r="AL12" s="337" t="str">
        <f t="shared" si="0"/>
        <v>火</v>
      </c>
      <c r="AM12" s="337" t="str">
        <f t="shared" si="0"/>
        <v>水</v>
      </c>
      <c r="AN12" s="337" t="str">
        <f t="shared" si="0"/>
        <v>木</v>
      </c>
      <c r="AO12" s="337" t="str">
        <f t="shared" si="0"/>
        <v>金</v>
      </c>
      <c r="AP12" s="337" t="str">
        <f t="shared" si="0"/>
        <v>土</v>
      </c>
      <c r="AQ12" s="338" t="str">
        <f t="shared" si="0"/>
        <v>日</v>
      </c>
      <c r="AR12" s="337" t="str">
        <f>IF(AR11=1,"日",IF(AR11=2,"月",IF(AR11=3,"火",IF(AR11=4,"水",IF(AR11=5,"木",IF(AR11=6,"金",IF(AR11=0,"","土")))))))</f>
        <v/>
      </c>
      <c r="AS12" s="337" t="str">
        <f>IF(AS11=1,"日",IF(AS11=2,"月",IF(AS11=3,"火",IF(AS11=4,"水",IF(AS11=5,"木",IF(AS11=6,"金",IF(AS11=0,"","土")))))))</f>
        <v/>
      </c>
      <c r="AT12" s="336" t="str">
        <f>IF(AT11=1,"日",IF(AT11=2,"月",IF(AT11=3,"火",IF(AT11=4,"水",IF(AT11=5,"木",IF(AT11=6,"金",IF(AT11=0,"","土")))))))</f>
        <v/>
      </c>
      <c r="AU12" s="1223"/>
      <c r="AV12" s="1224"/>
      <c r="AW12" s="1223"/>
      <c r="AX12" s="1224"/>
      <c r="AY12" s="1216"/>
      <c r="AZ12" s="1216"/>
      <c r="BA12" s="1216"/>
      <c r="BB12" s="1216"/>
      <c r="BC12" s="1216"/>
      <c r="BD12" s="1216"/>
    </row>
    <row r="13" spans="2:57" ht="39.950000000000003" customHeight="1" x14ac:dyDescent="0.15">
      <c r="B13" s="335">
        <v>1</v>
      </c>
      <c r="C13" s="1161"/>
      <c r="D13" s="1162"/>
      <c r="E13" s="1163"/>
      <c r="F13" s="1164"/>
      <c r="G13" s="1165"/>
      <c r="H13" s="1166"/>
      <c r="I13" s="1166"/>
      <c r="J13" s="1166"/>
      <c r="K13" s="1167"/>
      <c r="L13" s="1168"/>
      <c r="M13" s="1169"/>
      <c r="N13" s="1169"/>
      <c r="O13" s="1170"/>
      <c r="P13" s="334"/>
      <c r="Q13" s="333"/>
      <c r="R13" s="333"/>
      <c r="S13" s="333"/>
      <c r="T13" s="333"/>
      <c r="U13" s="333"/>
      <c r="V13" s="332"/>
      <c r="W13" s="334"/>
      <c r="X13" s="333"/>
      <c r="Y13" s="333"/>
      <c r="Z13" s="333"/>
      <c r="AA13" s="333"/>
      <c r="AB13" s="333"/>
      <c r="AC13" s="332"/>
      <c r="AD13" s="334"/>
      <c r="AE13" s="333"/>
      <c r="AF13" s="333"/>
      <c r="AG13" s="333"/>
      <c r="AH13" s="333"/>
      <c r="AI13" s="333"/>
      <c r="AJ13" s="332"/>
      <c r="AK13" s="334"/>
      <c r="AL13" s="333"/>
      <c r="AM13" s="333"/>
      <c r="AN13" s="333"/>
      <c r="AO13" s="333"/>
      <c r="AP13" s="333"/>
      <c r="AQ13" s="332"/>
      <c r="AR13" s="334"/>
      <c r="AS13" s="333"/>
      <c r="AT13" s="332"/>
      <c r="AU13" s="1180">
        <f t="shared" ref="AU13:AU30" si="1">IF($AZ$3="４週",SUM(P13:AQ13),IF($AZ$3="暦月",SUM(P13:AT13),""))</f>
        <v>0</v>
      </c>
      <c r="AV13" s="1181"/>
      <c r="AW13" s="1182">
        <f t="shared" ref="AW13:AW30" si="2">IF($AZ$3="４週",AU13/4,IF($AZ$3="暦月",AU13/($AZ$6/7),""))</f>
        <v>0</v>
      </c>
      <c r="AX13" s="1183"/>
      <c r="AY13" s="1158"/>
      <c r="AZ13" s="1159"/>
      <c r="BA13" s="1159"/>
      <c r="BB13" s="1159"/>
      <c r="BC13" s="1159"/>
      <c r="BD13" s="1160"/>
    </row>
    <row r="14" spans="2:57" ht="39.950000000000003" customHeight="1" x14ac:dyDescent="0.15">
      <c r="B14" s="331">
        <f t="shared" ref="B14:B30" si="3">B13+1</f>
        <v>2</v>
      </c>
      <c r="C14" s="1124"/>
      <c r="D14" s="1125"/>
      <c r="E14" s="1126"/>
      <c r="F14" s="1127"/>
      <c r="G14" s="1128"/>
      <c r="H14" s="1129"/>
      <c r="I14" s="1129"/>
      <c r="J14" s="1129"/>
      <c r="K14" s="1130"/>
      <c r="L14" s="1134"/>
      <c r="M14" s="1135"/>
      <c r="N14" s="1135"/>
      <c r="O14" s="1136"/>
      <c r="P14" s="330"/>
      <c r="Q14" s="329"/>
      <c r="R14" s="329"/>
      <c r="S14" s="329"/>
      <c r="T14" s="329"/>
      <c r="U14" s="329"/>
      <c r="V14" s="328"/>
      <c r="W14" s="330"/>
      <c r="X14" s="329"/>
      <c r="Y14" s="329"/>
      <c r="Z14" s="329"/>
      <c r="AA14" s="329"/>
      <c r="AB14" s="329"/>
      <c r="AC14" s="328"/>
      <c r="AD14" s="330"/>
      <c r="AE14" s="329"/>
      <c r="AF14" s="329"/>
      <c r="AG14" s="329"/>
      <c r="AH14" s="329"/>
      <c r="AI14" s="329"/>
      <c r="AJ14" s="328"/>
      <c r="AK14" s="330"/>
      <c r="AL14" s="329"/>
      <c r="AM14" s="329"/>
      <c r="AN14" s="329"/>
      <c r="AO14" s="329"/>
      <c r="AP14" s="329"/>
      <c r="AQ14" s="328"/>
      <c r="AR14" s="330"/>
      <c r="AS14" s="329"/>
      <c r="AT14" s="328"/>
      <c r="AU14" s="1152">
        <f t="shared" si="1"/>
        <v>0</v>
      </c>
      <c r="AV14" s="1153"/>
      <c r="AW14" s="1137">
        <f t="shared" si="2"/>
        <v>0</v>
      </c>
      <c r="AX14" s="1138"/>
      <c r="AY14" s="1131"/>
      <c r="AZ14" s="1132"/>
      <c r="BA14" s="1132"/>
      <c r="BB14" s="1132"/>
      <c r="BC14" s="1132"/>
      <c r="BD14" s="1133"/>
    </row>
    <row r="15" spans="2:57" ht="39.950000000000003" customHeight="1" x14ac:dyDescent="0.15">
      <c r="B15" s="331">
        <f t="shared" si="3"/>
        <v>3</v>
      </c>
      <c r="C15" s="1124"/>
      <c r="D15" s="1125"/>
      <c r="E15" s="1126"/>
      <c r="F15" s="1127"/>
      <c r="G15" s="1128"/>
      <c r="H15" s="1129"/>
      <c r="I15" s="1129"/>
      <c r="J15" s="1129"/>
      <c r="K15" s="1130"/>
      <c r="L15" s="1134"/>
      <c r="M15" s="1135"/>
      <c r="N15" s="1135"/>
      <c r="O15" s="1136"/>
      <c r="P15" s="330"/>
      <c r="Q15" s="329"/>
      <c r="R15" s="329"/>
      <c r="S15" s="329"/>
      <c r="T15" s="329"/>
      <c r="U15" s="329"/>
      <c r="V15" s="328"/>
      <c r="W15" s="330"/>
      <c r="X15" s="329"/>
      <c r="Y15" s="329"/>
      <c r="Z15" s="329"/>
      <c r="AA15" s="329"/>
      <c r="AB15" s="329"/>
      <c r="AC15" s="328"/>
      <c r="AD15" s="330"/>
      <c r="AE15" s="329"/>
      <c r="AF15" s="329"/>
      <c r="AG15" s="329"/>
      <c r="AH15" s="329"/>
      <c r="AI15" s="329"/>
      <c r="AJ15" s="328"/>
      <c r="AK15" s="330"/>
      <c r="AL15" s="329"/>
      <c r="AM15" s="329"/>
      <c r="AN15" s="329"/>
      <c r="AO15" s="329"/>
      <c r="AP15" s="329"/>
      <c r="AQ15" s="328"/>
      <c r="AR15" s="330"/>
      <c r="AS15" s="329"/>
      <c r="AT15" s="328"/>
      <c r="AU15" s="1152">
        <f t="shared" si="1"/>
        <v>0</v>
      </c>
      <c r="AV15" s="1153"/>
      <c r="AW15" s="1137">
        <f t="shared" si="2"/>
        <v>0</v>
      </c>
      <c r="AX15" s="1138"/>
      <c r="AY15" s="1131"/>
      <c r="AZ15" s="1132"/>
      <c r="BA15" s="1132"/>
      <c r="BB15" s="1132"/>
      <c r="BC15" s="1132"/>
      <c r="BD15" s="1133"/>
    </row>
    <row r="16" spans="2:57" ht="39.950000000000003" customHeight="1" x14ac:dyDescent="0.15">
      <c r="B16" s="331">
        <f t="shared" si="3"/>
        <v>4</v>
      </c>
      <c r="C16" s="1124"/>
      <c r="D16" s="1125"/>
      <c r="E16" s="1126"/>
      <c r="F16" s="1127"/>
      <c r="G16" s="1128"/>
      <c r="H16" s="1129"/>
      <c r="I16" s="1129"/>
      <c r="J16" s="1129"/>
      <c r="K16" s="1130"/>
      <c r="L16" s="1134"/>
      <c r="M16" s="1135"/>
      <c r="N16" s="1135"/>
      <c r="O16" s="1136"/>
      <c r="P16" s="330"/>
      <c r="Q16" s="329"/>
      <c r="R16" s="329"/>
      <c r="S16" s="329"/>
      <c r="T16" s="329"/>
      <c r="U16" s="329"/>
      <c r="V16" s="328"/>
      <c r="W16" s="330"/>
      <c r="X16" s="329"/>
      <c r="Y16" s="329"/>
      <c r="Z16" s="329"/>
      <c r="AA16" s="329"/>
      <c r="AB16" s="329"/>
      <c r="AC16" s="328"/>
      <c r="AD16" s="330"/>
      <c r="AE16" s="329"/>
      <c r="AF16" s="329"/>
      <c r="AG16" s="329"/>
      <c r="AH16" s="329"/>
      <c r="AI16" s="329"/>
      <c r="AJ16" s="328"/>
      <c r="AK16" s="330"/>
      <c r="AL16" s="329"/>
      <c r="AM16" s="329"/>
      <c r="AN16" s="329"/>
      <c r="AO16" s="329"/>
      <c r="AP16" s="329"/>
      <c r="AQ16" s="328"/>
      <c r="AR16" s="330"/>
      <c r="AS16" s="329"/>
      <c r="AT16" s="328"/>
      <c r="AU16" s="1152">
        <f t="shared" si="1"/>
        <v>0</v>
      </c>
      <c r="AV16" s="1153"/>
      <c r="AW16" s="1137">
        <f t="shared" si="2"/>
        <v>0</v>
      </c>
      <c r="AX16" s="1138"/>
      <c r="AY16" s="1131"/>
      <c r="AZ16" s="1132"/>
      <c r="BA16" s="1132"/>
      <c r="BB16" s="1132"/>
      <c r="BC16" s="1132"/>
      <c r="BD16" s="1133"/>
    </row>
    <row r="17" spans="2:56" ht="39.950000000000003" customHeight="1" x14ac:dyDescent="0.15">
      <c r="B17" s="331">
        <f t="shared" si="3"/>
        <v>5</v>
      </c>
      <c r="C17" s="1124"/>
      <c r="D17" s="1125"/>
      <c r="E17" s="1126"/>
      <c r="F17" s="1127"/>
      <c r="G17" s="1128"/>
      <c r="H17" s="1129"/>
      <c r="I17" s="1129"/>
      <c r="J17" s="1129"/>
      <c r="K17" s="1130"/>
      <c r="L17" s="1134"/>
      <c r="M17" s="1135"/>
      <c r="N17" s="1135"/>
      <c r="O17" s="1136"/>
      <c r="P17" s="330"/>
      <c r="Q17" s="329"/>
      <c r="R17" s="329"/>
      <c r="S17" s="329"/>
      <c r="T17" s="329"/>
      <c r="U17" s="329"/>
      <c r="V17" s="328"/>
      <c r="W17" s="330"/>
      <c r="X17" s="329"/>
      <c r="Y17" s="329"/>
      <c r="Z17" s="329"/>
      <c r="AA17" s="329"/>
      <c r="AB17" s="329"/>
      <c r="AC17" s="328"/>
      <c r="AD17" s="330"/>
      <c r="AE17" s="329"/>
      <c r="AF17" s="329"/>
      <c r="AG17" s="329"/>
      <c r="AH17" s="329"/>
      <c r="AI17" s="329"/>
      <c r="AJ17" s="328"/>
      <c r="AK17" s="330"/>
      <c r="AL17" s="329"/>
      <c r="AM17" s="329"/>
      <c r="AN17" s="329"/>
      <c r="AO17" s="329"/>
      <c r="AP17" s="329"/>
      <c r="AQ17" s="328"/>
      <c r="AR17" s="330"/>
      <c r="AS17" s="329"/>
      <c r="AT17" s="328"/>
      <c r="AU17" s="1152">
        <f t="shared" si="1"/>
        <v>0</v>
      </c>
      <c r="AV17" s="1153"/>
      <c r="AW17" s="1137">
        <f t="shared" si="2"/>
        <v>0</v>
      </c>
      <c r="AX17" s="1138"/>
      <c r="AY17" s="1131"/>
      <c r="AZ17" s="1132"/>
      <c r="BA17" s="1132"/>
      <c r="BB17" s="1132"/>
      <c r="BC17" s="1132"/>
      <c r="BD17" s="1133"/>
    </row>
    <row r="18" spans="2:56" ht="39.950000000000003" customHeight="1" x14ac:dyDescent="0.15">
      <c r="B18" s="331">
        <f t="shared" si="3"/>
        <v>6</v>
      </c>
      <c r="C18" s="1124"/>
      <c r="D18" s="1125"/>
      <c r="E18" s="1126"/>
      <c r="F18" s="1127"/>
      <c r="G18" s="1128"/>
      <c r="H18" s="1129"/>
      <c r="I18" s="1129"/>
      <c r="J18" s="1129"/>
      <c r="K18" s="1130"/>
      <c r="L18" s="1134"/>
      <c r="M18" s="1135"/>
      <c r="N18" s="1135"/>
      <c r="O18" s="1136"/>
      <c r="P18" s="330"/>
      <c r="Q18" s="329"/>
      <c r="R18" s="329"/>
      <c r="S18" s="329"/>
      <c r="T18" s="329"/>
      <c r="U18" s="329"/>
      <c r="V18" s="328"/>
      <c r="W18" s="330"/>
      <c r="X18" s="329"/>
      <c r="Y18" s="329"/>
      <c r="Z18" s="329"/>
      <c r="AA18" s="329"/>
      <c r="AB18" s="329"/>
      <c r="AC18" s="328"/>
      <c r="AD18" s="330"/>
      <c r="AE18" s="329"/>
      <c r="AF18" s="329"/>
      <c r="AG18" s="329"/>
      <c r="AH18" s="329"/>
      <c r="AI18" s="329"/>
      <c r="AJ18" s="328"/>
      <c r="AK18" s="330"/>
      <c r="AL18" s="329"/>
      <c r="AM18" s="329"/>
      <c r="AN18" s="329"/>
      <c r="AO18" s="329"/>
      <c r="AP18" s="329"/>
      <c r="AQ18" s="328"/>
      <c r="AR18" s="330"/>
      <c r="AS18" s="329"/>
      <c r="AT18" s="328"/>
      <c r="AU18" s="1152">
        <f t="shared" si="1"/>
        <v>0</v>
      </c>
      <c r="AV18" s="1153"/>
      <c r="AW18" s="1137">
        <f t="shared" si="2"/>
        <v>0</v>
      </c>
      <c r="AX18" s="1138"/>
      <c r="AY18" s="1131"/>
      <c r="AZ18" s="1132"/>
      <c r="BA18" s="1132"/>
      <c r="BB18" s="1132"/>
      <c r="BC18" s="1132"/>
      <c r="BD18" s="1133"/>
    </row>
    <row r="19" spans="2:56" ht="39.950000000000003" customHeight="1" x14ac:dyDescent="0.15">
      <c r="B19" s="331">
        <f t="shared" si="3"/>
        <v>7</v>
      </c>
      <c r="C19" s="1124"/>
      <c r="D19" s="1125"/>
      <c r="E19" s="1126"/>
      <c r="F19" s="1127"/>
      <c r="G19" s="1128"/>
      <c r="H19" s="1129"/>
      <c r="I19" s="1129"/>
      <c r="J19" s="1129"/>
      <c r="K19" s="1130"/>
      <c r="L19" s="1134"/>
      <c r="M19" s="1135"/>
      <c r="N19" s="1135"/>
      <c r="O19" s="1136"/>
      <c r="P19" s="330"/>
      <c r="Q19" s="329"/>
      <c r="R19" s="329"/>
      <c r="S19" s="329"/>
      <c r="T19" s="329"/>
      <c r="U19" s="329"/>
      <c r="V19" s="328"/>
      <c r="W19" s="330"/>
      <c r="X19" s="329"/>
      <c r="Y19" s="329"/>
      <c r="Z19" s="329"/>
      <c r="AA19" s="329"/>
      <c r="AB19" s="329"/>
      <c r="AC19" s="328"/>
      <c r="AD19" s="330"/>
      <c r="AE19" s="329"/>
      <c r="AF19" s="329"/>
      <c r="AG19" s="329"/>
      <c r="AH19" s="329"/>
      <c r="AI19" s="329"/>
      <c r="AJ19" s="328"/>
      <c r="AK19" s="330"/>
      <c r="AL19" s="329"/>
      <c r="AM19" s="329"/>
      <c r="AN19" s="329"/>
      <c r="AO19" s="329"/>
      <c r="AP19" s="329"/>
      <c r="AQ19" s="328"/>
      <c r="AR19" s="330"/>
      <c r="AS19" s="329"/>
      <c r="AT19" s="328"/>
      <c r="AU19" s="1152">
        <f t="shared" si="1"/>
        <v>0</v>
      </c>
      <c r="AV19" s="1153"/>
      <c r="AW19" s="1137">
        <f t="shared" si="2"/>
        <v>0</v>
      </c>
      <c r="AX19" s="1138"/>
      <c r="AY19" s="1131"/>
      <c r="AZ19" s="1132"/>
      <c r="BA19" s="1132"/>
      <c r="BB19" s="1132"/>
      <c r="BC19" s="1132"/>
      <c r="BD19" s="1133"/>
    </row>
    <row r="20" spans="2:56" ht="39.950000000000003" customHeight="1" x14ac:dyDescent="0.15">
      <c r="B20" s="331">
        <f t="shared" si="3"/>
        <v>8</v>
      </c>
      <c r="C20" s="1124"/>
      <c r="D20" s="1125"/>
      <c r="E20" s="1126"/>
      <c r="F20" s="1127"/>
      <c r="G20" s="1128"/>
      <c r="H20" s="1129"/>
      <c r="I20" s="1129"/>
      <c r="J20" s="1129"/>
      <c r="K20" s="1130"/>
      <c r="L20" s="1134"/>
      <c r="M20" s="1135"/>
      <c r="N20" s="1135"/>
      <c r="O20" s="1136"/>
      <c r="P20" s="330"/>
      <c r="Q20" s="329"/>
      <c r="R20" s="329"/>
      <c r="S20" s="329"/>
      <c r="T20" s="329"/>
      <c r="U20" s="329"/>
      <c r="V20" s="328"/>
      <c r="W20" s="330"/>
      <c r="X20" s="329"/>
      <c r="Y20" s="329"/>
      <c r="Z20" s="329"/>
      <c r="AA20" s="329"/>
      <c r="AB20" s="329"/>
      <c r="AC20" s="328"/>
      <c r="AD20" s="330"/>
      <c r="AE20" s="329"/>
      <c r="AF20" s="329"/>
      <c r="AG20" s="329"/>
      <c r="AH20" s="329"/>
      <c r="AI20" s="329"/>
      <c r="AJ20" s="328"/>
      <c r="AK20" s="330"/>
      <c r="AL20" s="329"/>
      <c r="AM20" s="329"/>
      <c r="AN20" s="329"/>
      <c r="AO20" s="329"/>
      <c r="AP20" s="329"/>
      <c r="AQ20" s="328"/>
      <c r="AR20" s="330"/>
      <c r="AS20" s="329"/>
      <c r="AT20" s="328"/>
      <c r="AU20" s="1152">
        <f t="shared" si="1"/>
        <v>0</v>
      </c>
      <c r="AV20" s="1153"/>
      <c r="AW20" s="1137">
        <f t="shared" si="2"/>
        <v>0</v>
      </c>
      <c r="AX20" s="1138"/>
      <c r="AY20" s="1131"/>
      <c r="AZ20" s="1132"/>
      <c r="BA20" s="1132"/>
      <c r="BB20" s="1132"/>
      <c r="BC20" s="1132"/>
      <c r="BD20" s="1133"/>
    </row>
    <row r="21" spans="2:56" ht="39.950000000000003" customHeight="1" x14ac:dyDescent="0.15">
      <c r="B21" s="331">
        <f t="shared" si="3"/>
        <v>9</v>
      </c>
      <c r="C21" s="1124"/>
      <c r="D21" s="1125"/>
      <c r="E21" s="1126"/>
      <c r="F21" s="1127"/>
      <c r="G21" s="1128"/>
      <c r="H21" s="1129"/>
      <c r="I21" s="1129"/>
      <c r="J21" s="1129"/>
      <c r="K21" s="1130"/>
      <c r="L21" s="1134"/>
      <c r="M21" s="1135"/>
      <c r="N21" s="1135"/>
      <c r="O21" s="1136"/>
      <c r="P21" s="330"/>
      <c r="Q21" s="329"/>
      <c r="R21" s="329"/>
      <c r="S21" s="329"/>
      <c r="T21" s="329"/>
      <c r="U21" s="329"/>
      <c r="V21" s="328"/>
      <c r="W21" s="330"/>
      <c r="X21" s="329"/>
      <c r="Y21" s="329"/>
      <c r="Z21" s="329"/>
      <c r="AA21" s="329"/>
      <c r="AB21" s="329"/>
      <c r="AC21" s="328"/>
      <c r="AD21" s="330"/>
      <c r="AE21" s="329"/>
      <c r="AF21" s="329"/>
      <c r="AG21" s="329"/>
      <c r="AH21" s="329"/>
      <c r="AI21" s="329"/>
      <c r="AJ21" s="328"/>
      <c r="AK21" s="330"/>
      <c r="AL21" s="329"/>
      <c r="AM21" s="329"/>
      <c r="AN21" s="329"/>
      <c r="AO21" s="329"/>
      <c r="AP21" s="329"/>
      <c r="AQ21" s="328"/>
      <c r="AR21" s="330"/>
      <c r="AS21" s="329"/>
      <c r="AT21" s="328"/>
      <c r="AU21" s="1152">
        <f t="shared" si="1"/>
        <v>0</v>
      </c>
      <c r="AV21" s="1153"/>
      <c r="AW21" s="1137">
        <f t="shared" si="2"/>
        <v>0</v>
      </c>
      <c r="AX21" s="1138"/>
      <c r="AY21" s="1131"/>
      <c r="AZ21" s="1132"/>
      <c r="BA21" s="1132"/>
      <c r="BB21" s="1132"/>
      <c r="BC21" s="1132"/>
      <c r="BD21" s="1133"/>
    </row>
    <row r="22" spans="2:56" ht="39.950000000000003" customHeight="1" x14ac:dyDescent="0.15">
      <c r="B22" s="331">
        <f t="shared" si="3"/>
        <v>10</v>
      </c>
      <c r="C22" s="1124"/>
      <c r="D22" s="1125"/>
      <c r="E22" s="1126"/>
      <c r="F22" s="1127"/>
      <c r="G22" s="1128"/>
      <c r="H22" s="1129"/>
      <c r="I22" s="1129"/>
      <c r="J22" s="1129"/>
      <c r="K22" s="1130"/>
      <c r="L22" s="1134"/>
      <c r="M22" s="1135"/>
      <c r="N22" s="1135"/>
      <c r="O22" s="1136"/>
      <c r="P22" s="330"/>
      <c r="Q22" s="329"/>
      <c r="R22" s="329"/>
      <c r="S22" s="329"/>
      <c r="T22" s="329"/>
      <c r="U22" s="329"/>
      <c r="V22" s="328"/>
      <c r="W22" s="330"/>
      <c r="X22" s="329"/>
      <c r="Y22" s="329"/>
      <c r="Z22" s="329"/>
      <c r="AA22" s="329"/>
      <c r="AB22" s="329"/>
      <c r="AC22" s="328"/>
      <c r="AD22" s="330"/>
      <c r="AE22" s="329"/>
      <c r="AF22" s="329"/>
      <c r="AG22" s="329"/>
      <c r="AH22" s="329"/>
      <c r="AI22" s="329"/>
      <c r="AJ22" s="328"/>
      <c r="AK22" s="330"/>
      <c r="AL22" s="329"/>
      <c r="AM22" s="329"/>
      <c r="AN22" s="329"/>
      <c r="AO22" s="329"/>
      <c r="AP22" s="329"/>
      <c r="AQ22" s="328"/>
      <c r="AR22" s="330"/>
      <c r="AS22" s="329"/>
      <c r="AT22" s="328"/>
      <c r="AU22" s="1152">
        <f t="shared" si="1"/>
        <v>0</v>
      </c>
      <c r="AV22" s="1153"/>
      <c r="AW22" s="1137">
        <f t="shared" si="2"/>
        <v>0</v>
      </c>
      <c r="AX22" s="1138"/>
      <c r="AY22" s="1131"/>
      <c r="AZ22" s="1132"/>
      <c r="BA22" s="1132"/>
      <c r="BB22" s="1132"/>
      <c r="BC22" s="1132"/>
      <c r="BD22" s="1133"/>
    </row>
    <row r="23" spans="2:56" ht="39.950000000000003" customHeight="1" x14ac:dyDescent="0.15">
      <c r="B23" s="331">
        <f t="shared" si="3"/>
        <v>11</v>
      </c>
      <c r="C23" s="1124"/>
      <c r="D23" s="1125"/>
      <c r="E23" s="1126"/>
      <c r="F23" s="1127"/>
      <c r="G23" s="1128"/>
      <c r="H23" s="1129"/>
      <c r="I23" s="1129"/>
      <c r="J23" s="1129"/>
      <c r="K23" s="1130"/>
      <c r="L23" s="1134"/>
      <c r="M23" s="1135"/>
      <c r="N23" s="1135"/>
      <c r="O23" s="1136"/>
      <c r="P23" s="330"/>
      <c r="Q23" s="329"/>
      <c r="R23" s="329"/>
      <c r="S23" s="329"/>
      <c r="T23" s="329"/>
      <c r="U23" s="329"/>
      <c r="V23" s="328"/>
      <c r="W23" s="330"/>
      <c r="X23" s="329"/>
      <c r="Y23" s="329"/>
      <c r="Z23" s="329"/>
      <c r="AA23" s="329"/>
      <c r="AB23" s="329"/>
      <c r="AC23" s="328"/>
      <c r="AD23" s="330"/>
      <c r="AE23" s="329"/>
      <c r="AF23" s="329"/>
      <c r="AG23" s="329"/>
      <c r="AH23" s="329"/>
      <c r="AI23" s="329"/>
      <c r="AJ23" s="328"/>
      <c r="AK23" s="330"/>
      <c r="AL23" s="329"/>
      <c r="AM23" s="329"/>
      <c r="AN23" s="329"/>
      <c r="AO23" s="329"/>
      <c r="AP23" s="329"/>
      <c r="AQ23" s="328"/>
      <c r="AR23" s="330"/>
      <c r="AS23" s="329"/>
      <c r="AT23" s="328"/>
      <c r="AU23" s="1152">
        <f t="shared" si="1"/>
        <v>0</v>
      </c>
      <c r="AV23" s="1153"/>
      <c r="AW23" s="1137">
        <f t="shared" si="2"/>
        <v>0</v>
      </c>
      <c r="AX23" s="1138"/>
      <c r="AY23" s="1131"/>
      <c r="AZ23" s="1132"/>
      <c r="BA23" s="1132"/>
      <c r="BB23" s="1132"/>
      <c r="BC23" s="1132"/>
      <c r="BD23" s="1133"/>
    </row>
    <row r="24" spans="2:56" ht="39.950000000000003" customHeight="1" x14ac:dyDescent="0.15">
      <c r="B24" s="331">
        <f t="shared" si="3"/>
        <v>12</v>
      </c>
      <c r="C24" s="1124"/>
      <c r="D24" s="1125"/>
      <c r="E24" s="1126"/>
      <c r="F24" s="1127"/>
      <c r="G24" s="1128"/>
      <c r="H24" s="1129"/>
      <c r="I24" s="1129"/>
      <c r="J24" s="1129"/>
      <c r="K24" s="1130"/>
      <c r="L24" s="1134"/>
      <c r="M24" s="1135"/>
      <c r="N24" s="1135"/>
      <c r="O24" s="1136"/>
      <c r="P24" s="330"/>
      <c r="Q24" s="329"/>
      <c r="R24" s="329"/>
      <c r="S24" s="329"/>
      <c r="T24" s="329"/>
      <c r="U24" s="329"/>
      <c r="V24" s="328"/>
      <c r="W24" s="330"/>
      <c r="X24" s="329"/>
      <c r="Y24" s="329"/>
      <c r="Z24" s="329"/>
      <c r="AA24" s="329"/>
      <c r="AB24" s="329"/>
      <c r="AC24" s="328"/>
      <c r="AD24" s="330"/>
      <c r="AE24" s="329"/>
      <c r="AF24" s="329"/>
      <c r="AG24" s="329"/>
      <c r="AH24" s="329"/>
      <c r="AI24" s="329"/>
      <c r="AJ24" s="328"/>
      <c r="AK24" s="330"/>
      <c r="AL24" s="329"/>
      <c r="AM24" s="329"/>
      <c r="AN24" s="329"/>
      <c r="AO24" s="329"/>
      <c r="AP24" s="329"/>
      <c r="AQ24" s="328"/>
      <c r="AR24" s="330"/>
      <c r="AS24" s="329"/>
      <c r="AT24" s="328"/>
      <c r="AU24" s="1152">
        <f t="shared" si="1"/>
        <v>0</v>
      </c>
      <c r="AV24" s="1153"/>
      <c r="AW24" s="1137">
        <f t="shared" si="2"/>
        <v>0</v>
      </c>
      <c r="AX24" s="1138"/>
      <c r="AY24" s="1131"/>
      <c r="AZ24" s="1132"/>
      <c r="BA24" s="1132"/>
      <c r="BB24" s="1132"/>
      <c r="BC24" s="1132"/>
      <c r="BD24" s="1133"/>
    </row>
    <row r="25" spans="2:56" ht="39.950000000000003" customHeight="1" x14ac:dyDescent="0.15">
      <c r="B25" s="331">
        <f t="shared" si="3"/>
        <v>13</v>
      </c>
      <c r="C25" s="1124"/>
      <c r="D25" s="1125"/>
      <c r="E25" s="1126"/>
      <c r="F25" s="1127"/>
      <c r="G25" s="1128"/>
      <c r="H25" s="1129"/>
      <c r="I25" s="1129"/>
      <c r="J25" s="1129"/>
      <c r="K25" s="1130"/>
      <c r="L25" s="1134"/>
      <c r="M25" s="1135"/>
      <c r="N25" s="1135"/>
      <c r="O25" s="1136"/>
      <c r="P25" s="330"/>
      <c r="Q25" s="329"/>
      <c r="R25" s="329"/>
      <c r="S25" s="329"/>
      <c r="T25" s="329"/>
      <c r="U25" s="329"/>
      <c r="V25" s="328"/>
      <c r="W25" s="330"/>
      <c r="X25" s="329"/>
      <c r="Y25" s="329"/>
      <c r="Z25" s="329"/>
      <c r="AA25" s="329"/>
      <c r="AB25" s="329"/>
      <c r="AC25" s="328"/>
      <c r="AD25" s="330"/>
      <c r="AE25" s="329"/>
      <c r="AF25" s="329"/>
      <c r="AG25" s="329"/>
      <c r="AH25" s="329"/>
      <c r="AI25" s="329"/>
      <c r="AJ25" s="328"/>
      <c r="AK25" s="330"/>
      <c r="AL25" s="329"/>
      <c r="AM25" s="329"/>
      <c r="AN25" s="329"/>
      <c r="AO25" s="329"/>
      <c r="AP25" s="329"/>
      <c r="AQ25" s="328"/>
      <c r="AR25" s="330"/>
      <c r="AS25" s="329"/>
      <c r="AT25" s="328"/>
      <c r="AU25" s="1152">
        <f t="shared" si="1"/>
        <v>0</v>
      </c>
      <c r="AV25" s="1153"/>
      <c r="AW25" s="1137">
        <f t="shared" si="2"/>
        <v>0</v>
      </c>
      <c r="AX25" s="1138"/>
      <c r="AY25" s="1131"/>
      <c r="AZ25" s="1132"/>
      <c r="BA25" s="1132"/>
      <c r="BB25" s="1132"/>
      <c r="BC25" s="1132"/>
      <c r="BD25" s="1133"/>
    </row>
    <row r="26" spans="2:56" ht="39.950000000000003" customHeight="1" x14ac:dyDescent="0.15">
      <c r="B26" s="331">
        <f t="shared" si="3"/>
        <v>14</v>
      </c>
      <c r="C26" s="1124"/>
      <c r="D26" s="1125"/>
      <c r="E26" s="1126"/>
      <c r="F26" s="1127"/>
      <c r="G26" s="1128"/>
      <c r="H26" s="1129"/>
      <c r="I26" s="1129"/>
      <c r="J26" s="1129"/>
      <c r="K26" s="1130"/>
      <c r="L26" s="1134"/>
      <c r="M26" s="1135"/>
      <c r="N26" s="1135"/>
      <c r="O26" s="1136"/>
      <c r="P26" s="330"/>
      <c r="Q26" s="329"/>
      <c r="R26" s="329"/>
      <c r="S26" s="329"/>
      <c r="T26" s="329"/>
      <c r="U26" s="329"/>
      <c r="V26" s="328"/>
      <c r="W26" s="330"/>
      <c r="X26" s="329"/>
      <c r="Y26" s="329"/>
      <c r="Z26" s="329"/>
      <c r="AA26" s="329"/>
      <c r="AB26" s="329"/>
      <c r="AC26" s="328"/>
      <c r="AD26" s="330"/>
      <c r="AE26" s="329"/>
      <c r="AF26" s="329"/>
      <c r="AG26" s="329"/>
      <c r="AH26" s="329"/>
      <c r="AI26" s="329"/>
      <c r="AJ26" s="328"/>
      <c r="AK26" s="330"/>
      <c r="AL26" s="329"/>
      <c r="AM26" s="329"/>
      <c r="AN26" s="329"/>
      <c r="AO26" s="329"/>
      <c r="AP26" s="329"/>
      <c r="AQ26" s="328"/>
      <c r="AR26" s="330"/>
      <c r="AS26" s="329"/>
      <c r="AT26" s="328"/>
      <c r="AU26" s="1152">
        <f t="shared" si="1"/>
        <v>0</v>
      </c>
      <c r="AV26" s="1153"/>
      <c r="AW26" s="1137">
        <f t="shared" si="2"/>
        <v>0</v>
      </c>
      <c r="AX26" s="1138"/>
      <c r="AY26" s="1131"/>
      <c r="AZ26" s="1132"/>
      <c r="BA26" s="1132"/>
      <c r="BB26" s="1132"/>
      <c r="BC26" s="1132"/>
      <c r="BD26" s="1133"/>
    </row>
    <row r="27" spans="2:56" ht="39.950000000000003" customHeight="1" x14ac:dyDescent="0.15">
      <c r="B27" s="331">
        <f t="shared" si="3"/>
        <v>15</v>
      </c>
      <c r="C27" s="1124"/>
      <c r="D27" s="1125"/>
      <c r="E27" s="1126"/>
      <c r="F27" s="1127"/>
      <c r="G27" s="1128"/>
      <c r="H27" s="1129"/>
      <c r="I27" s="1129"/>
      <c r="J27" s="1129"/>
      <c r="K27" s="1130"/>
      <c r="L27" s="1134"/>
      <c r="M27" s="1135"/>
      <c r="N27" s="1135"/>
      <c r="O27" s="1136"/>
      <c r="P27" s="330"/>
      <c r="Q27" s="329"/>
      <c r="R27" s="329"/>
      <c r="S27" s="329"/>
      <c r="T27" s="329"/>
      <c r="U27" s="329"/>
      <c r="V27" s="328"/>
      <c r="W27" s="330"/>
      <c r="X27" s="329"/>
      <c r="Y27" s="329"/>
      <c r="Z27" s="329"/>
      <c r="AA27" s="329"/>
      <c r="AB27" s="329"/>
      <c r="AC27" s="328"/>
      <c r="AD27" s="330"/>
      <c r="AE27" s="329"/>
      <c r="AF27" s="329"/>
      <c r="AG27" s="329"/>
      <c r="AH27" s="329"/>
      <c r="AI27" s="329"/>
      <c r="AJ27" s="328"/>
      <c r="AK27" s="330"/>
      <c r="AL27" s="329"/>
      <c r="AM27" s="329"/>
      <c r="AN27" s="329"/>
      <c r="AO27" s="329"/>
      <c r="AP27" s="329"/>
      <c r="AQ27" s="328"/>
      <c r="AR27" s="330"/>
      <c r="AS27" s="329"/>
      <c r="AT27" s="328"/>
      <c r="AU27" s="1152">
        <f t="shared" si="1"/>
        <v>0</v>
      </c>
      <c r="AV27" s="1153"/>
      <c r="AW27" s="1137">
        <f t="shared" si="2"/>
        <v>0</v>
      </c>
      <c r="AX27" s="1138"/>
      <c r="AY27" s="1131"/>
      <c r="AZ27" s="1132"/>
      <c r="BA27" s="1132"/>
      <c r="BB27" s="1132"/>
      <c r="BC27" s="1132"/>
      <c r="BD27" s="1133"/>
    </row>
    <row r="28" spans="2:56" ht="39.950000000000003" customHeight="1" x14ac:dyDescent="0.15">
      <c r="B28" s="331">
        <f t="shared" si="3"/>
        <v>16</v>
      </c>
      <c r="C28" s="1124"/>
      <c r="D28" s="1125"/>
      <c r="E28" s="1126"/>
      <c r="F28" s="1127"/>
      <c r="G28" s="1128"/>
      <c r="H28" s="1129"/>
      <c r="I28" s="1129"/>
      <c r="J28" s="1129"/>
      <c r="K28" s="1130"/>
      <c r="L28" s="1134"/>
      <c r="M28" s="1135"/>
      <c r="N28" s="1135"/>
      <c r="O28" s="1136"/>
      <c r="P28" s="330"/>
      <c r="Q28" s="329"/>
      <c r="R28" s="329"/>
      <c r="S28" s="329"/>
      <c r="T28" s="329"/>
      <c r="U28" s="329"/>
      <c r="V28" s="328"/>
      <c r="W28" s="330"/>
      <c r="X28" s="329"/>
      <c r="Y28" s="329"/>
      <c r="Z28" s="329"/>
      <c r="AA28" s="329"/>
      <c r="AB28" s="329"/>
      <c r="AC28" s="328"/>
      <c r="AD28" s="330"/>
      <c r="AE28" s="329"/>
      <c r="AF28" s="329"/>
      <c r="AG28" s="329"/>
      <c r="AH28" s="329"/>
      <c r="AI28" s="329"/>
      <c r="AJ28" s="328"/>
      <c r="AK28" s="330"/>
      <c r="AL28" s="329"/>
      <c r="AM28" s="329"/>
      <c r="AN28" s="329"/>
      <c r="AO28" s="329"/>
      <c r="AP28" s="329"/>
      <c r="AQ28" s="328"/>
      <c r="AR28" s="330"/>
      <c r="AS28" s="329"/>
      <c r="AT28" s="328"/>
      <c r="AU28" s="1152">
        <f t="shared" si="1"/>
        <v>0</v>
      </c>
      <c r="AV28" s="1153"/>
      <c r="AW28" s="1137">
        <f t="shared" si="2"/>
        <v>0</v>
      </c>
      <c r="AX28" s="1138"/>
      <c r="AY28" s="1131"/>
      <c r="AZ28" s="1132"/>
      <c r="BA28" s="1132"/>
      <c r="BB28" s="1132"/>
      <c r="BC28" s="1132"/>
      <c r="BD28" s="1133"/>
    </row>
    <row r="29" spans="2:56" ht="39.950000000000003" customHeight="1" x14ac:dyDescent="0.15">
      <c r="B29" s="331">
        <f t="shared" si="3"/>
        <v>17</v>
      </c>
      <c r="C29" s="1124"/>
      <c r="D29" s="1125"/>
      <c r="E29" s="1126"/>
      <c r="F29" s="1127"/>
      <c r="G29" s="1128"/>
      <c r="H29" s="1129"/>
      <c r="I29" s="1129"/>
      <c r="J29" s="1129"/>
      <c r="K29" s="1130"/>
      <c r="L29" s="1134"/>
      <c r="M29" s="1135"/>
      <c r="N29" s="1135"/>
      <c r="O29" s="1136"/>
      <c r="P29" s="330"/>
      <c r="Q29" s="329"/>
      <c r="R29" s="329"/>
      <c r="S29" s="329"/>
      <c r="T29" s="329"/>
      <c r="U29" s="329"/>
      <c r="V29" s="328"/>
      <c r="W29" s="330"/>
      <c r="X29" s="329"/>
      <c r="Y29" s="329"/>
      <c r="Z29" s="329"/>
      <c r="AA29" s="329"/>
      <c r="AB29" s="329"/>
      <c r="AC29" s="328"/>
      <c r="AD29" s="330"/>
      <c r="AE29" s="329"/>
      <c r="AF29" s="329"/>
      <c r="AG29" s="329"/>
      <c r="AH29" s="329"/>
      <c r="AI29" s="329"/>
      <c r="AJ29" s="328"/>
      <c r="AK29" s="330"/>
      <c r="AL29" s="329"/>
      <c r="AM29" s="329"/>
      <c r="AN29" s="329"/>
      <c r="AO29" s="329"/>
      <c r="AP29" s="329"/>
      <c r="AQ29" s="328"/>
      <c r="AR29" s="330"/>
      <c r="AS29" s="329"/>
      <c r="AT29" s="328"/>
      <c r="AU29" s="1152">
        <f t="shared" si="1"/>
        <v>0</v>
      </c>
      <c r="AV29" s="1153"/>
      <c r="AW29" s="1137">
        <f t="shared" si="2"/>
        <v>0</v>
      </c>
      <c r="AX29" s="1138"/>
      <c r="AY29" s="1131"/>
      <c r="AZ29" s="1132"/>
      <c r="BA29" s="1132"/>
      <c r="BB29" s="1132"/>
      <c r="BC29" s="1132"/>
      <c r="BD29" s="1133"/>
    </row>
    <row r="30" spans="2:56" ht="39.950000000000003" customHeight="1" thickBot="1" x14ac:dyDescent="0.2">
      <c r="B30" s="327">
        <f t="shared" si="3"/>
        <v>18</v>
      </c>
      <c r="C30" s="1139"/>
      <c r="D30" s="1140"/>
      <c r="E30" s="1141"/>
      <c r="F30" s="1142"/>
      <c r="G30" s="1143"/>
      <c r="H30" s="1144"/>
      <c r="I30" s="1144"/>
      <c r="J30" s="1144"/>
      <c r="K30" s="1145"/>
      <c r="L30" s="1146"/>
      <c r="M30" s="1147"/>
      <c r="N30" s="1147"/>
      <c r="O30" s="1148"/>
      <c r="P30" s="326"/>
      <c r="Q30" s="325"/>
      <c r="R30" s="325"/>
      <c r="S30" s="325"/>
      <c r="T30" s="325"/>
      <c r="U30" s="325"/>
      <c r="V30" s="324"/>
      <c r="W30" s="326"/>
      <c r="X30" s="325"/>
      <c r="Y30" s="325"/>
      <c r="Z30" s="325"/>
      <c r="AA30" s="325"/>
      <c r="AB30" s="325"/>
      <c r="AC30" s="324"/>
      <c r="AD30" s="326"/>
      <c r="AE30" s="325"/>
      <c r="AF30" s="325"/>
      <c r="AG30" s="325"/>
      <c r="AH30" s="325"/>
      <c r="AI30" s="325"/>
      <c r="AJ30" s="324"/>
      <c r="AK30" s="326"/>
      <c r="AL30" s="325"/>
      <c r="AM30" s="325"/>
      <c r="AN30" s="325"/>
      <c r="AO30" s="325"/>
      <c r="AP30" s="325"/>
      <c r="AQ30" s="324"/>
      <c r="AR30" s="326"/>
      <c r="AS30" s="325"/>
      <c r="AT30" s="324"/>
      <c r="AU30" s="1154">
        <f t="shared" si="1"/>
        <v>0</v>
      </c>
      <c r="AV30" s="1155"/>
      <c r="AW30" s="1156">
        <f t="shared" si="2"/>
        <v>0</v>
      </c>
      <c r="AX30" s="1157"/>
      <c r="AY30" s="1149"/>
      <c r="AZ30" s="1150"/>
      <c r="BA30" s="1150"/>
      <c r="BB30" s="1150"/>
      <c r="BC30" s="1150"/>
      <c r="BD30" s="1151"/>
    </row>
    <row r="31" spans="2:56" ht="20.25" customHeight="1" x14ac:dyDescent="0.15">
      <c r="C31" s="323"/>
      <c r="D31" s="322"/>
      <c r="E31" s="321"/>
      <c r="AC31" s="304"/>
    </row>
    <row r="32" spans="2:56" ht="20.25" customHeight="1" x14ac:dyDescent="0.15">
      <c r="B32" s="305" t="s">
        <v>528</v>
      </c>
      <c r="C32" s="305"/>
      <c r="D32" s="305"/>
      <c r="E32" s="305"/>
      <c r="F32" s="305"/>
      <c r="G32" s="305"/>
      <c r="H32" s="305"/>
      <c r="I32" s="305"/>
      <c r="J32" s="305"/>
      <c r="K32" s="305"/>
      <c r="L32" s="308"/>
      <c r="M32" s="305"/>
      <c r="N32" s="305"/>
      <c r="O32" s="305"/>
      <c r="P32" s="305"/>
      <c r="Q32" s="305"/>
      <c r="R32" s="305"/>
      <c r="S32" s="305"/>
      <c r="T32" s="305" t="s">
        <v>529</v>
      </c>
      <c r="U32" s="305"/>
      <c r="V32" s="305"/>
      <c r="W32" s="305"/>
      <c r="X32" s="305"/>
      <c r="Y32" s="305"/>
      <c r="Z32" s="310"/>
    </row>
    <row r="33" spans="2:26" ht="20.25" customHeight="1" x14ac:dyDescent="0.15">
      <c r="B33" s="305"/>
      <c r="C33" s="1202" t="s">
        <v>530</v>
      </c>
      <c r="D33" s="1202"/>
      <c r="E33" s="1202" t="s">
        <v>531</v>
      </c>
      <c r="F33" s="1202"/>
      <c r="G33" s="1202"/>
      <c r="H33" s="1202"/>
      <c r="I33" s="305"/>
      <c r="J33" s="1204" t="s">
        <v>532</v>
      </c>
      <c r="K33" s="1204"/>
      <c r="L33" s="1204"/>
      <c r="M33" s="1204"/>
      <c r="N33" s="305"/>
      <c r="O33" s="305"/>
      <c r="P33" s="320" t="s">
        <v>533</v>
      </c>
      <c r="Q33" s="320"/>
      <c r="R33" s="305"/>
      <c r="S33" s="305"/>
      <c r="T33" s="1193" t="s">
        <v>534</v>
      </c>
      <c r="U33" s="1194"/>
      <c r="V33" s="1193" t="s">
        <v>535</v>
      </c>
      <c r="W33" s="1201"/>
      <c r="X33" s="1201"/>
      <c r="Y33" s="1194"/>
      <c r="Z33" s="310"/>
    </row>
    <row r="34" spans="2:26" ht="20.25" customHeight="1" x14ac:dyDescent="0.15">
      <c r="B34" s="305"/>
      <c r="C34" s="1203"/>
      <c r="D34" s="1203"/>
      <c r="E34" s="1203" t="s">
        <v>536</v>
      </c>
      <c r="F34" s="1203"/>
      <c r="G34" s="1203" t="s">
        <v>537</v>
      </c>
      <c r="H34" s="1203"/>
      <c r="I34" s="305"/>
      <c r="J34" s="1203" t="s">
        <v>536</v>
      </c>
      <c r="K34" s="1203"/>
      <c r="L34" s="1203" t="s">
        <v>537</v>
      </c>
      <c r="M34" s="1203"/>
      <c r="N34" s="305"/>
      <c r="O34" s="305"/>
      <c r="P34" s="320" t="s">
        <v>538</v>
      </c>
      <c r="Q34" s="320"/>
      <c r="R34" s="305"/>
      <c r="S34" s="305"/>
      <c r="T34" s="1193" t="s">
        <v>539</v>
      </c>
      <c r="U34" s="1194"/>
      <c r="V34" s="1193" t="s">
        <v>540</v>
      </c>
      <c r="W34" s="1201"/>
      <c r="X34" s="1201"/>
      <c r="Y34" s="1194"/>
      <c r="Z34" s="319"/>
    </row>
    <row r="35" spans="2:26" ht="20.25" customHeight="1" x14ac:dyDescent="0.15">
      <c r="B35" s="305"/>
      <c r="C35" s="1193" t="s">
        <v>539</v>
      </c>
      <c r="D35" s="1194"/>
      <c r="E35" s="1195">
        <f>SUMIFS($AU$13:$AV$30,$C$13:$D$30,"看護職員",$E$13:$F$30,"A")</f>
        <v>0</v>
      </c>
      <c r="F35" s="1196"/>
      <c r="G35" s="1197">
        <f>SUMIFS($AW$13:$AX$30,$C$13:$D$30,"看護職員",$E$13:$F$30,"A")</f>
        <v>0</v>
      </c>
      <c r="H35" s="1198"/>
      <c r="I35" s="316"/>
      <c r="J35" s="1199">
        <v>0</v>
      </c>
      <c r="K35" s="1200"/>
      <c r="L35" s="1199">
        <v>0</v>
      </c>
      <c r="M35" s="1200"/>
      <c r="N35" s="316"/>
      <c r="O35" s="316"/>
      <c r="P35" s="1199">
        <v>0</v>
      </c>
      <c r="Q35" s="1200"/>
      <c r="R35" s="305"/>
      <c r="S35" s="305"/>
      <c r="T35" s="1193" t="s">
        <v>541</v>
      </c>
      <c r="U35" s="1194"/>
      <c r="V35" s="1193" t="s">
        <v>542</v>
      </c>
      <c r="W35" s="1201"/>
      <c r="X35" s="1201"/>
      <c r="Y35" s="1194"/>
      <c r="Z35" s="311"/>
    </row>
    <row r="36" spans="2:26" ht="20.25" customHeight="1" x14ac:dyDescent="0.15">
      <c r="B36" s="305"/>
      <c r="C36" s="1193" t="s">
        <v>541</v>
      </c>
      <c r="D36" s="1194"/>
      <c r="E36" s="1195">
        <f>SUMIFS($AU$13:$AV$30,$C$13:$D$30,"看護職員",$E$13:$F$30,"B")</f>
        <v>0</v>
      </c>
      <c r="F36" s="1196"/>
      <c r="G36" s="1197">
        <f>SUMIFS($AW$13:$AX$30,$C$13:$D$30,"看護職員",$E$13:$F$30,"B")</f>
        <v>0</v>
      </c>
      <c r="H36" s="1198"/>
      <c r="I36" s="316"/>
      <c r="J36" s="1199">
        <v>0</v>
      </c>
      <c r="K36" s="1200"/>
      <c r="L36" s="1199">
        <v>0</v>
      </c>
      <c r="M36" s="1200"/>
      <c r="N36" s="316"/>
      <c r="O36" s="316"/>
      <c r="P36" s="1199">
        <v>0</v>
      </c>
      <c r="Q36" s="1200"/>
      <c r="R36" s="305"/>
      <c r="S36" s="305"/>
      <c r="T36" s="1193" t="s">
        <v>543</v>
      </c>
      <c r="U36" s="1194"/>
      <c r="V36" s="1193" t="s">
        <v>544</v>
      </c>
      <c r="W36" s="1201"/>
      <c r="X36" s="1201"/>
      <c r="Y36" s="1194"/>
      <c r="Z36" s="311"/>
    </row>
    <row r="37" spans="2:26" ht="20.25" customHeight="1" x14ac:dyDescent="0.15">
      <c r="B37" s="305"/>
      <c r="C37" s="1193" t="s">
        <v>543</v>
      </c>
      <c r="D37" s="1194"/>
      <c r="E37" s="1195">
        <f>SUMIFS($AU$13:$AV$30,$C$13:$D$30,"看護職員",$E$13:$F$30,"C")</f>
        <v>0</v>
      </c>
      <c r="F37" s="1196"/>
      <c r="G37" s="1197">
        <f>SUMIFS($AW$13:$AX$30,$C$13:$D$30,"看護職員",$E$13:$F$30,"C")</f>
        <v>0</v>
      </c>
      <c r="H37" s="1198"/>
      <c r="I37" s="316"/>
      <c r="J37" s="1199">
        <v>0</v>
      </c>
      <c r="K37" s="1200"/>
      <c r="L37" s="1226">
        <v>0</v>
      </c>
      <c r="M37" s="1227"/>
      <c r="N37" s="316"/>
      <c r="O37" s="316"/>
      <c r="P37" s="1195" t="s">
        <v>545</v>
      </c>
      <c r="Q37" s="1196"/>
      <c r="R37" s="305"/>
      <c r="S37" s="305"/>
      <c r="T37" s="1193" t="s">
        <v>546</v>
      </c>
      <c r="U37" s="1194"/>
      <c r="V37" s="1193" t="s">
        <v>547</v>
      </c>
      <c r="W37" s="1201"/>
      <c r="X37" s="1201"/>
      <c r="Y37" s="1194"/>
      <c r="Z37" s="318"/>
    </row>
    <row r="38" spans="2:26" ht="20.25" customHeight="1" x14ac:dyDescent="0.15">
      <c r="B38" s="305"/>
      <c r="C38" s="1193" t="s">
        <v>546</v>
      </c>
      <c r="D38" s="1194"/>
      <c r="E38" s="1195">
        <f>SUMIFS($AU$13:$AV$30,$C$13:$D$30,"看護職員",$E$13:$F$30,"D")</f>
        <v>0</v>
      </c>
      <c r="F38" s="1196"/>
      <c r="G38" s="1197">
        <f>SUMIFS($AW$13:$AX$30,$C$13:$D$30,"看護職員",$E$13:$F$30,"D")</f>
        <v>0</v>
      </c>
      <c r="H38" s="1198"/>
      <c r="I38" s="316"/>
      <c r="J38" s="1199">
        <v>0</v>
      </c>
      <c r="K38" s="1200"/>
      <c r="L38" s="1226">
        <v>0</v>
      </c>
      <c r="M38" s="1227"/>
      <c r="N38" s="316"/>
      <c r="O38" s="316"/>
      <c r="P38" s="1195" t="s">
        <v>545</v>
      </c>
      <c r="Q38" s="1196"/>
      <c r="R38" s="305"/>
      <c r="S38" s="305"/>
      <c r="T38" s="305"/>
      <c r="U38" s="1225"/>
      <c r="V38" s="1225"/>
      <c r="W38" s="1237"/>
      <c r="X38" s="1237"/>
      <c r="Y38" s="317"/>
      <c r="Z38" s="317"/>
    </row>
    <row r="39" spans="2:26" ht="20.25" customHeight="1" x14ac:dyDescent="0.15">
      <c r="B39" s="305"/>
      <c r="C39" s="1193" t="s">
        <v>548</v>
      </c>
      <c r="D39" s="1194"/>
      <c r="E39" s="1195">
        <f>SUM(E35:F38)</f>
        <v>0</v>
      </c>
      <c r="F39" s="1196"/>
      <c r="G39" s="1197">
        <f>SUM(G35:H38)</f>
        <v>0</v>
      </c>
      <c r="H39" s="1198"/>
      <c r="I39" s="316"/>
      <c r="J39" s="1195">
        <f>SUM(J35:K38)</f>
        <v>0</v>
      </c>
      <c r="K39" s="1196"/>
      <c r="L39" s="1195">
        <f>SUM(L35:M38)</f>
        <v>0</v>
      </c>
      <c r="M39" s="1196"/>
      <c r="N39" s="316"/>
      <c r="O39" s="316"/>
      <c r="P39" s="1195">
        <f>SUM(P35:Q36)</f>
        <v>0</v>
      </c>
      <c r="Q39" s="1196"/>
      <c r="R39" s="305"/>
      <c r="S39" s="305"/>
      <c r="T39" s="305"/>
      <c r="U39" s="1225"/>
      <c r="V39" s="1225"/>
      <c r="W39" s="1237"/>
      <c r="X39" s="1237"/>
      <c r="Y39" s="315"/>
      <c r="Z39" s="315"/>
    </row>
    <row r="40" spans="2:26" ht="20.25" customHeight="1" x14ac:dyDescent="0.15">
      <c r="B40" s="305"/>
      <c r="C40" s="305"/>
      <c r="D40" s="305"/>
      <c r="E40" s="305"/>
      <c r="F40" s="305"/>
      <c r="G40" s="305"/>
      <c r="H40" s="305"/>
      <c r="I40" s="305"/>
      <c r="J40" s="305"/>
      <c r="K40" s="305"/>
      <c r="L40" s="308"/>
      <c r="M40" s="305"/>
      <c r="N40" s="305"/>
      <c r="O40" s="305"/>
      <c r="P40" s="305"/>
      <c r="Q40" s="305"/>
      <c r="R40" s="305"/>
      <c r="S40" s="305"/>
      <c r="T40" s="305"/>
      <c r="U40" s="310"/>
      <c r="V40" s="310"/>
      <c r="W40" s="310"/>
      <c r="X40" s="310"/>
      <c r="Y40" s="310"/>
      <c r="Z40" s="310"/>
    </row>
    <row r="41" spans="2:26" ht="20.25" customHeight="1" x14ac:dyDescent="0.15">
      <c r="B41" s="305"/>
      <c r="C41" s="308" t="s">
        <v>549</v>
      </c>
      <c r="D41" s="305"/>
      <c r="E41" s="305"/>
      <c r="F41" s="305"/>
      <c r="G41" s="305"/>
      <c r="H41" s="305"/>
      <c r="I41" s="313" t="s">
        <v>550</v>
      </c>
      <c r="J41" s="1229" t="s">
        <v>551</v>
      </c>
      <c r="K41" s="1230"/>
      <c r="L41" s="314"/>
      <c r="M41" s="313"/>
      <c r="N41" s="305"/>
      <c r="O41" s="305"/>
      <c r="P41" s="305"/>
      <c r="Q41" s="305"/>
      <c r="R41" s="305"/>
      <c r="S41" s="305"/>
      <c r="T41" s="305"/>
      <c r="U41" s="312"/>
      <c r="V41" s="310"/>
      <c r="W41" s="310"/>
      <c r="X41" s="310"/>
      <c r="Y41" s="310"/>
      <c r="Z41" s="310"/>
    </row>
    <row r="42" spans="2:26" ht="20.25" customHeight="1" x14ac:dyDescent="0.15">
      <c r="B42" s="305"/>
      <c r="C42" s="305" t="s">
        <v>552</v>
      </c>
      <c r="D42" s="305"/>
      <c r="E42" s="305"/>
      <c r="F42" s="305"/>
      <c r="G42" s="305"/>
      <c r="H42" s="305" t="s">
        <v>553</v>
      </c>
      <c r="I42" s="305"/>
      <c r="J42" s="305"/>
      <c r="K42" s="305"/>
      <c r="L42" s="308"/>
      <c r="M42" s="305"/>
      <c r="N42" s="305"/>
      <c r="O42" s="305"/>
      <c r="P42" s="305"/>
      <c r="Q42" s="305"/>
      <c r="R42" s="305"/>
      <c r="S42" s="305"/>
      <c r="T42" s="305"/>
      <c r="U42" s="310"/>
      <c r="V42" s="310"/>
      <c r="W42" s="310"/>
      <c r="X42" s="310"/>
      <c r="Y42" s="310"/>
      <c r="Z42" s="310"/>
    </row>
    <row r="43" spans="2:26" ht="20.25" customHeight="1" x14ac:dyDescent="0.15">
      <c r="B43" s="305"/>
      <c r="C43" s="305" t="str">
        <f>IF($J$41="週","対象時間数（週平均）","対象時間数（当月合計）")</f>
        <v>対象時間数（週平均）</v>
      </c>
      <c r="D43" s="305"/>
      <c r="E43" s="305"/>
      <c r="F43" s="305"/>
      <c r="G43" s="305"/>
      <c r="H43" s="305" t="str">
        <f>IF($J$41="週","週に勤務すべき時間数","当月に勤務すべき時間数")</f>
        <v>週に勤務すべき時間数</v>
      </c>
      <c r="I43" s="305"/>
      <c r="J43" s="305"/>
      <c r="K43" s="305"/>
      <c r="L43" s="308"/>
      <c r="M43" s="1203" t="s">
        <v>554</v>
      </c>
      <c r="N43" s="1203"/>
      <c r="O43" s="1203"/>
      <c r="P43" s="1203"/>
      <c r="Q43" s="305"/>
      <c r="R43" s="305"/>
      <c r="S43" s="305"/>
      <c r="T43" s="305"/>
      <c r="U43" s="310"/>
      <c r="V43" s="310"/>
      <c r="W43" s="310"/>
      <c r="X43" s="310"/>
      <c r="Y43" s="310"/>
      <c r="Z43" s="310"/>
    </row>
    <row r="44" spans="2:26" ht="20.25" customHeight="1" x14ac:dyDescent="0.15">
      <c r="B44" s="305"/>
      <c r="C44" s="1231">
        <f>IF($J$41="週",L39,J39)</f>
        <v>0</v>
      </c>
      <c r="D44" s="1232"/>
      <c r="E44" s="1232"/>
      <c r="F44" s="1233"/>
      <c r="G44" s="309" t="s">
        <v>555</v>
      </c>
      <c r="H44" s="1193">
        <f>IF($J$41="週",$AV$5,$AZ$5)</f>
        <v>40</v>
      </c>
      <c r="I44" s="1201"/>
      <c r="J44" s="1201"/>
      <c r="K44" s="1194"/>
      <c r="L44" s="309" t="s">
        <v>556</v>
      </c>
      <c r="M44" s="1234">
        <f>ROUNDDOWN(C44/H44,1)</f>
        <v>0</v>
      </c>
      <c r="N44" s="1235"/>
      <c r="O44" s="1235"/>
      <c r="P44" s="1236"/>
      <c r="Q44" s="305"/>
      <c r="R44" s="305"/>
      <c r="S44" s="305"/>
      <c r="T44" s="305"/>
      <c r="U44" s="1228"/>
      <c r="V44" s="1228"/>
      <c r="W44" s="1228"/>
      <c r="X44" s="1228"/>
      <c r="Y44" s="311"/>
      <c r="Z44" s="310"/>
    </row>
    <row r="45" spans="2:26" ht="20.25" customHeight="1" x14ac:dyDescent="0.15">
      <c r="B45" s="305"/>
      <c r="C45" s="305"/>
      <c r="D45" s="305"/>
      <c r="E45" s="305"/>
      <c r="F45" s="305"/>
      <c r="G45" s="305"/>
      <c r="H45" s="305"/>
      <c r="I45" s="305"/>
      <c r="J45" s="305"/>
      <c r="K45" s="305"/>
      <c r="L45" s="308"/>
      <c r="M45" s="305" t="s">
        <v>557</v>
      </c>
      <c r="N45" s="305"/>
      <c r="O45" s="305"/>
      <c r="P45" s="305"/>
      <c r="Q45" s="305"/>
      <c r="R45" s="305"/>
      <c r="S45" s="305"/>
      <c r="T45" s="305"/>
      <c r="U45" s="310"/>
      <c r="V45" s="310"/>
      <c r="W45" s="310"/>
      <c r="X45" s="310"/>
      <c r="Y45" s="310"/>
      <c r="Z45" s="310"/>
    </row>
    <row r="46" spans="2:26" ht="20.25" customHeight="1" x14ac:dyDescent="0.15">
      <c r="B46" s="305"/>
      <c r="C46" s="305" t="s">
        <v>558</v>
      </c>
      <c r="D46" s="305"/>
      <c r="E46" s="305"/>
      <c r="F46" s="305"/>
      <c r="G46" s="305"/>
      <c r="H46" s="305"/>
      <c r="I46" s="305"/>
      <c r="J46" s="305"/>
      <c r="K46" s="305"/>
      <c r="L46" s="308"/>
      <c r="M46" s="305"/>
      <c r="N46" s="305"/>
      <c r="O46" s="305"/>
      <c r="P46" s="305"/>
      <c r="Q46" s="305"/>
      <c r="R46" s="305"/>
      <c r="S46" s="305"/>
      <c r="T46" s="305"/>
      <c r="U46" s="305"/>
      <c r="V46" s="307"/>
      <c r="W46" s="306"/>
      <c r="X46" s="306"/>
      <c r="Y46" s="305"/>
      <c r="Z46" s="305"/>
    </row>
    <row r="47" spans="2:26" ht="20.25" customHeight="1" x14ac:dyDescent="0.15">
      <c r="B47" s="305"/>
      <c r="C47" s="305" t="s">
        <v>533</v>
      </c>
      <c r="D47" s="305"/>
      <c r="E47" s="305"/>
      <c r="F47" s="305"/>
      <c r="G47" s="305"/>
      <c r="H47" s="305"/>
      <c r="I47" s="305"/>
      <c r="J47" s="305"/>
      <c r="K47" s="305"/>
      <c r="L47" s="308"/>
      <c r="M47" s="309"/>
      <c r="N47" s="309"/>
      <c r="O47" s="309"/>
      <c r="P47" s="309"/>
      <c r="Q47" s="305"/>
      <c r="R47" s="305"/>
      <c r="S47" s="305"/>
      <c r="T47" s="305"/>
      <c r="U47" s="305"/>
      <c r="V47" s="307"/>
      <c r="W47" s="306"/>
      <c r="X47" s="306"/>
      <c r="Y47" s="305"/>
      <c r="Z47" s="305"/>
    </row>
    <row r="48" spans="2:26" ht="20.25" customHeight="1" x14ac:dyDescent="0.15">
      <c r="B48" s="305"/>
      <c r="C48" s="305" t="s">
        <v>559</v>
      </c>
      <c r="D48" s="305"/>
      <c r="E48" s="305"/>
      <c r="F48" s="305"/>
      <c r="G48" s="305"/>
      <c r="H48" s="305" t="s">
        <v>560</v>
      </c>
      <c r="I48" s="305"/>
      <c r="J48" s="305"/>
      <c r="K48" s="305"/>
      <c r="L48" s="305"/>
      <c r="M48" s="1203" t="s">
        <v>548</v>
      </c>
      <c r="N48" s="1203"/>
      <c r="O48" s="1203"/>
      <c r="P48" s="1203"/>
      <c r="Q48" s="305"/>
      <c r="R48" s="305"/>
      <c r="S48" s="305"/>
      <c r="T48" s="305"/>
      <c r="U48" s="305"/>
      <c r="V48" s="307"/>
      <c r="W48" s="306"/>
      <c r="X48" s="306"/>
      <c r="Y48" s="305"/>
      <c r="Z48" s="305"/>
    </row>
    <row r="49" spans="2:58" ht="20.25" customHeight="1" x14ac:dyDescent="0.15">
      <c r="B49" s="305"/>
      <c r="C49" s="1193">
        <f>P39</f>
        <v>0</v>
      </c>
      <c r="D49" s="1201"/>
      <c r="E49" s="1201"/>
      <c r="F49" s="1194"/>
      <c r="G49" s="309" t="s">
        <v>561</v>
      </c>
      <c r="H49" s="1234">
        <f>M44</f>
        <v>0</v>
      </c>
      <c r="I49" s="1235"/>
      <c r="J49" s="1235"/>
      <c r="K49" s="1236"/>
      <c r="L49" s="309" t="s">
        <v>556</v>
      </c>
      <c r="M49" s="1238">
        <f>ROUNDDOWN(C49+H49,1)</f>
        <v>0</v>
      </c>
      <c r="N49" s="1239"/>
      <c r="O49" s="1239"/>
      <c r="P49" s="1240"/>
      <c r="Q49" s="305"/>
      <c r="R49" s="305"/>
      <c r="S49" s="305"/>
      <c r="T49" s="305"/>
      <c r="U49" s="305"/>
      <c r="V49" s="307"/>
      <c r="W49" s="306"/>
      <c r="X49" s="306"/>
      <c r="Y49" s="305"/>
      <c r="Z49" s="305"/>
    </row>
    <row r="50" spans="2:58" ht="20.25" customHeight="1" x14ac:dyDescent="0.15">
      <c r="B50" s="305"/>
      <c r="C50" s="305"/>
      <c r="D50" s="305"/>
      <c r="E50" s="305"/>
      <c r="F50" s="305"/>
      <c r="G50" s="305"/>
      <c r="H50" s="305"/>
      <c r="I50" s="305"/>
      <c r="J50" s="305"/>
      <c r="K50" s="305"/>
      <c r="L50" s="305"/>
      <c r="M50" s="305"/>
      <c r="N50" s="308"/>
      <c r="O50" s="305"/>
      <c r="P50" s="305"/>
      <c r="Q50" s="305"/>
      <c r="R50" s="305"/>
      <c r="S50" s="305"/>
      <c r="T50" s="305"/>
      <c r="U50" s="305"/>
      <c r="V50" s="307"/>
      <c r="W50" s="306"/>
      <c r="X50" s="306"/>
      <c r="Y50" s="305"/>
      <c r="Z50" s="305"/>
    </row>
    <row r="51" spans="2:58" ht="20.25" customHeight="1" x14ac:dyDescent="0.15">
      <c r="C51" s="304"/>
      <c r="D51" s="304"/>
      <c r="T51" s="304"/>
      <c r="AJ51" s="303"/>
      <c r="AK51" s="302"/>
      <c r="AL51" s="302"/>
      <c r="BE51" s="302"/>
    </row>
    <row r="52" spans="2:58" ht="20.25" customHeight="1" x14ac:dyDescent="0.15">
      <c r="C52" s="304"/>
      <c r="D52" s="304"/>
      <c r="U52" s="304"/>
      <c r="AK52" s="303"/>
      <c r="AL52" s="302"/>
      <c r="AM52" s="302"/>
      <c r="BF52" s="302"/>
    </row>
    <row r="53" spans="2:58" ht="20.25" customHeight="1" x14ac:dyDescent="0.15">
      <c r="D53" s="304"/>
      <c r="U53" s="304"/>
      <c r="AK53" s="303"/>
      <c r="AL53" s="302"/>
      <c r="AM53" s="302"/>
      <c r="BF53" s="302"/>
    </row>
    <row r="54" spans="2:58" ht="20.25" customHeight="1" x14ac:dyDescent="0.15">
      <c r="C54" s="304"/>
      <c r="D54" s="304"/>
      <c r="U54" s="304"/>
      <c r="AK54" s="303"/>
      <c r="AL54" s="302"/>
      <c r="AM54" s="302"/>
      <c r="BF54" s="302"/>
    </row>
    <row r="55" spans="2:58" ht="20.25" customHeight="1" x14ac:dyDescent="0.15">
      <c r="C55" s="303"/>
      <c r="D55" s="303"/>
      <c r="E55" s="303"/>
      <c r="F55" s="303"/>
      <c r="G55" s="303"/>
      <c r="H55" s="303"/>
      <c r="I55" s="303"/>
      <c r="J55" s="303"/>
      <c r="K55" s="303"/>
      <c r="L55" s="303"/>
      <c r="M55" s="303"/>
      <c r="N55" s="303"/>
      <c r="O55" s="303"/>
      <c r="P55" s="303"/>
      <c r="Q55" s="303"/>
      <c r="R55" s="303"/>
      <c r="S55" s="303"/>
      <c r="T55" s="303"/>
      <c r="U55" s="302"/>
      <c r="V55" s="302"/>
      <c r="W55" s="303"/>
      <c r="X55" s="303"/>
      <c r="Y55" s="303"/>
      <c r="Z55" s="303"/>
      <c r="AA55" s="303"/>
      <c r="AB55" s="303"/>
      <c r="AC55" s="303"/>
      <c r="AD55" s="303"/>
      <c r="AE55" s="303"/>
      <c r="AF55" s="303"/>
      <c r="AG55" s="303"/>
      <c r="AH55" s="303"/>
      <c r="AI55" s="303"/>
      <c r="AJ55" s="303"/>
      <c r="AK55" s="303"/>
      <c r="AL55" s="302"/>
      <c r="AM55" s="302"/>
      <c r="BF55" s="302"/>
    </row>
    <row r="56" spans="2:58" ht="20.25" customHeight="1" x14ac:dyDescent="0.15">
      <c r="C56" s="303"/>
      <c r="D56" s="303"/>
      <c r="E56" s="303"/>
      <c r="F56" s="303"/>
      <c r="G56" s="303"/>
      <c r="H56" s="303"/>
      <c r="I56" s="303"/>
      <c r="J56" s="303"/>
      <c r="K56" s="303"/>
      <c r="L56" s="303"/>
      <c r="M56" s="303"/>
      <c r="N56" s="303"/>
      <c r="O56" s="303"/>
      <c r="P56" s="303"/>
      <c r="Q56" s="303"/>
      <c r="R56" s="303"/>
      <c r="S56" s="303"/>
      <c r="T56" s="303"/>
      <c r="U56" s="302"/>
      <c r="V56" s="302"/>
      <c r="W56" s="303"/>
      <c r="X56" s="303"/>
      <c r="Y56" s="303"/>
      <c r="Z56" s="303"/>
      <c r="AA56" s="303"/>
      <c r="AB56" s="303"/>
      <c r="AC56" s="303"/>
      <c r="AD56" s="303"/>
      <c r="AE56" s="303"/>
      <c r="AF56" s="303"/>
      <c r="AG56" s="303"/>
      <c r="AH56" s="303"/>
      <c r="AI56" s="303"/>
      <c r="AJ56" s="303"/>
      <c r="AK56" s="303"/>
      <c r="AL56" s="302"/>
      <c r="AM56" s="302"/>
      <c r="BF56" s="302"/>
    </row>
  </sheetData>
  <sheetProtection insertRows="0"/>
  <mergeCells count="211">
    <mergeCell ref="M48:P48"/>
    <mergeCell ref="C49:F49"/>
    <mergeCell ref="H49:K49"/>
    <mergeCell ref="M49:P49"/>
    <mergeCell ref="C38:D38"/>
    <mergeCell ref="E38:F38"/>
    <mergeCell ref="G38:H38"/>
    <mergeCell ref="P38:Q38"/>
    <mergeCell ref="G39:H39"/>
    <mergeCell ref="J39:K39"/>
    <mergeCell ref="U44:X44"/>
    <mergeCell ref="J41:K41"/>
    <mergeCell ref="M43:P43"/>
    <mergeCell ref="C44:F44"/>
    <mergeCell ref="H44:K44"/>
    <mergeCell ref="M44:P44"/>
    <mergeCell ref="W38:X38"/>
    <mergeCell ref="C39:D39"/>
    <mergeCell ref="E39:F39"/>
    <mergeCell ref="L39:M39"/>
    <mergeCell ref="P39:Q39"/>
    <mergeCell ref="U39:V39"/>
    <mergeCell ref="W39:X39"/>
    <mergeCell ref="E36:F36"/>
    <mergeCell ref="G36:H36"/>
    <mergeCell ref="P36:Q36"/>
    <mergeCell ref="V36:Y36"/>
    <mergeCell ref="C37:D37"/>
    <mergeCell ref="U38:V38"/>
    <mergeCell ref="G34:H34"/>
    <mergeCell ref="V34:Y34"/>
    <mergeCell ref="J34:K34"/>
    <mergeCell ref="L34:M34"/>
    <mergeCell ref="E37:F37"/>
    <mergeCell ref="G37:H37"/>
    <mergeCell ref="P37:Q37"/>
    <mergeCell ref="V37:Y37"/>
    <mergeCell ref="L36:M36"/>
    <mergeCell ref="L37:M37"/>
    <mergeCell ref="T36:U36"/>
    <mergeCell ref="T37:U37"/>
    <mergeCell ref="J36:K36"/>
    <mergeCell ref="T34:U34"/>
    <mergeCell ref="J37:K37"/>
    <mergeCell ref="J38:K38"/>
    <mergeCell ref="L38:M38"/>
    <mergeCell ref="C36:D36"/>
    <mergeCell ref="AZ5:BA5"/>
    <mergeCell ref="W9:AC9"/>
    <mergeCell ref="AD9:AJ9"/>
    <mergeCell ref="P8:AT8"/>
    <mergeCell ref="AZ6:BA6"/>
    <mergeCell ref="U2:V2"/>
    <mergeCell ref="AZ3:BC3"/>
    <mergeCell ref="AZ4:BC4"/>
    <mergeCell ref="AM1:BA1"/>
    <mergeCell ref="X2:Y2"/>
    <mergeCell ref="AB2:AC2"/>
    <mergeCell ref="AY8:BD12"/>
    <mergeCell ref="AM2:BA2"/>
    <mergeCell ref="AK9:AQ9"/>
    <mergeCell ref="AR9:AT9"/>
    <mergeCell ref="AU8:AV12"/>
    <mergeCell ref="AW8:AX12"/>
    <mergeCell ref="AV5:AW5"/>
    <mergeCell ref="B8:B12"/>
    <mergeCell ref="L8:O12"/>
    <mergeCell ref="C8:D12"/>
    <mergeCell ref="E8:F12"/>
    <mergeCell ref="P9:V9"/>
    <mergeCell ref="C35:D35"/>
    <mergeCell ref="E35:F35"/>
    <mergeCell ref="G35:H35"/>
    <mergeCell ref="P35:Q35"/>
    <mergeCell ref="V35:Y35"/>
    <mergeCell ref="L35:M35"/>
    <mergeCell ref="J35:K35"/>
    <mergeCell ref="T35:U35"/>
    <mergeCell ref="C33:D34"/>
    <mergeCell ref="E33:H33"/>
    <mergeCell ref="J33:M33"/>
    <mergeCell ref="T33:U33"/>
    <mergeCell ref="V33:Y33"/>
    <mergeCell ref="E34:F34"/>
    <mergeCell ref="C19:D19"/>
    <mergeCell ref="E19:F19"/>
    <mergeCell ref="G19:K19"/>
    <mergeCell ref="L19:O19"/>
    <mergeCell ref="C20:D20"/>
    <mergeCell ref="G8:K12"/>
    <mergeCell ref="AU13:AV13"/>
    <mergeCell ref="AW13:AX13"/>
    <mergeCell ref="AU14:AV14"/>
    <mergeCell ref="AW14:AX14"/>
    <mergeCell ref="AU23:AV23"/>
    <mergeCell ref="E18:F18"/>
    <mergeCell ref="AW18:AX18"/>
    <mergeCell ref="AW19:AX19"/>
    <mergeCell ref="AU20:AV20"/>
    <mergeCell ref="AW20:AX20"/>
    <mergeCell ref="AU15:AV15"/>
    <mergeCell ref="AW15:AX15"/>
    <mergeCell ref="AU16:AV16"/>
    <mergeCell ref="AW16:AX16"/>
    <mergeCell ref="AU17:AV17"/>
    <mergeCell ref="AW17:AX17"/>
    <mergeCell ref="AW22:AX22"/>
    <mergeCell ref="E20:F20"/>
    <mergeCell ref="G20:K20"/>
    <mergeCell ref="L20:O20"/>
    <mergeCell ref="AU18:AV18"/>
    <mergeCell ref="AU19:AV19"/>
    <mergeCell ref="E21:F21"/>
    <mergeCell ref="C13:D13"/>
    <mergeCell ref="E13:F13"/>
    <mergeCell ref="G13:K13"/>
    <mergeCell ref="C14:D14"/>
    <mergeCell ref="L13:O13"/>
    <mergeCell ref="L14:O14"/>
    <mergeCell ref="C15:D15"/>
    <mergeCell ref="AW26:AX26"/>
    <mergeCell ref="AU27:AV27"/>
    <mergeCell ref="AW27:AX27"/>
    <mergeCell ref="AU24:AV24"/>
    <mergeCell ref="AW24:AX24"/>
    <mergeCell ref="AU25:AV25"/>
    <mergeCell ref="AW25:AX25"/>
    <mergeCell ref="AU26:AV26"/>
    <mergeCell ref="AU21:AV21"/>
    <mergeCell ref="AW21:AX21"/>
    <mergeCell ref="AU22:AV22"/>
    <mergeCell ref="G21:K21"/>
    <mergeCell ref="L21:O21"/>
    <mergeCell ref="L27:O27"/>
    <mergeCell ref="C27:D27"/>
    <mergeCell ref="E27:F27"/>
    <mergeCell ref="C24:D24"/>
    <mergeCell ref="E24:F24"/>
    <mergeCell ref="G24:K24"/>
    <mergeCell ref="L24:O24"/>
    <mergeCell ref="C25:D25"/>
    <mergeCell ref="E25:F25"/>
    <mergeCell ref="G25:K25"/>
    <mergeCell ref="L25:O25"/>
    <mergeCell ref="C16:D16"/>
    <mergeCell ref="L16:O16"/>
    <mergeCell ref="C17:D17"/>
    <mergeCell ref="L17:O17"/>
    <mergeCell ref="C18:D18"/>
    <mergeCell ref="L18:O18"/>
    <mergeCell ref="E17:F17"/>
    <mergeCell ref="G17:K17"/>
    <mergeCell ref="G18:K18"/>
    <mergeCell ref="AY13:BD13"/>
    <mergeCell ref="AY14:BD14"/>
    <mergeCell ref="AY15:BD15"/>
    <mergeCell ref="AY16:BD16"/>
    <mergeCell ref="AY17:BD17"/>
    <mergeCell ref="AY18:BD18"/>
    <mergeCell ref="E14:F14"/>
    <mergeCell ref="G14:K14"/>
    <mergeCell ref="E15:F15"/>
    <mergeCell ref="G15:K15"/>
    <mergeCell ref="E16:F16"/>
    <mergeCell ref="G16:K16"/>
    <mergeCell ref="L15:O15"/>
    <mergeCell ref="C30:D30"/>
    <mergeCell ref="E30:F30"/>
    <mergeCell ref="G30:K30"/>
    <mergeCell ref="L30:O30"/>
    <mergeCell ref="AY28:BD28"/>
    <mergeCell ref="AY29:BD29"/>
    <mergeCell ref="AY30:BD30"/>
    <mergeCell ref="C28:D28"/>
    <mergeCell ref="E28:F28"/>
    <mergeCell ref="G28:K28"/>
    <mergeCell ref="L28:O28"/>
    <mergeCell ref="C29:D29"/>
    <mergeCell ref="E29:F29"/>
    <mergeCell ref="G29:K29"/>
    <mergeCell ref="L29:O29"/>
    <mergeCell ref="AW29:AX29"/>
    <mergeCell ref="AU29:AV29"/>
    <mergeCell ref="AU30:AV30"/>
    <mergeCell ref="AW30:AX30"/>
    <mergeCell ref="AU28:AV28"/>
    <mergeCell ref="AW28:AX28"/>
    <mergeCell ref="C26:D26"/>
    <mergeCell ref="E26:F26"/>
    <mergeCell ref="G26:K26"/>
    <mergeCell ref="AY25:BD25"/>
    <mergeCell ref="AY26:BD26"/>
    <mergeCell ref="AY27:BD27"/>
    <mergeCell ref="AY19:BD19"/>
    <mergeCell ref="AY20:BD20"/>
    <mergeCell ref="AY21:BD21"/>
    <mergeCell ref="AY22:BD22"/>
    <mergeCell ref="AY23:BD23"/>
    <mergeCell ref="AY24:BD24"/>
    <mergeCell ref="C22:D22"/>
    <mergeCell ref="E22:F22"/>
    <mergeCell ref="G22:K22"/>
    <mergeCell ref="L22:O22"/>
    <mergeCell ref="C23:D23"/>
    <mergeCell ref="E23:F23"/>
    <mergeCell ref="G23:K23"/>
    <mergeCell ref="L23:O23"/>
    <mergeCell ref="AW23:AX23"/>
    <mergeCell ref="C21:D21"/>
    <mergeCell ref="L26:O26"/>
    <mergeCell ref="G27:K27"/>
  </mergeCells>
  <phoneticPr fontId="3"/>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AU13:AX30">
    <cfRule type="expression" dxfId="6" priority="3">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138"/>
  <sheetViews>
    <sheetView showGridLines="0" view="pageBreakPreview" topLeftCell="A70" zoomScale="50" zoomScaleNormal="20" zoomScaleSheetLayoutView="50" workbookViewId="0">
      <selection activeCell="X18" sqref="X18"/>
    </sheetView>
  </sheetViews>
  <sheetFormatPr defaultColWidth="5" defaultRowHeight="20.25" customHeight="1" x14ac:dyDescent="0.15"/>
  <cols>
    <col min="1" max="1" width="1.5" style="301" customWidth="1"/>
    <col min="2" max="56" width="6.25" style="301" customWidth="1"/>
    <col min="57" max="16384" width="5" style="301"/>
  </cols>
  <sheetData>
    <row r="1" spans="2:57" s="347" customFormat="1" ht="20.25" customHeight="1" x14ac:dyDescent="0.15">
      <c r="C1" s="370" t="s">
        <v>495</v>
      </c>
      <c r="D1" s="370"/>
      <c r="G1" s="369" t="s">
        <v>496</v>
      </c>
      <c r="J1" s="370"/>
      <c r="K1" s="370"/>
      <c r="L1" s="370"/>
      <c r="M1" s="370"/>
      <c r="AK1" s="346" t="s">
        <v>497</v>
      </c>
      <c r="AL1" s="346" t="s">
        <v>498</v>
      </c>
      <c r="AM1" s="1213" t="s">
        <v>499</v>
      </c>
      <c r="AN1" s="1213"/>
      <c r="AO1" s="1213"/>
      <c r="AP1" s="1213"/>
      <c r="AQ1" s="1213"/>
      <c r="AR1" s="1213"/>
      <c r="AS1" s="1213"/>
      <c r="AT1" s="1213"/>
      <c r="AU1" s="1213"/>
      <c r="AV1" s="1213"/>
      <c r="AW1" s="1213"/>
      <c r="AX1" s="1213"/>
      <c r="AY1" s="1213"/>
      <c r="AZ1" s="1213"/>
      <c r="BA1" s="1213"/>
      <c r="BB1" s="363" t="s">
        <v>500</v>
      </c>
    </row>
    <row r="2" spans="2:57" s="345" customFormat="1" ht="20.25" customHeight="1" x14ac:dyDescent="0.15">
      <c r="D2" s="369"/>
      <c r="H2" s="369"/>
      <c r="I2" s="346"/>
      <c r="J2" s="346"/>
      <c r="K2" s="346"/>
      <c r="L2" s="346"/>
      <c r="M2" s="346"/>
      <c r="T2" s="346" t="s">
        <v>501</v>
      </c>
      <c r="U2" s="1211">
        <v>6</v>
      </c>
      <c r="V2" s="1211"/>
      <c r="W2" s="346" t="s">
        <v>498</v>
      </c>
      <c r="X2" s="1214">
        <f>IF(U2=0,"",YEAR(DATE(2018+U2,1,1)))</f>
        <v>2024</v>
      </c>
      <c r="Y2" s="1214"/>
      <c r="Z2" s="345" t="s">
        <v>502</v>
      </c>
      <c r="AA2" s="345" t="s">
        <v>503</v>
      </c>
      <c r="AB2" s="1211">
        <v>4</v>
      </c>
      <c r="AC2" s="1211"/>
      <c r="AD2" s="345" t="s">
        <v>504</v>
      </c>
      <c r="AJ2" s="363"/>
      <c r="AK2" s="346" t="s">
        <v>505</v>
      </c>
      <c r="AL2" s="346" t="s">
        <v>498</v>
      </c>
      <c r="AM2" s="1211"/>
      <c r="AN2" s="1211"/>
      <c r="AO2" s="1211"/>
      <c r="AP2" s="1211"/>
      <c r="AQ2" s="1211"/>
      <c r="AR2" s="1211"/>
      <c r="AS2" s="1211"/>
      <c r="AT2" s="1211"/>
      <c r="AU2" s="1211"/>
      <c r="AV2" s="1211"/>
      <c r="AW2" s="1211"/>
      <c r="AX2" s="1211"/>
      <c r="AY2" s="1211"/>
      <c r="AZ2" s="1211"/>
      <c r="BA2" s="1211"/>
      <c r="BB2" s="363" t="s">
        <v>500</v>
      </c>
      <c r="BC2" s="346"/>
      <c r="BD2" s="346"/>
      <c r="BE2" s="346"/>
    </row>
    <row r="3" spans="2:57" s="345" customFormat="1" ht="20.25" customHeight="1" x14ac:dyDescent="0.15">
      <c r="D3" s="369"/>
      <c r="H3" s="369"/>
      <c r="I3" s="346"/>
      <c r="J3" s="346"/>
      <c r="K3" s="346"/>
      <c r="L3" s="346"/>
      <c r="M3" s="346"/>
      <c r="T3" s="368"/>
      <c r="U3" s="350"/>
      <c r="V3" s="350"/>
      <c r="W3" s="367"/>
      <c r="X3" s="350"/>
      <c r="Y3" s="350"/>
      <c r="Z3" s="351"/>
      <c r="AA3" s="351"/>
      <c r="AB3" s="350"/>
      <c r="AC3" s="350"/>
      <c r="AD3" s="364"/>
      <c r="AJ3" s="363"/>
      <c r="AK3" s="346"/>
      <c r="AL3" s="346"/>
      <c r="AM3" s="362"/>
      <c r="AN3" s="362"/>
      <c r="AO3" s="362"/>
      <c r="AP3" s="362"/>
      <c r="AQ3" s="362"/>
      <c r="AR3" s="362"/>
      <c r="AS3" s="362"/>
      <c r="AT3" s="362"/>
      <c r="AU3" s="362"/>
      <c r="AV3" s="362"/>
      <c r="AW3" s="362"/>
      <c r="AX3" s="362"/>
      <c r="AY3" s="361" t="s">
        <v>506</v>
      </c>
      <c r="AZ3" s="1212" t="s">
        <v>507</v>
      </c>
      <c r="BA3" s="1212"/>
      <c r="BB3" s="1212"/>
      <c r="BC3" s="1212"/>
      <c r="BD3" s="346"/>
      <c r="BE3" s="346"/>
    </row>
    <row r="4" spans="2:57" s="345" customFormat="1" ht="20.25" customHeight="1" x14ac:dyDescent="0.15">
      <c r="B4" s="357"/>
      <c r="C4" s="357"/>
      <c r="D4" s="357"/>
      <c r="E4" s="357"/>
      <c r="F4" s="357"/>
      <c r="G4" s="357"/>
      <c r="H4" s="357"/>
      <c r="I4" s="357"/>
      <c r="J4" s="366"/>
      <c r="K4" s="360"/>
      <c r="L4" s="360"/>
      <c r="M4" s="360"/>
      <c r="N4" s="360"/>
      <c r="O4" s="360"/>
      <c r="P4" s="365"/>
      <c r="Q4" s="360"/>
      <c r="R4" s="360"/>
      <c r="Z4" s="351"/>
      <c r="AA4" s="351"/>
      <c r="AB4" s="350"/>
      <c r="AC4" s="350"/>
      <c r="AD4" s="364"/>
      <c r="AJ4" s="363"/>
      <c r="AK4" s="346"/>
      <c r="AL4" s="346"/>
      <c r="AM4" s="362"/>
      <c r="AN4" s="362"/>
      <c r="AO4" s="362"/>
      <c r="AP4" s="362"/>
      <c r="AQ4" s="362"/>
      <c r="AR4" s="362"/>
      <c r="AS4" s="362"/>
      <c r="AT4" s="362"/>
      <c r="AU4" s="362"/>
      <c r="AV4" s="362"/>
      <c r="AW4" s="362"/>
      <c r="AX4" s="362"/>
      <c r="AY4" s="361" t="s">
        <v>508</v>
      </c>
      <c r="AZ4" s="1212" t="s">
        <v>509</v>
      </c>
      <c r="BA4" s="1212"/>
      <c r="BB4" s="1212"/>
      <c r="BC4" s="1212"/>
      <c r="BD4" s="346"/>
      <c r="BE4" s="346"/>
    </row>
    <row r="5" spans="2:57" s="345" customFormat="1" ht="20.25" customHeight="1" x14ac:dyDescent="0.15">
      <c r="B5" s="355"/>
      <c r="C5" s="355"/>
      <c r="D5" s="355"/>
      <c r="E5" s="355"/>
      <c r="F5" s="355"/>
      <c r="G5" s="355"/>
      <c r="H5" s="355"/>
      <c r="I5" s="355"/>
      <c r="J5" s="360"/>
      <c r="K5" s="359"/>
      <c r="L5" s="358"/>
      <c r="M5" s="358"/>
      <c r="N5" s="358"/>
      <c r="O5" s="358"/>
      <c r="P5" s="355"/>
      <c r="Q5" s="357"/>
      <c r="R5" s="357"/>
      <c r="S5" s="347"/>
      <c r="Z5" s="351"/>
      <c r="AA5" s="351"/>
      <c r="AB5" s="350"/>
      <c r="AC5" s="350"/>
      <c r="AD5" s="347"/>
      <c r="AE5" s="347"/>
      <c r="AF5" s="347"/>
      <c r="AG5" s="347"/>
      <c r="AJ5" s="347" t="s">
        <v>510</v>
      </c>
      <c r="AK5" s="347"/>
      <c r="AL5" s="347"/>
      <c r="AM5" s="347"/>
      <c r="AN5" s="347"/>
      <c r="AO5" s="347"/>
      <c r="AP5" s="347"/>
      <c r="AQ5" s="347"/>
      <c r="AR5" s="357"/>
      <c r="AS5" s="357"/>
      <c r="AT5" s="305"/>
      <c r="AU5" s="347"/>
      <c r="AV5" s="1205">
        <v>40</v>
      </c>
      <c r="AW5" s="1206"/>
      <c r="AX5" s="305" t="s">
        <v>511</v>
      </c>
      <c r="AY5" s="347"/>
      <c r="AZ5" s="1205">
        <v>160</v>
      </c>
      <c r="BA5" s="1206"/>
      <c r="BB5" s="305" t="s">
        <v>512</v>
      </c>
      <c r="BC5" s="347"/>
      <c r="BE5" s="346"/>
    </row>
    <row r="6" spans="2:57" s="345" customFormat="1" ht="20.25" customHeight="1" x14ac:dyDescent="0.15">
      <c r="B6" s="355"/>
      <c r="C6" s="355"/>
      <c r="D6" s="355"/>
      <c r="E6" s="355"/>
      <c r="F6" s="355"/>
      <c r="G6" s="355"/>
      <c r="H6" s="355"/>
      <c r="I6" s="355"/>
      <c r="J6" s="355"/>
      <c r="K6" s="356"/>
      <c r="L6" s="356"/>
      <c r="M6" s="356"/>
      <c r="N6" s="355"/>
      <c r="O6" s="354"/>
      <c r="P6" s="353"/>
      <c r="Q6" s="353"/>
      <c r="R6" s="352"/>
      <c r="S6" s="348"/>
      <c r="Z6" s="351"/>
      <c r="AA6" s="351"/>
      <c r="AB6" s="350"/>
      <c r="AC6" s="350"/>
      <c r="AD6" s="305"/>
      <c r="AE6" s="347"/>
      <c r="AF6" s="347"/>
      <c r="AG6" s="347"/>
      <c r="AL6" s="347"/>
      <c r="AM6" s="347"/>
      <c r="AN6" s="308"/>
      <c r="AO6" s="349"/>
      <c r="AP6" s="349"/>
      <c r="AQ6" s="348"/>
      <c r="AR6" s="348"/>
      <c r="AS6" s="348"/>
      <c r="AT6" s="348"/>
      <c r="AU6" s="348"/>
      <c r="AV6" s="348"/>
      <c r="AW6" s="347" t="s">
        <v>513</v>
      </c>
      <c r="AX6" s="347"/>
      <c r="AY6" s="347"/>
      <c r="AZ6" s="1209">
        <f>DAY(EOMONTH(DATE(X2,AB2,1),0))</f>
        <v>30</v>
      </c>
      <c r="BA6" s="1210"/>
      <c r="BB6" s="305" t="s">
        <v>514</v>
      </c>
      <c r="BE6" s="346"/>
    </row>
    <row r="7" spans="2:57" ht="20.25" customHeight="1" thickBot="1" x14ac:dyDescent="0.2">
      <c r="C7" s="304"/>
      <c r="D7" s="304"/>
      <c r="S7" s="304"/>
      <c r="AJ7" s="304"/>
      <c r="BC7" s="344"/>
      <c r="BD7" s="344"/>
      <c r="BE7" s="344"/>
    </row>
    <row r="8" spans="2:57" ht="20.25" customHeight="1" thickBot="1" x14ac:dyDescent="0.2">
      <c r="B8" s="1184" t="s">
        <v>515</v>
      </c>
      <c r="C8" s="1172" t="s">
        <v>516</v>
      </c>
      <c r="D8" s="1173"/>
      <c r="E8" s="1171" t="s">
        <v>517</v>
      </c>
      <c r="F8" s="1173"/>
      <c r="G8" s="1171" t="s">
        <v>518</v>
      </c>
      <c r="H8" s="1172"/>
      <c r="I8" s="1172"/>
      <c r="J8" s="1172"/>
      <c r="K8" s="1173"/>
      <c r="L8" s="1171" t="s">
        <v>519</v>
      </c>
      <c r="M8" s="1172"/>
      <c r="N8" s="1172"/>
      <c r="O8" s="1187"/>
      <c r="P8" s="1207" t="s">
        <v>520</v>
      </c>
      <c r="Q8" s="1208"/>
      <c r="R8" s="1208"/>
      <c r="S8" s="1208"/>
      <c r="T8" s="1208"/>
      <c r="U8" s="1208"/>
      <c r="V8" s="1208"/>
      <c r="W8" s="1208"/>
      <c r="X8" s="1208"/>
      <c r="Y8" s="1208"/>
      <c r="Z8" s="1208"/>
      <c r="AA8" s="1208"/>
      <c r="AB8" s="1208"/>
      <c r="AC8" s="1208"/>
      <c r="AD8" s="1208"/>
      <c r="AE8" s="1208"/>
      <c r="AF8" s="1208"/>
      <c r="AG8" s="1208"/>
      <c r="AH8" s="1208"/>
      <c r="AI8" s="1208"/>
      <c r="AJ8" s="1208"/>
      <c r="AK8" s="1208"/>
      <c r="AL8" s="1208"/>
      <c r="AM8" s="1208"/>
      <c r="AN8" s="1208"/>
      <c r="AO8" s="1208"/>
      <c r="AP8" s="1208"/>
      <c r="AQ8" s="1208"/>
      <c r="AR8" s="1208"/>
      <c r="AS8" s="1208"/>
      <c r="AT8" s="1208"/>
      <c r="AU8" s="1217" t="str">
        <f>IF(AZ3="４週","(9)1～4週目の勤務時間数合計","(9)1か月の勤務時間数合計")</f>
        <v>(9)1～4週目の勤務時間数合計</v>
      </c>
      <c r="AV8" s="1218"/>
      <c r="AW8" s="1217" t="s">
        <v>521</v>
      </c>
      <c r="AX8" s="1218"/>
      <c r="AY8" s="1215" t="s">
        <v>522</v>
      </c>
      <c r="AZ8" s="1215"/>
      <c r="BA8" s="1215"/>
      <c r="BB8" s="1215"/>
      <c r="BC8" s="1215"/>
      <c r="BD8" s="1215"/>
    </row>
    <row r="9" spans="2:57" ht="20.25" customHeight="1" thickBot="1" x14ac:dyDescent="0.2">
      <c r="B9" s="1185"/>
      <c r="C9" s="1175"/>
      <c r="D9" s="1176"/>
      <c r="E9" s="1174"/>
      <c r="F9" s="1176"/>
      <c r="G9" s="1174"/>
      <c r="H9" s="1175"/>
      <c r="I9" s="1175"/>
      <c r="J9" s="1175"/>
      <c r="K9" s="1176"/>
      <c r="L9" s="1174"/>
      <c r="M9" s="1175"/>
      <c r="N9" s="1175"/>
      <c r="O9" s="1188"/>
      <c r="P9" s="1190" t="s">
        <v>523</v>
      </c>
      <c r="Q9" s="1191"/>
      <c r="R9" s="1191"/>
      <c r="S9" s="1191"/>
      <c r="T9" s="1191"/>
      <c r="U9" s="1191"/>
      <c r="V9" s="1192"/>
      <c r="W9" s="1190" t="s">
        <v>524</v>
      </c>
      <c r="X9" s="1191"/>
      <c r="Y9" s="1191"/>
      <c r="Z9" s="1191"/>
      <c r="AA9" s="1191"/>
      <c r="AB9" s="1191"/>
      <c r="AC9" s="1192"/>
      <c r="AD9" s="1190" t="s">
        <v>525</v>
      </c>
      <c r="AE9" s="1191"/>
      <c r="AF9" s="1191"/>
      <c r="AG9" s="1191"/>
      <c r="AH9" s="1191"/>
      <c r="AI9" s="1191"/>
      <c r="AJ9" s="1192"/>
      <c r="AK9" s="1190" t="s">
        <v>526</v>
      </c>
      <c r="AL9" s="1191"/>
      <c r="AM9" s="1191"/>
      <c r="AN9" s="1191"/>
      <c r="AO9" s="1191"/>
      <c r="AP9" s="1191"/>
      <c r="AQ9" s="1192"/>
      <c r="AR9" s="1190" t="s">
        <v>527</v>
      </c>
      <c r="AS9" s="1191"/>
      <c r="AT9" s="1192"/>
      <c r="AU9" s="1219"/>
      <c r="AV9" s="1220"/>
      <c r="AW9" s="1219"/>
      <c r="AX9" s="1220"/>
      <c r="AY9" s="1215"/>
      <c r="AZ9" s="1215"/>
      <c r="BA9" s="1215"/>
      <c r="BB9" s="1215"/>
      <c r="BC9" s="1215"/>
      <c r="BD9" s="1215"/>
    </row>
    <row r="10" spans="2:57" ht="20.25" customHeight="1" thickBot="1" x14ac:dyDescent="0.2">
      <c r="B10" s="1185"/>
      <c r="C10" s="1175"/>
      <c r="D10" s="1176"/>
      <c r="E10" s="1174"/>
      <c r="F10" s="1176"/>
      <c r="G10" s="1174"/>
      <c r="H10" s="1175"/>
      <c r="I10" s="1175"/>
      <c r="J10" s="1175"/>
      <c r="K10" s="1176"/>
      <c r="L10" s="1174"/>
      <c r="M10" s="1175"/>
      <c r="N10" s="1175"/>
      <c r="O10" s="1188"/>
      <c r="P10" s="342">
        <f>DAY(DATE($X$2,$AB$2,1))</f>
        <v>1</v>
      </c>
      <c r="Q10" s="341">
        <f>DAY(DATE($X$2,$AB$2,2))</f>
        <v>2</v>
      </c>
      <c r="R10" s="341">
        <f>DAY(DATE($X$2,$AB$2,3))</f>
        <v>3</v>
      </c>
      <c r="S10" s="341">
        <f>DAY(DATE($X$2,$AB$2,4))</f>
        <v>4</v>
      </c>
      <c r="T10" s="341">
        <f>DAY(DATE($X$2,$AB$2,5))</f>
        <v>5</v>
      </c>
      <c r="U10" s="341">
        <f>DAY(DATE($X$2,$AB$2,6))</f>
        <v>6</v>
      </c>
      <c r="V10" s="343">
        <f>DAY(DATE($X$2,$AB$2,7))</f>
        <v>7</v>
      </c>
      <c r="W10" s="342">
        <f>DAY(DATE($X$2,$AB$2,8))</f>
        <v>8</v>
      </c>
      <c r="X10" s="341">
        <f>DAY(DATE($X$2,$AB$2,9))</f>
        <v>9</v>
      </c>
      <c r="Y10" s="341">
        <f>DAY(DATE($X$2,$AB$2,10))</f>
        <v>10</v>
      </c>
      <c r="Z10" s="341">
        <f>DAY(DATE($X$2,$AB$2,11))</f>
        <v>11</v>
      </c>
      <c r="AA10" s="341">
        <f>DAY(DATE($X$2,$AB$2,12))</f>
        <v>12</v>
      </c>
      <c r="AB10" s="341">
        <f>DAY(DATE($X$2,$AB$2,13))</f>
        <v>13</v>
      </c>
      <c r="AC10" s="343">
        <f>DAY(DATE($X$2,$AB$2,14))</f>
        <v>14</v>
      </c>
      <c r="AD10" s="342">
        <f>DAY(DATE($X$2,$AB$2,15))</f>
        <v>15</v>
      </c>
      <c r="AE10" s="341">
        <f>DAY(DATE($X$2,$AB$2,16))</f>
        <v>16</v>
      </c>
      <c r="AF10" s="341">
        <f>DAY(DATE($X$2,$AB$2,17))</f>
        <v>17</v>
      </c>
      <c r="AG10" s="341">
        <f>DAY(DATE($X$2,$AB$2,18))</f>
        <v>18</v>
      </c>
      <c r="AH10" s="341">
        <f>DAY(DATE($X$2,$AB$2,19))</f>
        <v>19</v>
      </c>
      <c r="AI10" s="341">
        <f>DAY(DATE($X$2,$AB$2,20))</f>
        <v>20</v>
      </c>
      <c r="AJ10" s="343">
        <f>DAY(DATE($X$2,$AB$2,21))</f>
        <v>21</v>
      </c>
      <c r="AK10" s="342">
        <f>DAY(DATE($X$2,$AB$2,22))</f>
        <v>22</v>
      </c>
      <c r="AL10" s="341">
        <f>DAY(DATE($X$2,$AB$2,23))</f>
        <v>23</v>
      </c>
      <c r="AM10" s="341">
        <f>DAY(DATE($X$2,$AB$2,24))</f>
        <v>24</v>
      </c>
      <c r="AN10" s="341">
        <f>DAY(DATE($X$2,$AB$2,25))</f>
        <v>25</v>
      </c>
      <c r="AO10" s="341">
        <f>DAY(DATE($X$2,$AB$2,26))</f>
        <v>26</v>
      </c>
      <c r="AP10" s="341">
        <f>DAY(DATE($X$2,$AB$2,27))</f>
        <v>27</v>
      </c>
      <c r="AQ10" s="343">
        <f>DAY(DATE($X$2,$AB$2,28))</f>
        <v>28</v>
      </c>
      <c r="AR10" s="342" t="str">
        <f>IF(AZ3="暦月",IF(DAY(DATE($X$2,$AB$2,29))=29,29,""),"")</f>
        <v/>
      </c>
      <c r="AS10" s="341" t="str">
        <f>IF(AZ3="暦月",IF(DAY(DATE($X$2,$AB$2,30))=30,30,""),"")</f>
        <v/>
      </c>
      <c r="AT10" s="343" t="str">
        <f>IF(AZ3="暦月",IF(DAY(DATE($X$2,$AB$2,31))=31,31,""),"")</f>
        <v/>
      </c>
      <c r="AU10" s="1219"/>
      <c r="AV10" s="1220"/>
      <c r="AW10" s="1219"/>
      <c r="AX10" s="1220"/>
      <c r="AY10" s="1215"/>
      <c r="AZ10" s="1215"/>
      <c r="BA10" s="1215"/>
      <c r="BB10" s="1215"/>
      <c r="BC10" s="1215"/>
      <c r="BD10" s="1215"/>
    </row>
    <row r="11" spans="2:57" ht="20.25" hidden="1" customHeight="1" thickBot="1" x14ac:dyDescent="0.2">
      <c r="B11" s="1185"/>
      <c r="C11" s="1175"/>
      <c r="D11" s="1176"/>
      <c r="E11" s="1174"/>
      <c r="F11" s="1176"/>
      <c r="G11" s="1174"/>
      <c r="H11" s="1175"/>
      <c r="I11" s="1175"/>
      <c r="J11" s="1175"/>
      <c r="K11" s="1176"/>
      <c r="L11" s="1174"/>
      <c r="M11" s="1175"/>
      <c r="N11" s="1175"/>
      <c r="O11" s="1188"/>
      <c r="P11" s="342">
        <f>WEEKDAY(DATE($X$2,$AB$2,1))</f>
        <v>2</v>
      </c>
      <c r="Q11" s="341">
        <f>WEEKDAY(DATE($X$2,$AB$2,2))</f>
        <v>3</v>
      </c>
      <c r="R11" s="341">
        <f>WEEKDAY(DATE($X$2,$AB$2,3))</f>
        <v>4</v>
      </c>
      <c r="S11" s="341">
        <f>WEEKDAY(DATE($X$2,$AB$2,4))</f>
        <v>5</v>
      </c>
      <c r="T11" s="341">
        <f>WEEKDAY(DATE($X$2,$AB$2,5))</f>
        <v>6</v>
      </c>
      <c r="U11" s="341">
        <f>WEEKDAY(DATE($X$2,$AB$2,6))</f>
        <v>7</v>
      </c>
      <c r="V11" s="343">
        <f>WEEKDAY(DATE($X$2,$AB$2,7))</f>
        <v>1</v>
      </c>
      <c r="W11" s="342">
        <f>WEEKDAY(DATE($X$2,$AB$2,8))</f>
        <v>2</v>
      </c>
      <c r="X11" s="341">
        <f>WEEKDAY(DATE($X$2,$AB$2,9))</f>
        <v>3</v>
      </c>
      <c r="Y11" s="341">
        <f>WEEKDAY(DATE($X$2,$AB$2,10))</f>
        <v>4</v>
      </c>
      <c r="Z11" s="341">
        <f>WEEKDAY(DATE($X$2,$AB$2,11))</f>
        <v>5</v>
      </c>
      <c r="AA11" s="341">
        <f>WEEKDAY(DATE($X$2,$AB$2,12))</f>
        <v>6</v>
      </c>
      <c r="AB11" s="341">
        <f>WEEKDAY(DATE($X$2,$AB$2,13))</f>
        <v>7</v>
      </c>
      <c r="AC11" s="343">
        <f>WEEKDAY(DATE($X$2,$AB$2,14))</f>
        <v>1</v>
      </c>
      <c r="AD11" s="342">
        <f>WEEKDAY(DATE($X$2,$AB$2,15))</f>
        <v>2</v>
      </c>
      <c r="AE11" s="341">
        <f>WEEKDAY(DATE($X$2,$AB$2,16))</f>
        <v>3</v>
      </c>
      <c r="AF11" s="341">
        <f>WEEKDAY(DATE($X$2,$AB$2,17))</f>
        <v>4</v>
      </c>
      <c r="AG11" s="341">
        <f>WEEKDAY(DATE($X$2,$AB$2,18))</f>
        <v>5</v>
      </c>
      <c r="AH11" s="341">
        <f>WEEKDAY(DATE($X$2,$AB$2,19))</f>
        <v>6</v>
      </c>
      <c r="AI11" s="341">
        <f>WEEKDAY(DATE($X$2,$AB$2,20))</f>
        <v>7</v>
      </c>
      <c r="AJ11" s="343">
        <f>WEEKDAY(DATE($X$2,$AB$2,21))</f>
        <v>1</v>
      </c>
      <c r="AK11" s="342">
        <f>WEEKDAY(DATE($X$2,$AB$2,22))</f>
        <v>2</v>
      </c>
      <c r="AL11" s="341">
        <f>WEEKDAY(DATE($X$2,$AB$2,23))</f>
        <v>3</v>
      </c>
      <c r="AM11" s="341">
        <f>WEEKDAY(DATE($X$2,$AB$2,24))</f>
        <v>4</v>
      </c>
      <c r="AN11" s="341">
        <f>WEEKDAY(DATE($X$2,$AB$2,25))</f>
        <v>5</v>
      </c>
      <c r="AO11" s="341">
        <f>WEEKDAY(DATE($X$2,$AB$2,26))</f>
        <v>6</v>
      </c>
      <c r="AP11" s="341">
        <f>WEEKDAY(DATE($X$2,$AB$2,27))</f>
        <v>7</v>
      </c>
      <c r="AQ11" s="343">
        <f>WEEKDAY(DATE($X$2,$AB$2,28))</f>
        <v>1</v>
      </c>
      <c r="AR11" s="342">
        <f>IF(AR10=29,WEEKDAY(DATE($X$2,$AB$2,29)),0)</f>
        <v>0</v>
      </c>
      <c r="AS11" s="341">
        <f>IF(AS10=30,WEEKDAY(DATE($X$2,$AB$2,30)),0)</f>
        <v>0</v>
      </c>
      <c r="AT11" s="343">
        <f>IF(AT10=31,WEEKDAY(DATE($X$2,$AB$2,31)),0)</f>
        <v>0</v>
      </c>
      <c r="AU11" s="1221"/>
      <c r="AV11" s="1222"/>
      <c r="AW11" s="1221"/>
      <c r="AX11" s="1222"/>
      <c r="AY11" s="1216"/>
      <c r="AZ11" s="1216"/>
      <c r="BA11" s="1216"/>
      <c r="BB11" s="1216"/>
      <c r="BC11" s="1216"/>
      <c r="BD11" s="1216"/>
    </row>
    <row r="12" spans="2:57" ht="20.25" customHeight="1" thickBot="1" x14ac:dyDescent="0.2">
      <c r="B12" s="1186"/>
      <c r="C12" s="1178"/>
      <c r="D12" s="1179"/>
      <c r="E12" s="1177"/>
      <c r="F12" s="1179"/>
      <c r="G12" s="1177"/>
      <c r="H12" s="1178"/>
      <c r="I12" s="1178"/>
      <c r="J12" s="1178"/>
      <c r="K12" s="1179"/>
      <c r="L12" s="1177"/>
      <c r="M12" s="1178"/>
      <c r="N12" s="1178"/>
      <c r="O12" s="1189"/>
      <c r="P12" s="339" t="str">
        <f t="shared" ref="P12:AQ12" si="0">IF(P11=1,"日",IF(P11=2,"月",IF(P11=3,"火",IF(P11=4,"水",IF(P11=5,"木",IF(P11=6,"金","土"))))))</f>
        <v>月</v>
      </c>
      <c r="Q12" s="337" t="str">
        <f t="shared" si="0"/>
        <v>火</v>
      </c>
      <c r="R12" s="337" t="str">
        <f t="shared" si="0"/>
        <v>水</v>
      </c>
      <c r="S12" s="337" t="str">
        <f t="shared" si="0"/>
        <v>木</v>
      </c>
      <c r="T12" s="337" t="str">
        <f t="shared" si="0"/>
        <v>金</v>
      </c>
      <c r="U12" s="337" t="str">
        <f t="shared" si="0"/>
        <v>土</v>
      </c>
      <c r="V12" s="338" t="str">
        <f t="shared" si="0"/>
        <v>日</v>
      </c>
      <c r="W12" s="339" t="str">
        <f t="shared" si="0"/>
        <v>月</v>
      </c>
      <c r="X12" s="337" t="str">
        <f t="shared" si="0"/>
        <v>火</v>
      </c>
      <c r="Y12" s="337" t="str">
        <f t="shared" si="0"/>
        <v>水</v>
      </c>
      <c r="Z12" s="337" t="str">
        <f t="shared" si="0"/>
        <v>木</v>
      </c>
      <c r="AA12" s="337" t="str">
        <f t="shared" si="0"/>
        <v>金</v>
      </c>
      <c r="AB12" s="337" t="str">
        <f t="shared" si="0"/>
        <v>土</v>
      </c>
      <c r="AC12" s="338" t="str">
        <f t="shared" si="0"/>
        <v>日</v>
      </c>
      <c r="AD12" s="339" t="str">
        <f t="shared" si="0"/>
        <v>月</v>
      </c>
      <c r="AE12" s="337" t="str">
        <f t="shared" si="0"/>
        <v>火</v>
      </c>
      <c r="AF12" s="337" t="str">
        <f t="shared" si="0"/>
        <v>水</v>
      </c>
      <c r="AG12" s="337" t="str">
        <f t="shared" si="0"/>
        <v>木</v>
      </c>
      <c r="AH12" s="337" t="str">
        <f t="shared" si="0"/>
        <v>金</v>
      </c>
      <c r="AI12" s="337" t="str">
        <f t="shared" si="0"/>
        <v>土</v>
      </c>
      <c r="AJ12" s="338" t="str">
        <f t="shared" si="0"/>
        <v>日</v>
      </c>
      <c r="AK12" s="339" t="str">
        <f t="shared" si="0"/>
        <v>月</v>
      </c>
      <c r="AL12" s="337" t="str">
        <f t="shared" si="0"/>
        <v>火</v>
      </c>
      <c r="AM12" s="337" t="str">
        <f t="shared" si="0"/>
        <v>水</v>
      </c>
      <c r="AN12" s="337" t="str">
        <f t="shared" si="0"/>
        <v>木</v>
      </c>
      <c r="AO12" s="337" t="str">
        <f t="shared" si="0"/>
        <v>金</v>
      </c>
      <c r="AP12" s="337" t="str">
        <f t="shared" si="0"/>
        <v>土</v>
      </c>
      <c r="AQ12" s="338" t="str">
        <f t="shared" si="0"/>
        <v>日</v>
      </c>
      <c r="AR12" s="337" t="str">
        <f>IF(AR11=1,"日",IF(AR11=2,"月",IF(AR11=3,"火",IF(AR11=4,"水",IF(AR11=5,"木",IF(AR11=6,"金",IF(AR11=0,"","土")))))))</f>
        <v/>
      </c>
      <c r="AS12" s="337" t="str">
        <f>IF(AS11=1,"日",IF(AS11=2,"月",IF(AS11=3,"火",IF(AS11=4,"水",IF(AS11=5,"木",IF(AS11=6,"金",IF(AS11=0,"","土")))))))</f>
        <v/>
      </c>
      <c r="AT12" s="337" t="str">
        <f>IF(AT11=1,"日",IF(AT11=2,"月",IF(AT11=3,"火",IF(AT11=4,"水",IF(AT11=5,"木",IF(AT11=6,"金",IF(AT11=0,"","土")))))))</f>
        <v/>
      </c>
      <c r="AU12" s="1223"/>
      <c r="AV12" s="1224"/>
      <c r="AW12" s="1223"/>
      <c r="AX12" s="1224"/>
      <c r="AY12" s="1215"/>
      <c r="AZ12" s="1215"/>
      <c r="BA12" s="1215"/>
      <c r="BB12" s="1215"/>
      <c r="BC12" s="1215"/>
      <c r="BD12" s="1215"/>
    </row>
    <row r="13" spans="2:57" ht="39.950000000000003" customHeight="1" x14ac:dyDescent="0.15">
      <c r="B13" s="375">
        <v>1</v>
      </c>
      <c r="C13" s="1161"/>
      <c r="D13" s="1162"/>
      <c r="E13" s="1163"/>
      <c r="F13" s="1164"/>
      <c r="G13" s="1165"/>
      <c r="H13" s="1166"/>
      <c r="I13" s="1166"/>
      <c r="J13" s="1166"/>
      <c r="K13" s="1167"/>
      <c r="L13" s="1168"/>
      <c r="M13" s="1169"/>
      <c r="N13" s="1169"/>
      <c r="O13" s="1170"/>
      <c r="P13" s="334"/>
      <c r="Q13" s="333"/>
      <c r="R13" s="333"/>
      <c r="S13" s="333"/>
      <c r="T13" s="333"/>
      <c r="U13" s="333"/>
      <c r="V13" s="332"/>
      <c r="W13" s="334"/>
      <c r="X13" s="333"/>
      <c r="Y13" s="333"/>
      <c r="Z13" s="333"/>
      <c r="AA13" s="333"/>
      <c r="AB13" s="333"/>
      <c r="AC13" s="332"/>
      <c r="AD13" s="334"/>
      <c r="AE13" s="333"/>
      <c r="AF13" s="333"/>
      <c r="AG13" s="333"/>
      <c r="AH13" s="333"/>
      <c r="AI13" s="333"/>
      <c r="AJ13" s="332"/>
      <c r="AK13" s="334"/>
      <c r="AL13" s="333"/>
      <c r="AM13" s="333"/>
      <c r="AN13" s="333"/>
      <c r="AO13" s="333"/>
      <c r="AP13" s="333"/>
      <c r="AQ13" s="332"/>
      <c r="AR13" s="334"/>
      <c r="AS13" s="333"/>
      <c r="AT13" s="332"/>
      <c r="AU13" s="1180">
        <f t="shared" ref="AU13:AU44" si="1">IF($AZ$3="４週",SUM(P13:AQ13),IF($AZ$3="暦月",SUM(P13:AT13),""))</f>
        <v>0</v>
      </c>
      <c r="AV13" s="1181"/>
      <c r="AW13" s="1182">
        <f t="shared" ref="AW13:AW44" si="2">IF($AZ$3="４週",AU13/4,IF($AZ$3="暦月",AU13/($AZ$6/7),""))</f>
        <v>0</v>
      </c>
      <c r="AX13" s="1183"/>
      <c r="AY13" s="1158"/>
      <c r="AZ13" s="1159"/>
      <c r="BA13" s="1159"/>
      <c r="BB13" s="1159"/>
      <c r="BC13" s="1159"/>
      <c r="BD13" s="1160"/>
    </row>
    <row r="14" spans="2:57" ht="39.950000000000003" customHeight="1" x14ac:dyDescent="0.15">
      <c r="B14" s="331">
        <f t="shared" ref="B14:B45" si="3">B13+1</f>
        <v>2</v>
      </c>
      <c r="C14" s="1124"/>
      <c r="D14" s="1125"/>
      <c r="E14" s="1126"/>
      <c r="F14" s="1127"/>
      <c r="G14" s="1128"/>
      <c r="H14" s="1129"/>
      <c r="I14" s="1129"/>
      <c r="J14" s="1129"/>
      <c r="K14" s="1130"/>
      <c r="L14" s="1134"/>
      <c r="M14" s="1135"/>
      <c r="N14" s="1135"/>
      <c r="O14" s="1136"/>
      <c r="P14" s="330"/>
      <c r="Q14" s="329"/>
      <c r="R14" s="329"/>
      <c r="S14" s="329"/>
      <c r="T14" s="329"/>
      <c r="U14" s="329"/>
      <c r="V14" s="328"/>
      <c r="W14" s="330"/>
      <c r="X14" s="329"/>
      <c r="Y14" s="329"/>
      <c r="Z14" s="329"/>
      <c r="AA14" s="329"/>
      <c r="AB14" s="329"/>
      <c r="AC14" s="328"/>
      <c r="AD14" s="330"/>
      <c r="AE14" s="329"/>
      <c r="AF14" s="329"/>
      <c r="AG14" s="329"/>
      <c r="AH14" s="329"/>
      <c r="AI14" s="329"/>
      <c r="AJ14" s="328"/>
      <c r="AK14" s="330"/>
      <c r="AL14" s="329"/>
      <c r="AM14" s="329"/>
      <c r="AN14" s="329"/>
      <c r="AO14" s="329"/>
      <c r="AP14" s="329"/>
      <c r="AQ14" s="328"/>
      <c r="AR14" s="330"/>
      <c r="AS14" s="329"/>
      <c r="AT14" s="328"/>
      <c r="AU14" s="1152">
        <f t="shared" si="1"/>
        <v>0</v>
      </c>
      <c r="AV14" s="1153"/>
      <c r="AW14" s="1137">
        <f t="shared" si="2"/>
        <v>0</v>
      </c>
      <c r="AX14" s="1138"/>
      <c r="AY14" s="1131"/>
      <c r="AZ14" s="1132"/>
      <c r="BA14" s="1132"/>
      <c r="BB14" s="1132"/>
      <c r="BC14" s="1132"/>
      <c r="BD14" s="1133"/>
    </row>
    <row r="15" spans="2:57" ht="39.950000000000003" customHeight="1" x14ac:dyDescent="0.15">
      <c r="B15" s="331">
        <f t="shared" si="3"/>
        <v>3</v>
      </c>
      <c r="C15" s="1124"/>
      <c r="D15" s="1125"/>
      <c r="E15" s="1126"/>
      <c r="F15" s="1127"/>
      <c r="G15" s="1128"/>
      <c r="H15" s="1129"/>
      <c r="I15" s="1129"/>
      <c r="J15" s="1129"/>
      <c r="K15" s="1130"/>
      <c r="L15" s="1134"/>
      <c r="M15" s="1135"/>
      <c r="N15" s="1135"/>
      <c r="O15" s="1136"/>
      <c r="P15" s="330"/>
      <c r="Q15" s="329"/>
      <c r="R15" s="329"/>
      <c r="S15" s="329"/>
      <c r="T15" s="329"/>
      <c r="U15" s="329"/>
      <c r="V15" s="328"/>
      <c r="W15" s="330"/>
      <c r="X15" s="329"/>
      <c r="Y15" s="329"/>
      <c r="Z15" s="329"/>
      <c r="AA15" s="329"/>
      <c r="AB15" s="329"/>
      <c r="AC15" s="328"/>
      <c r="AD15" s="330"/>
      <c r="AE15" s="329"/>
      <c r="AF15" s="329"/>
      <c r="AG15" s="329"/>
      <c r="AH15" s="329"/>
      <c r="AI15" s="329"/>
      <c r="AJ15" s="328"/>
      <c r="AK15" s="330"/>
      <c r="AL15" s="329"/>
      <c r="AM15" s="329"/>
      <c r="AN15" s="329"/>
      <c r="AO15" s="329"/>
      <c r="AP15" s="329"/>
      <c r="AQ15" s="328"/>
      <c r="AR15" s="330"/>
      <c r="AS15" s="329"/>
      <c r="AT15" s="328"/>
      <c r="AU15" s="1152">
        <f t="shared" si="1"/>
        <v>0</v>
      </c>
      <c r="AV15" s="1153"/>
      <c r="AW15" s="1137">
        <f t="shared" si="2"/>
        <v>0</v>
      </c>
      <c r="AX15" s="1138"/>
      <c r="AY15" s="1131"/>
      <c r="AZ15" s="1132"/>
      <c r="BA15" s="1132"/>
      <c r="BB15" s="1132"/>
      <c r="BC15" s="1132"/>
      <c r="BD15" s="1133"/>
    </row>
    <row r="16" spans="2:57" ht="39.950000000000003" customHeight="1" x14ac:dyDescent="0.15">
      <c r="B16" s="331">
        <f t="shared" si="3"/>
        <v>4</v>
      </c>
      <c r="C16" s="1124"/>
      <c r="D16" s="1125"/>
      <c r="E16" s="1126"/>
      <c r="F16" s="1127"/>
      <c r="G16" s="1128"/>
      <c r="H16" s="1129"/>
      <c r="I16" s="1129"/>
      <c r="J16" s="1129"/>
      <c r="K16" s="1130"/>
      <c r="L16" s="1134"/>
      <c r="M16" s="1135"/>
      <c r="N16" s="1135"/>
      <c r="O16" s="1136"/>
      <c r="P16" s="330"/>
      <c r="Q16" s="329"/>
      <c r="R16" s="329"/>
      <c r="S16" s="329"/>
      <c r="T16" s="329"/>
      <c r="U16" s="329"/>
      <c r="V16" s="328"/>
      <c r="W16" s="330"/>
      <c r="X16" s="329"/>
      <c r="Y16" s="329"/>
      <c r="Z16" s="329"/>
      <c r="AA16" s="329"/>
      <c r="AB16" s="329"/>
      <c r="AC16" s="328"/>
      <c r="AD16" s="330"/>
      <c r="AE16" s="329"/>
      <c r="AF16" s="329"/>
      <c r="AG16" s="329"/>
      <c r="AH16" s="329"/>
      <c r="AI16" s="329"/>
      <c r="AJ16" s="328"/>
      <c r="AK16" s="330"/>
      <c r="AL16" s="329"/>
      <c r="AM16" s="329"/>
      <c r="AN16" s="329"/>
      <c r="AO16" s="329"/>
      <c r="AP16" s="329"/>
      <c r="AQ16" s="328"/>
      <c r="AR16" s="330"/>
      <c r="AS16" s="329"/>
      <c r="AT16" s="328"/>
      <c r="AU16" s="1152">
        <f t="shared" si="1"/>
        <v>0</v>
      </c>
      <c r="AV16" s="1153"/>
      <c r="AW16" s="1137">
        <f t="shared" si="2"/>
        <v>0</v>
      </c>
      <c r="AX16" s="1138"/>
      <c r="AY16" s="1131"/>
      <c r="AZ16" s="1132"/>
      <c r="BA16" s="1132"/>
      <c r="BB16" s="1132"/>
      <c r="BC16" s="1132"/>
      <c r="BD16" s="1133"/>
    </row>
    <row r="17" spans="2:56" ht="39.950000000000003" customHeight="1" x14ac:dyDescent="0.15">
      <c r="B17" s="331">
        <f t="shared" si="3"/>
        <v>5</v>
      </c>
      <c r="C17" s="1124"/>
      <c r="D17" s="1125"/>
      <c r="E17" s="1126"/>
      <c r="F17" s="1127"/>
      <c r="G17" s="1128"/>
      <c r="H17" s="1129"/>
      <c r="I17" s="1129"/>
      <c r="J17" s="1129"/>
      <c r="K17" s="1130"/>
      <c r="L17" s="1134"/>
      <c r="M17" s="1135"/>
      <c r="N17" s="1135"/>
      <c r="O17" s="1136"/>
      <c r="P17" s="330"/>
      <c r="Q17" s="329"/>
      <c r="R17" s="329"/>
      <c r="S17" s="329"/>
      <c r="T17" s="329"/>
      <c r="U17" s="329"/>
      <c r="V17" s="328"/>
      <c r="W17" s="330"/>
      <c r="X17" s="329"/>
      <c r="Y17" s="329"/>
      <c r="Z17" s="329"/>
      <c r="AA17" s="329"/>
      <c r="AB17" s="329"/>
      <c r="AC17" s="328"/>
      <c r="AD17" s="330"/>
      <c r="AE17" s="329"/>
      <c r="AF17" s="329"/>
      <c r="AG17" s="329"/>
      <c r="AH17" s="329"/>
      <c r="AI17" s="329"/>
      <c r="AJ17" s="328"/>
      <c r="AK17" s="330"/>
      <c r="AL17" s="329"/>
      <c r="AM17" s="329"/>
      <c r="AN17" s="329"/>
      <c r="AO17" s="329"/>
      <c r="AP17" s="329"/>
      <c r="AQ17" s="328"/>
      <c r="AR17" s="330"/>
      <c r="AS17" s="329"/>
      <c r="AT17" s="328"/>
      <c r="AU17" s="1152">
        <f t="shared" si="1"/>
        <v>0</v>
      </c>
      <c r="AV17" s="1153"/>
      <c r="AW17" s="1137">
        <f t="shared" si="2"/>
        <v>0</v>
      </c>
      <c r="AX17" s="1138"/>
      <c r="AY17" s="1131"/>
      <c r="AZ17" s="1132"/>
      <c r="BA17" s="1132"/>
      <c r="BB17" s="1132"/>
      <c r="BC17" s="1132"/>
      <c r="BD17" s="1133"/>
    </row>
    <row r="18" spans="2:56" ht="39.950000000000003" customHeight="1" x14ac:dyDescent="0.15">
      <c r="B18" s="331">
        <f t="shared" si="3"/>
        <v>6</v>
      </c>
      <c r="C18" s="1124"/>
      <c r="D18" s="1125"/>
      <c r="E18" s="1126"/>
      <c r="F18" s="1127"/>
      <c r="G18" s="1128"/>
      <c r="H18" s="1129"/>
      <c r="I18" s="1129"/>
      <c r="J18" s="1129"/>
      <c r="K18" s="1130"/>
      <c r="L18" s="1134"/>
      <c r="M18" s="1135"/>
      <c r="N18" s="1135"/>
      <c r="O18" s="1136"/>
      <c r="P18" s="330"/>
      <c r="Q18" s="329"/>
      <c r="R18" s="329"/>
      <c r="S18" s="329"/>
      <c r="T18" s="329"/>
      <c r="U18" s="329"/>
      <c r="V18" s="328"/>
      <c r="W18" s="330"/>
      <c r="X18" s="329"/>
      <c r="Y18" s="329"/>
      <c r="Z18" s="329"/>
      <c r="AA18" s="329"/>
      <c r="AB18" s="329"/>
      <c r="AC18" s="328"/>
      <c r="AD18" s="330"/>
      <c r="AE18" s="329"/>
      <c r="AF18" s="329"/>
      <c r="AG18" s="329"/>
      <c r="AH18" s="329"/>
      <c r="AI18" s="329"/>
      <c r="AJ18" s="328"/>
      <c r="AK18" s="330"/>
      <c r="AL18" s="329"/>
      <c r="AM18" s="329"/>
      <c r="AN18" s="329"/>
      <c r="AO18" s="329"/>
      <c r="AP18" s="329"/>
      <c r="AQ18" s="328"/>
      <c r="AR18" s="330"/>
      <c r="AS18" s="329"/>
      <c r="AT18" s="328"/>
      <c r="AU18" s="1152">
        <f t="shared" si="1"/>
        <v>0</v>
      </c>
      <c r="AV18" s="1153"/>
      <c r="AW18" s="1137">
        <f t="shared" si="2"/>
        <v>0</v>
      </c>
      <c r="AX18" s="1138"/>
      <c r="AY18" s="1131"/>
      <c r="AZ18" s="1132"/>
      <c r="BA18" s="1132"/>
      <c r="BB18" s="1132"/>
      <c r="BC18" s="1132"/>
      <c r="BD18" s="1133"/>
    </row>
    <row r="19" spans="2:56" ht="39.950000000000003" customHeight="1" x14ac:dyDescent="0.15">
      <c r="B19" s="331">
        <f t="shared" si="3"/>
        <v>7</v>
      </c>
      <c r="C19" s="1124"/>
      <c r="D19" s="1125"/>
      <c r="E19" s="1126"/>
      <c r="F19" s="1127"/>
      <c r="G19" s="1128"/>
      <c r="H19" s="1129"/>
      <c r="I19" s="1129"/>
      <c r="J19" s="1129"/>
      <c r="K19" s="1130"/>
      <c r="L19" s="1134"/>
      <c r="M19" s="1135"/>
      <c r="N19" s="1135"/>
      <c r="O19" s="1136"/>
      <c r="P19" s="330"/>
      <c r="Q19" s="329"/>
      <c r="R19" s="329"/>
      <c r="S19" s="329"/>
      <c r="T19" s="329"/>
      <c r="U19" s="329"/>
      <c r="V19" s="328"/>
      <c r="W19" s="330"/>
      <c r="X19" s="329"/>
      <c r="Y19" s="329"/>
      <c r="Z19" s="329"/>
      <c r="AA19" s="329"/>
      <c r="AB19" s="329"/>
      <c r="AC19" s="328"/>
      <c r="AD19" s="330"/>
      <c r="AE19" s="329"/>
      <c r="AF19" s="329"/>
      <c r="AG19" s="329"/>
      <c r="AH19" s="329"/>
      <c r="AI19" s="329"/>
      <c r="AJ19" s="328"/>
      <c r="AK19" s="330"/>
      <c r="AL19" s="329"/>
      <c r="AM19" s="329"/>
      <c r="AN19" s="329"/>
      <c r="AO19" s="329"/>
      <c r="AP19" s="329"/>
      <c r="AQ19" s="328"/>
      <c r="AR19" s="330"/>
      <c r="AS19" s="329"/>
      <c r="AT19" s="328"/>
      <c r="AU19" s="1152">
        <f t="shared" si="1"/>
        <v>0</v>
      </c>
      <c r="AV19" s="1153"/>
      <c r="AW19" s="1137">
        <f t="shared" si="2"/>
        <v>0</v>
      </c>
      <c r="AX19" s="1138"/>
      <c r="AY19" s="1131"/>
      <c r="AZ19" s="1132"/>
      <c r="BA19" s="1132"/>
      <c r="BB19" s="1132"/>
      <c r="BC19" s="1132"/>
      <c r="BD19" s="1133"/>
    </row>
    <row r="20" spans="2:56" ht="39.950000000000003" customHeight="1" x14ac:dyDescent="0.15">
      <c r="B20" s="331">
        <f t="shared" si="3"/>
        <v>8</v>
      </c>
      <c r="C20" s="1124"/>
      <c r="D20" s="1125"/>
      <c r="E20" s="1126"/>
      <c r="F20" s="1127"/>
      <c r="G20" s="1128"/>
      <c r="H20" s="1129"/>
      <c r="I20" s="1129"/>
      <c r="J20" s="1129"/>
      <c r="K20" s="1130"/>
      <c r="L20" s="1134"/>
      <c r="M20" s="1135"/>
      <c r="N20" s="1135"/>
      <c r="O20" s="1136"/>
      <c r="P20" s="330"/>
      <c r="Q20" s="329"/>
      <c r="R20" s="329"/>
      <c r="S20" s="329"/>
      <c r="T20" s="329"/>
      <c r="U20" s="329"/>
      <c r="V20" s="328"/>
      <c r="W20" s="330"/>
      <c r="X20" s="329"/>
      <c r="Y20" s="329"/>
      <c r="Z20" s="329"/>
      <c r="AA20" s="329"/>
      <c r="AB20" s="329"/>
      <c r="AC20" s="328"/>
      <c r="AD20" s="330"/>
      <c r="AE20" s="329"/>
      <c r="AF20" s="329"/>
      <c r="AG20" s="329"/>
      <c r="AH20" s="329"/>
      <c r="AI20" s="329"/>
      <c r="AJ20" s="328"/>
      <c r="AK20" s="330"/>
      <c r="AL20" s="329"/>
      <c r="AM20" s="329"/>
      <c r="AN20" s="329"/>
      <c r="AO20" s="329"/>
      <c r="AP20" s="329"/>
      <c r="AQ20" s="328"/>
      <c r="AR20" s="330"/>
      <c r="AS20" s="329"/>
      <c r="AT20" s="328"/>
      <c r="AU20" s="1152">
        <f t="shared" si="1"/>
        <v>0</v>
      </c>
      <c r="AV20" s="1153"/>
      <c r="AW20" s="1137">
        <f t="shared" si="2"/>
        <v>0</v>
      </c>
      <c r="AX20" s="1138"/>
      <c r="AY20" s="1131"/>
      <c r="AZ20" s="1132"/>
      <c r="BA20" s="1132"/>
      <c r="BB20" s="1132"/>
      <c r="BC20" s="1132"/>
      <c r="BD20" s="1133"/>
    </row>
    <row r="21" spans="2:56" ht="39.950000000000003" customHeight="1" x14ac:dyDescent="0.15">
      <c r="B21" s="331">
        <f t="shared" si="3"/>
        <v>9</v>
      </c>
      <c r="C21" s="1124"/>
      <c r="D21" s="1125"/>
      <c r="E21" s="1126"/>
      <c r="F21" s="1127"/>
      <c r="G21" s="1128"/>
      <c r="H21" s="1129"/>
      <c r="I21" s="1129"/>
      <c r="J21" s="1129"/>
      <c r="K21" s="1130"/>
      <c r="L21" s="1134"/>
      <c r="M21" s="1135"/>
      <c r="N21" s="1135"/>
      <c r="O21" s="1136"/>
      <c r="P21" s="330"/>
      <c r="Q21" s="329"/>
      <c r="R21" s="329"/>
      <c r="S21" s="329"/>
      <c r="T21" s="329"/>
      <c r="U21" s="329"/>
      <c r="V21" s="328"/>
      <c r="W21" s="330"/>
      <c r="X21" s="329"/>
      <c r="Y21" s="329"/>
      <c r="Z21" s="329"/>
      <c r="AA21" s="329"/>
      <c r="AB21" s="329"/>
      <c r="AC21" s="328"/>
      <c r="AD21" s="330"/>
      <c r="AE21" s="329"/>
      <c r="AF21" s="329"/>
      <c r="AG21" s="329"/>
      <c r="AH21" s="329"/>
      <c r="AI21" s="329"/>
      <c r="AJ21" s="328"/>
      <c r="AK21" s="330"/>
      <c r="AL21" s="329"/>
      <c r="AM21" s="329"/>
      <c r="AN21" s="329"/>
      <c r="AO21" s="329"/>
      <c r="AP21" s="329"/>
      <c r="AQ21" s="328"/>
      <c r="AR21" s="330"/>
      <c r="AS21" s="329"/>
      <c r="AT21" s="328"/>
      <c r="AU21" s="1152">
        <f t="shared" si="1"/>
        <v>0</v>
      </c>
      <c r="AV21" s="1153"/>
      <c r="AW21" s="1137">
        <f t="shared" si="2"/>
        <v>0</v>
      </c>
      <c r="AX21" s="1138"/>
      <c r="AY21" s="1131"/>
      <c r="AZ21" s="1132"/>
      <c r="BA21" s="1132"/>
      <c r="BB21" s="1132"/>
      <c r="BC21" s="1132"/>
      <c r="BD21" s="1133"/>
    </row>
    <row r="22" spans="2:56" ht="39.950000000000003" customHeight="1" x14ac:dyDescent="0.15">
      <c r="B22" s="331">
        <f t="shared" si="3"/>
        <v>10</v>
      </c>
      <c r="C22" s="1124"/>
      <c r="D22" s="1125"/>
      <c r="E22" s="1126"/>
      <c r="F22" s="1127"/>
      <c r="G22" s="1128"/>
      <c r="H22" s="1129"/>
      <c r="I22" s="1129"/>
      <c r="J22" s="1129"/>
      <c r="K22" s="1130"/>
      <c r="L22" s="1134"/>
      <c r="M22" s="1135"/>
      <c r="N22" s="1135"/>
      <c r="O22" s="1136"/>
      <c r="P22" s="330"/>
      <c r="Q22" s="329"/>
      <c r="R22" s="329"/>
      <c r="S22" s="329"/>
      <c r="T22" s="329"/>
      <c r="U22" s="329"/>
      <c r="V22" s="328"/>
      <c r="W22" s="330"/>
      <c r="X22" s="329"/>
      <c r="Y22" s="329"/>
      <c r="Z22" s="329"/>
      <c r="AA22" s="329"/>
      <c r="AB22" s="329"/>
      <c r="AC22" s="328"/>
      <c r="AD22" s="330"/>
      <c r="AE22" s="329"/>
      <c r="AF22" s="329"/>
      <c r="AG22" s="329"/>
      <c r="AH22" s="329"/>
      <c r="AI22" s="329"/>
      <c r="AJ22" s="328"/>
      <c r="AK22" s="330"/>
      <c r="AL22" s="329"/>
      <c r="AM22" s="329"/>
      <c r="AN22" s="329"/>
      <c r="AO22" s="329"/>
      <c r="AP22" s="329"/>
      <c r="AQ22" s="328"/>
      <c r="AR22" s="330"/>
      <c r="AS22" s="329"/>
      <c r="AT22" s="328"/>
      <c r="AU22" s="1152">
        <f t="shared" si="1"/>
        <v>0</v>
      </c>
      <c r="AV22" s="1153"/>
      <c r="AW22" s="1137">
        <f t="shared" si="2"/>
        <v>0</v>
      </c>
      <c r="AX22" s="1138"/>
      <c r="AY22" s="1131"/>
      <c r="AZ22" s="1132"/>
      <c r="BA22" s="1132"/>
      <c r="BB22" s="1132"/>
      <c r="BC22" s="1132"/>
      <c r="BD22" s="1133"/>
    </row>
    <row r="23" spans="2:56" ht="39.950000000000003" customHeight="1" x14ac:dyDescent="0.15">
      <c r="B23" s="331">
        <f t="shared" si="3"/>
        <v>11</v>
      </c>
      <c r="C23" s="1124"/>
      <c r="D23" s="1125"/>
      <c r="E23" s="1126"/>
      <c r="F23" s="1127"/>
      <c r="G23" s="1128"/>
      <c r="H23" s="1129"/>
      <c r="I23" s="1129"/>
      <c r="J23" s="1129"/>
      <c r="K23" s="1130"/>
      <c r="L23" s="1134"/>
      <c r="M23" s="1135"/>
      <c r="N23" s="1135"/>
      <c r="O23" s="1136"/>
      <c r="P23" s="330"/>
      <c r="Q23" s="329"/>
      <c r="R23" s="329"/>
      <c r="S23" s="329"/>
      <c r="T23" s="329"/>
      <c r="U23" s="329"/>
      <c r="V23" s="328"/>
      <c r="W23" s="330"/>
      <c r="X23" s="329"/>
      <c r="Y23" s="329"/>
      <c r="Z23" s="329"/>
      <c r="AA23" s="329"/>
      <c r="AB23" s="329"/>
      <c r="AC23" s="328"/>
      <c r="AD23" s="330"/>
      <c r="AE23" s="329"/>
      <c r="AF23" s="329"/>
      <c r="AG23" s="329"/>
      <c r="AH23" s="329"/>
      <c r="AI23" s="329"/>
      <c r="AJ23" s="328"/>
      <c r="AK23" s="330"/>
      <c r="AL23" s="329"/>
      <c r="AM23" s="329"/>
      <c r="AN23" s="329"/>
      <c r="AO23" s="329"/>
      <c r="AP23" s="329"/>
      <c r="AQ23" s="328"/>
      <c r="AR23" s="330"/>
      <c r="AS23" s="329"/>
      <c r="AT23" s="328"/>
      <c r="AU23" s="1152">
        <f t="shared" si="1"/>
        <v>0</v>
      </c>
      <c r="AV23" s="1153"/>
      <c r="AW23" s="1137">
        <f t="shared" si="2"/>
        <v>0</v>
      </c>
      <c r="AX23" s="1138"/>
      <c r="AY23" s="1131"/>
      <c r="AZ23" s="1132"/>
      <c r="BA23" s="1132"/>
      <c r="BB23" s="1132"/>
      <c r="BC23" s="1132"/>
      <c r="BD23" s="1133"/>
    </row>
    <row r="24" spans="2:56" ht="39.950000000000003" customHeight="1" x14ac:dyDescent="0.15">
      <c r="B24" s="331">
        <f t="shared" si="3"/>
        <v>12</v>
      </c>
      <c r="C24" s="1124"/>
      <c r="D24" s="1125"/>
      <c r="E24" s="1126"/>
      <c r="F24" s="1127"/>
      <c r="G24" s="1128"/>
      <c r="H24" s="1129"/>
      <c r="I24" s="1129"/>
      <c r="J24" s="1129"/>
      <c r="K24" s="1130"/>
      <c r="L24" s="1134"/>
      <c r="M24" s="1135"/>
      <c r="N24" s="1135"/>
      <c r="O24" s="1136"/>
      <c r="P24" s="330"/>
      <c r="Q24" s="329"/>
      <c r="R24" s="329"/>
      <c r="S24" s="329"/>
      <c r="T24" s="329"/>
      <c r="U24" s="329"/>
      <c r="V24" s="328"/>
      <c r="W24" s="330"/>
      <c r="X24" s="329"/>
      <c r="Y24" s="329"/>
      <c r="Z24" s="329"/>
      <c r="AA24" s="329"/>
      <c r="AB24" s="329"/>
      <c r="AC24" s="328"/>
      <c r="AD24" s="330"/>
      <c r="AE24" s="329"/>
      <c r="AF24" s="329"/>
      <c r="AG24" s="329"/>
      <c r="AH24" s="329"/>
      <c r="AI24" s="329"/>
      <c r="AJ24" s="328"/>
      <c r="AK24" s="330"/>
      <c r="AL24" s="329"/>
      <c r="AM24" s="329"/>
      <c r="AN24" s="329"/>
      <c r="AO24" s="329"/>
      <c r="AP24" s="329"/>
      <c r="AQ24" s="328"/>
      <c r="AR24" s="330"/>
      <c r="AS24" s="329"/>
      <c r="AT24" s="328"/>
      <c r="AU24" s="1152">
        <f t="shared" si="1"/>
        <v>0</v>
      </c>
      <c r="AV24" s="1153"/>
      <c r="AW24" s="1137">
        <f t="shared" si="2"/>
        <v>0</v>
      </c>
      <c r="AX24" s="1138"/>
      <c r="AY24" s="1131"/>
      <c r="AZ24" s="1132"/>
      <c r="BA24" s="1132"/>
      <c r="BB24" s="1132"/>
      <c r="BC24" s="1132"/>
      <c r="BD24" s="1133"/>
    </row>
    <row r="25" spans="2:56" ht="39.950000000000003" customHeight="1" x14ac:dyDescent="0.15">
      <c r="B25" s="331">
        <f t="shared" si="3"/>
        <v>13</v>
      </c>
      <c r="C25" s="1124"/>
      <c r="D25" s="1125"/>
      <c r="E25" s="1126"/>
      <c r="F25" s="1127"/>
      <c r="G25" s="1128"/>
      <c r="H25" s="1129"/>
      <c r="I25" s="1129"/>
      <c r="J25" s="1129"/>
      <c r="K25" s="1130"/>
      <c r="L25" s="1134"/>
      <c r="M25" s="1135"/>
      <c r="N25" s="1135"/>
      <c r="O25" s="1136"/>
      <c r="P25" s="330"/>
      <c r="Q25" s="329"/>
      <c r="R25" s="329"/>
      <c r="S25" s="329"/>
      <c r="T25" s="329"/>
      <c r="U25" s="329"/>
      <c r="V25" s="328"/>
      <c r="W25" s="330"/>
      <c r="X25" s="329"/>
      <c r="Y25" s="329"/>
      <c r="Z25" s="329"/>
      <c r="AA25" s="329"/>
      <c r="AB25" s="329"/>
      <c r="AC25" s="328"/>
      <c r="AD25" s="330"/>
      <c r="AE25" s="329"/>
      <c r="AF25" s="329"/>
      <c r="AG25" s="329"/>
      <c r="AH25" s="329"/>
      <c r="AI25" s="329"/>
      <c r="AJ25" s="328"/>
      <c r="AK25" s="330"/>
      <c r="AL25" s="329"/>
      <c r="AM25" s="329"/>
      <c r="AN25" s="329"/>
      <c r="AO25" s="329"/>
      <c r="AP25" s="329"/>
      <c r="AQ25" s="328"/>
      <c r="AR25" s="330"/>
      <c r="AS25" s="329"/>
      <c r="AT25" s="328"/>
      <c r="AU25" s="1152">
        <f t="shared" si="1"/>
        <v>0</v>
      </c>
      <c r="AV25" s="1153"/>
      <c r="AW25" s="1137">
        <f t="shared" si="2"/>
        <v>0</v>
      </c>
      <c r="AX25" s="1138"/>
      <c r="AY25" s="1131"/>
      <c r="AZ25" s="1132"/>
      <c r="BA25" s="1132"/>
      <c r="BB25" s="1132"/>
      <c r="BC25" s="1132"/>
      <c r="BD25" s="1133"/>
    </row>
    <row r="26" spans="2:56" ht="39.950000000000003" customHeight="1" x14ac:dyDescent="0.15">
      <c r="B26" s="331">
        <f t="shared" si="3"/>
        <v>14</v>
      </c>
      <c r="C26" s="1124"/>
      <c r="D26" s="1125"/>
      <c r="E26" s="1126"/>
      <c r="F26" s="1127"/>
      <c r="G26" s="1128"/>
      <c r="H26" s="1129"/>
      <c r="I26" s="1129"/>
      <c r="J26" s="1129"/>
      <c r="K26" s="1130"/>
      <c r="L26" s="1134"/>
      <c r="M26" s="1135"/>
      <c r="N26" s="1135"/>
      <c r="O26" s="1136"/>
      <c r="P26" s="330"/>
      <c r="Q26" s="329"/>
      <c r="R26" s="329"/>
      <c r="S26" s="329"/>
      <c r="T26" s="329"/>
      <c r="U26" s="329"/>
      <c r="V26" s="328"/>
      <c r="W26" s="330"/>
      <c r="X26" s="329"/>
      <c r="Y26" s="329"/>
      <c r="Z26" s="329"/>
      <c r="AA26" s="329"/>
      <c r="AB26" s="329"/>
      <c r="AC26" s="328"/>
      <c r="AD26" s="330"/>
      <c r="AE26" s="329"/>
      <c r="AF26" s="329"/>
      <c r="AG26" s="329"/>
      <c r="AH26" s="329"/>
      <c r="AI26" s="329"/>
      <c r="AJ26" s="328"/>
      <c r="AK26" s="330"/>
      <c r="AL26" s="329"/>
      <c r="AM26" s="329"/>
      <c r="AN26" s="329"/>
      <c r="AO26" s="329"/>
      <c r="AP26" s="329"/>
      <c r="AQ26" s="328"/>
      <c r="AR26" s="330"/>
      <c r="AS26" s="329"/>
      <c r="AT26" s="328"/>
      <c r="AU26" s="1152">
        <f t="shared" si="1"/>
        <v>0</v>
      </c>
      <c r="AV26" s="1153"/>
      <c r="AW26" s="1137">
        <f t="shared" si="2"/>
        <v>0</v>
      </c>
      <c r="AX26" s="1138"/>
      <c r="AY26" s="1131"/>
      <c r="AZ26" s="1132"/>
      <c r="BA26" s="1132"/>
      <c r="BB26" s="1132"/>
      <c r="BC26" s="1132"/>
      <c r="BD26" s="1133"/>
    </row>
    <row r="27" spans="2:56" ht="39.950000000000003" customHeight="1" x14ac:dyDescent="0.15">
      <c r="B27" s="331">
        <f t="shared" si="3"/>
        <v>15</v>
      </c>
      <c r="C27" s="1124"/>
      <c r="D27" s="1125"/>
      <c r="E27" s="1126"/>
      <c r="F27" s="1127"/>
      <c r="G27" s="1128"/>
      <c r="H27" s="1129"/>
      <c r="I27" s="1129"/>
      <c r="J27" s="1129"/>
      <c r="K27" s="1130"/>
      <c r="L27" s="1134"/>
      <c r="M27" s="1135"/>
      <c r="N27" s="1135"/>
      <c r="O27" s="1136"/>
      <c r="P27" s="330"/>
      <c r="Q27" s="329"/>
      <c r="R27" s="329"/>
      <c r="S27" s="329"/>
      <c r="T27" s="329"/>
      <c r="U27" s="329"/>
      <c r="V27" s="328"/>
      <c r="W27" s="330"/>
      <c r="X27" s="329"/>
      <c r="Y27" s="329"/>
      <c r="Z27" s="329"/>
      <c r="AA27" s="329"/>
      <c r="AB27" s="329"/>
      <c r="AC27" s="328"/>
      <c r="AD27" s="330"/>
      <c r="AE27" s="329"/>
      <c r="AF27" s="329"/>
      <c r="AG27" s="329"/>
      <c r="AH27" s="329"/>
      <c r="AI27" s="329"/>
      <c r="AJ27" s="328"/>
      <c r="AK27" s="330"/>
      <c r="AL27" s="329"/>
      <c r="AM27" s="329"/>
      <c r="AN27" s="329"/>
      <c r="AO27" s="329"/>
      <c r="AP27" s="329"/>
      <c r="AQ27" s="328"/>
      <c r="AR27" s="330"/>
      <c r="AS27" s="329"/>
      <c r="AT27" s="328"/>
      <c r="AU27" s="1152">
        <f t="shared" si="1"/>
        <v>0</v>
      </c>
      <c r="AV27" s="1153"/>
      <c r="AW27" s="1137">
        <f t="shared" si="2"/>
        <v>0</v>
      </c>
      <c r="AX27" s="1138"/>
      <c r="AY27" s="1131"/>
      <c r="AZ27" s="1132"/>
      <c r="BA27" s="1132"/>
      <c r="BB27" s="1132"/>
      <c r="BC27" s="1132"/>
      <c r="BD27" s="1133"/>
    </row>
    <row r="28" spans="2:56" ht="39.950000000000003" customHeight="1" x14ac:dyDescent="0.15">
      <c r="B28" s="331">
        <f t="shared" si="3"/>
        <v>16</v>
      </c>
      <c r="C28" s="1124"/>
      <c r="D28" s="1125"/>
      <c r="E28" s="1126"/>
      <c r="F28" s="1127"/>
      <c r="G28" s="1128"/>
      <c r="H28" s="1129"/>
      <c r="I28" s="1129"/>
      <c r="J28" s="1129"/>
      <c r="K28" s="1130"/>
      <c r="L28" s="1134"/>
      <c r="M28" s="1135"/>
      <c r="N28" s="1135"/>
      <c r="O28" s="1136"/>
      <c r="P28" s="330"/>
      <c r="Q28" s="329"/>
      <c r="R28" s="329"/>
      <c r="S28" s="329"/>
      <c r="T28" s="329"/>
      <c r="U28" s="329"/>
      <c r="V28" s="328"/>
      <c r="W28" s="330"/>
      <c r="X28" s="329"/>
      <c r="Y28" s="329"/>
      <c r="Z28" s="329"/>
      <c r="AA28" s="329"/>
      <c r="AB28" s="329"/>
      <c r="AC28" s="328"/>
      <c r="AD28" s="330"/>
      <c r="AE28" s="329"/>
      <c r="AF28" s="329"/>
      <c r="AG28" s="329"/>
      <c r="AH28" s="329"/>
      <c r="AI28" s="329"/>
      <c r="AJ28" s="328"/>
      <c r="AK28" s="330"/>
      <c r="AL28" s="329"/>
      <c r="AM28" s="329"/>
      <c r="AN28" s="329"/>
      <c r="AO28" s="329"/>
      <c r="AP28" s="329"/>
      <c r="AQ28" s="328"/>
      <c r="AR28" s="330"/>
      <c r="AS28" s="329"/>
      <c r="AT28" s="328"/>
      <c r="AU28" s="1152">
        <f t="shared" si="1"/>
        <v>0</v>
      </c>
      <c r="AV28" s="1153"/>
      <c r="AW28" s="1137">
        <f t="shared" si="2"/>
        <v>0</v>
      </c>
      <c r="AX28" s="1138"/>
      <c r="AY28" s="1131"/>
      <c r="AZ28" s="1132"/>
      <c r="BA28" s="1132"/>
      <c r="BB28" s="1132"/>
      <c r="BC28" s="1132"/>
      <c r="BD28" s="1133"/>
    </row>
    <row r="29" spans="2:56" ht="39.950000000000003" customHeight="1" x14ac:dyDescent="0.15">
      <c r="B29" s="331">
        <f t="shared" si="3"/>
        <v>17</v>
      </c>
      <c r="C29" s="1124"/>
      <c r="D29" s="1125"/>
      <c r="E29" s="1126"/>
      <c r="F29" s="1127"/>
      <c r="G29" s="1128"/>
      <c r="H29" s="1129"/>
      <c r="I29" s="1129"/>
      <c r="J29" s="1129"/>
      <c r="K29" s="1130"/>
      <c r="L29" s="1134"/>
      <c r="M29" s="1135"/>
      <c r="N29" s="1135"/>
      <c r="O29" s="1136"/>
      <c r="P29" s="330"/>
      <c r="Q29" s="329"/>
      <c r="R29" s="329"/>
      <c r="S29" s="329"/>
      <c r="T29" s="329"/>
      <c r="U29" s="329"/>
      <c r="V29" s="328"/>
      <c r="W29" s="330"/>
      <c r="X29" s="329"/>
      <c r="Y29" s="329"/>
      <c r="Z29" s="329"/>
      <c r="AA29" s="329"/>
      <c r="AB29" s="329"/>
      <c r="AC29" s="328"/>
      <c r="AD29" s="330"/>
      <c r="AE29" s="329"/>
      <c r="AF29" s="329"/>
      <c r="AG29" s="329"/>
      <c r="AH29" s="329"/>
      <c r="AI29" s="329"/>
      <c r="AJ29" s="328"/>
      <c r="AK29" s="330"/>
      <c r="AL29" s="329"/>
      <c r="AM29" s="329"/>
      <c r="AN29" s="329"/>
      <c r="AO29" s="329"/>
      <c r="AP29" s="329"/>
      <c r="AQ29" s="328"/>
      <c r="AR29" s="330"/>
      <c r="AS29" s="329"/>
      <c r="AT29" s="328"/>
      <c r="AU29" s="1152">
        <f t="shared" si="1"/>
        <v>0</v>
      </c>
      <c r="AV29" s="1153"/>
      <c r="AW29" s="1137">
        <f t="shared" si="2"/>
        <v>0</v>
      </c>
      <c r="AX29" s="1138"/>
      <c r="AY29" s="1131"/>
      <c r="AZ29" s="1132"/>
      <c r="BA29" s="1132"/>
      <c r="BB29" s="1132"/>
      <c r="BC29" s="1132"/>
      <c r="BD29" s="1133"/>
    </row>
    <row r="30" spans="2:56" ht="39.950000000000003" customHeight="1" x14ac:dyDescent="0.15">
      <c r="B30" s="331">
        <f t="shared" si="3"/>
        <v>18</v>
      </c>
      <c r="C30" s="1124"/>
      <c r="D30" s="1125"/>
      <c r="E30" s="1126"/>
      <c r="F30" s="1127"/>
      <c r="G30" s="1128"/>
      <c r="H30" s="1129"/>
      <c r="I30" s="1129"/>
      <c r="J30" s="1129"/>
      <c r="K30" s="1130"/>
      <c r="L30" s="1134"/>
      <c r="M30" s="1135"/>
      <c r="N30" s="1135"/>
      <c r="O30" s="1136"/>
      <c r="P30" s="330"/>
      <c r="Q30" s="329"/>
      <c r="R30" s="329"/>
      <c r="S30" s="329"/>
      <c r="T30" s="329"/>
      <c r="U30" s="329"/>
      <c r="V30" s="328"/>
      <c r="W30" s="330"/>
      <c r="X30" s="329"/>
      <c r="Y30" s="329"/>
      <c r="Z30" s="329"/>
      <c r="AA30" s="329"/>
      <c r="AB30" s="329"/>
      <c r="AC30" s="328"/>
      <c r="AD30" s="330"/>
      <c r="AE30" s="329"/>
      <c r="AF30" s="329"/>
      <c r="AG30" s="329"/>
      <c r="AH30" s="329"/>
      <c r="AI30" s="329"/>
      <c r="AJ30" s="328"/>
      <c r="AK30" s="330"/>
      <c r="AL30" s="329"/>
      <c r="AM30" s="329"/>
      <c r="AN30" s="329"/>
      <c r="AO30" s="329"/>
      <c r="AP30" s="329"/>
      <c r="AQ30" s="328"/>
      <c r="AR30" s="330"/>
      <c r="AS30" s="329"/>
      <c r="AT30" s="328"/>
      <c r="AU30" s="1152">
        <f t="shared" si="1"/>
        <v>0</v>
      </c>
      <c r="AV30" s="1153"/>
      <c r="AW30" s="1137">
        <f t="shared" si="2"/>
        <v>0</v>
      </c>
      <c r="AX30" s="1138"/>
      <c r="AY30" s="1131"/>
      <c r="AZ30" s="1132"/>
      <c r="BA30" s="1132"/>
      <c r="BB30" s="1132"/>
      <c r="BC30" s="1132"/>
      <c r="BD30" s="1133"/>
    </row>
    <row r="31" spans="2:56" ht="39.950000000000003" customHeight="1" x14ac:dyDescent="0.15">
      <c r="B31" s="331">
        <f t="shared" si="3"/>
        <v>19</v>
      </c>
      <c r="C31" s="1124"/>
      <c r="D31" s="1125"/>
      <c r="E31" s="1126"/>
      <c r="F31" s="1127"/>
      <c r="G31" s="1128"/>
      <c r="H31" s="1129"/>
      <c r="I31" s="1129"/>
      <c r="J31" s="1129"/>
      <c r="K31" s="1130"/>
      <c r="L31" s="1134"/>
      <c r="M31" s="1135"/>
      <c r="N31" s="1135"/>
      <c r="O31" s="1136"/>
      <c r="P31" s="330"/>
      <c r="Q31" s="329"/>
      <c r="R31" s="329"/>
      <c r="S31" s="329"/>
      <c r="T31" s="329"/>
      <c r="U31" s="329"/>
      <c r="V31" s="328"/>
      <c r="W31" s="330"/>
      <c r="X31" s="329"/>
      <c r="Y31" s="329"/>
      <c r="Z31" s="329"/>
      <c r="AA31" s="329"/>
      <c r="AB31" s="329"/>
      <c r="AC31" s="328"/>
      <c r="AD31" s="330"/>
      <c r="AE31" s="329"/>
      <c r="AF31" s="329"/>
      <c r="AG31" s="329"/>
      <c r="AH31" s="329"/>
      <c r="AI31" s="329"/>
      <c r="AJ31" s="328"/>
      <c r="AK31" s="330"/>
      <c r="AL31" s="329"/>
      <c r="AM31" s="329"/>
      <c r="AN31" s="329"/>
      <c r="AO31" s="329"/>
      <c r="AP31" s="329"/>
      <c r="AQ31" s="328"/>
      <c r="AR31" s="330"/>
      <c r="AS31" s="329"/>
      <c r="AT31" s="328"/>
      <c r="AU31" s="1152">
        <f t="shared" si="1"/>
        <v>0</v>
      </c>
      <c r="AV31" s="1153"/>
      <c r="AW31" s="1137">
        <f t="shared" si="2"/>
        <v>0</v>
      </c>
      <c r="AX31" s="1138"/>
      <c r="AY31" s="1131"/>
      <c r="AZ31" s="1132"/>
      <c r="BA31" s="1132"/>
      <c r="BB31" s="1132"/>
      <c r="BC31" s="1132"/>
      <c r="BD31" s="1133"/>
    </row>
    <row r="32" spans="2:56" ht="39.950000000000003" customHeight="1" x14ac:dyDescent="0.15">
      <c r="B32" s="331">
        <f t="shared" si="3"/>
        <v>20</v>
      </c>
      <c r="C32" s="1124"/>
      <c r="D32" s="1125"/>
      <c r="E32" s="1126"/>
      <c r="F32" s="1127"/>
      <c r="G32" s="1128"/>
      <c r="H32" s="1129"/>
      <c r="I32" s="1129"/>
      <c r="J32" s="1129"/>
      <c r="K32" s="1130"/>
      <c r="L32" s="1134"/>
      <c r="M32" s="1135"/>
      <c r="N32" s="1135"/>
      <c r="O32" s="1136"/>
      <c r="P32" s="330"/>
      <c r="Q32" s="329"/>
      <c r="R32" s="329"/>
      <c r="S32" s="329"/>
      <c r="T32" s="329"/>
      <c r="U32" s="329"/>
      <c r="V32" s="328"/>
      <c r="W32" s="330"/>
      <c r="X32" s="329"/>
      <c r="Y32" s="329"/>
      <c r="Z32" s="329"/>
      <c r="AA32" s="329"/>
      <c r="AB32" s="329"/>
      <c r="AC32" s="328"/>
      <c r="AD32" s="330"/>
      <c r="AE32" s="329"/>
      <c r="AF32" s="329"/>
      <c r="AG32" s="329"/>
      <c r="AH32" s="329"/>
      <c r="AI32" s="329"/>
      <c r="AJ32" s="328"/>
      <c r="AK32" s="330"/>
      <c r="AL32" s="329"/>
      <c r="AM32" s="329"/>
      <c r="AN32" s="329"/>
      <c r="AO32" s="329"/>
      <c r="AP32" s="329"/>
      <c r="AQ32" s="328"/>
      <c r="AR32" s="330"/>
      <c r="AS32" s="329"/>
      <c r="AT32" s="328"/>
      <c r="AU32" s="1152">
        <f t="shared" si="1"/>
        <v>0</v>
      </c>
      <c r="AV32" s="1153"/>
      <c r="AW32" s="1137">
        <f t="shared" si="2"/>
        <v>0</v>
      </c>
      <c r="AX32" s="1138"/>
      <c r="AY32" s="1131"/>
      <c r="AZ32" s="1132"/>
      <c r="BA32" s="1132"/>
      <c r="BB32" s="1132"/>
      <c r="BC32" s="1132"/>
      <c r="BD32" s="1133"/>
    </row>
    <row r="33" spans="2:56" ht="39.950000000000003" customHeight="1" x14ac:dyDescent="0.15">
      <c r="B33" s="331">
        <f t="shared" si="3"/>
        <v>21</v>
      </c>
      <c r="C33" s="1124"/>
      <c r="D33" s="1125"/>
      <c r="E33" s="1126"/>
      <c r="F33" s="1127"/>
      <c r="G33" s="1128"/>
      <c r="H33" s="1129"/>
      <c r="I33" s="1129"/>
      <c r="J33" s="1129"/>
      <c r="K33" s="1130"/>
      <c r="L33" s="1134"/>
      <c r="M33" s="1135"/>
      <c r="N33" s="1135"/>
      <c r="O33" s="1136"/>
      <c r="P33" s="330"/>
      <c r="Q33" s="329"/>
      <c r="R33" s="329"/>
      <c r="S33" s="329"/>
      <c r="T33" s="329"/>
      <c r="U33" s="329"/>
      <c r="V33" s="328"/>
      <c r="W33" s="330"/>
      <c r="X33" s="329"/>
      <c r="Y33" s="329"/>
      <c r="Z33" s="329"/>
      <c r="AA33" s="329"/>
      <c r="AB33" s="329"/>
      <c r="AC33" s="328"/>
      <c r="AD33" s="330"/>
      <c r="AE33" s="329"/>
      <c r="AF33" s="329"/>
      <c r="AG33" s="329"/>
      <c r="AH33" s="329"/>
      <c r="AI33" s="329"/>
      <c r="AJ33" s="328"/>
      <c r="AK33" s="330"/>
      <c r="AL33" s="329"/>
      <c r="AM33" s="329"/>
      <c r="AN33" s="329"/>
      <c r="AO33" s="329"/>
      <c r="AP33" s="329"/>
      <c r="AQ33" s="328"/>
      <c r="AR33" s="330"/>
      <c r="AS33" s="329"/>
      <c r="AT33" s="328"/>
      <c r="AU33" s="1152">
        <f t="shared" si="1"/>
        <v>0</v>
      </c>
      <c r="AV33" s="1153"/>
      <c r="AW33" s="1137">
        <f t="shared" si="2"/>
        <v>0</v>
      </c>
      <c r="AX33" s="1138"/>
      <c r="AY33" s="1131"/>
      <c r="AZ33" s="1132"/>
      <c r="BA33" s="1132"/>
      <c r="BB33" s="1132"/>
      <c r="BC33" s="1132"/>
      <c r="BD33" s="1133"/>
    </row>
    <row r="34" spans="2:56" ht="39.950000000000003" customHeight="1" x14ac:dyDescent="0.15">
      <c r="B34" s="331">
        <f t="shared" si="3"/>
        <v>22</v>
      </c>
      <c r="C34" s="1124"/>
      <c r="D34" s="1125"/>
      <c r="E34" s="1126"/>
      <c r="F34" s="1127"/>
      <c r="G34" s="1128"/>
      <c r="H34" s="1129"/>
      <c r="I34" s="1129"/>
      <c r="J34" s="1129"/>
      <c r="K34" s="1130"/>
      <c r="L34" s="1134"/>
      <c r="M34" s="1135"/>
      <c r="N34" s="1135"/>
      <c r="O34" s="1136"/>
      <c r="P34" s="330"/>
      <c r="Q34" s="329"/>
      <c r="R34" s="329"/>
      <c r="S34" s="329"/>
      <c r="T34" s="329"/>
      <c r="U34" s="329"/>
      <c r="V34" s="328"/>
      <c r="W34" s="330"/>
      <c r="X34" s="329"/>
      <c r="Y34" s="329"/>
      <c r="Z34" s="329"/>
      <c r="AA34" s="329"/>
      <c r="AB34" s="329"/>
      <c r="AC34" s="328"/>
      <c r="AD34" s="330"/>
      <c r="AE34" s="329"/>
      <c r="AF34" s="329"/>
      <c r="AG34" s="329"/>
      <c r="AH34" s="329"/>
      <c r="AI34" s="329"/>
      <c r="AJ34" s="328"/>
      <c r="AK34" s="330"/>
      <c r="AL34" s="329"/>
      <c r="AM34" s="329"/>
      <c r="AN34" s="329"/>
      <c r="AO34" s="329"/>
      <c r="AP34" s="329"/>
      <c r="AQ34" s="328"/>
      <c r="AR34" s="330"/>
      <c r="AS34" s="329"/>
      <c r="AT34" s="328"/>
      <c r="AU34" s="1152">
        <f t="shared" si="1"/>
        <v>0</v>
      </c>
      <c r="AV34" s="1153"/>
      <c r="AW34" s="1137">
        <f t="shared" si="2"/>
        <v>0</v>
      </c>
      <c r="AX34" s="1138"/>
      <c r="AY34" s="1131"/>
      <c r="AZ34" s="1132"/>
      <c r="BA34" s="1132"/>
      <c r="BB34" s="1132"/>
      <c r="BC34" s="1132"/>
      <c r="BD34" s="1133"/>
    </row>
    <row r="35" spans="2:56" ht="39.950000000000003" customHeight="1" x14ac:dyDescent="0.15">
      <c r="B35" s="331">
        <f t="shared" si="3"/>
        <v>23</v>
      </c>
      <c r="C35" s="1124"/>
      <c r="D35" s="1125"/>
      <c r="E35" s="1126"/>
      <c r="F35" s="1127"/>
      <c r="G35" s="1128"/>
      <c r="H35" s="1129"/>
      <c r="I35" s="1129"/>
      <c r="J35" s="1129"/>
      <c r="K35" s="1130"/>
      <c r="L35" s="1134"/>
      <c r="M35" s="1135"/>
      <c r="N35" s="1135"/>
      <c r="O35" s="1136"/>
      <c r="P35" s="330"/>
      <c r="Q35" s="329"/>
      <c r="R35" s="329"/>
      <c r="S35" s="329"/>
      <c r="T35" s="329"/>
      <c r="U35" s="329"/>
      <c r="V35" s="328"/>
      <c r="W35" s="330"/>
      <c r="X35" s="329"/>
      <c r="Y35" s="329"/>
      <c r="Z35" s="329"/>
      <c r="AA35" s="329"/>
      <c r="AB35" s="329"/>
      <c r="AC35" s="328"/>
      <c r="AD35" s="330"/>
      <c r="AE35" s="329"/>
      <c r="AF35" s="329"/>
      <c r="AG35" s="329"/>
      <c r="AH35" s="329"/>
      <c r="AI35" s="329"/>
      <c r="AJ35" s="328"/>
      <c r="AK35" s="330"/>
      <c r="AL35" s="329"/>
      <c r="AM35" s="329"/>
      <c r="AN35" s="329"/>
      <c r="AO35" s="329"/>
      <c r="AP35" s="329"/>
      <c r="AQ35" s="328"/>
      <c r="AR35" s="330"/>
      <c r="AS35" s="329"/>
      <c r="AT35" s="328"/>
      <c r="AU35" s="1152">
        <f t="shared" si="1"/>
        <v>0</v>
      </c>
      <c r="AV35" s="1153"/>
      <c r="AW35" s="1137">
        <f t="shared" si="2"/>
        <v>0</v>
      </c>
      <c r="AX35" s="1138"/>
      <c r="AY35" s="1131"/>
      <c r="AZ35" s="1132"/>
      <c r="BA35" s="1132"/>
      <c r="BB35" s="1132"/>
      <c r="BC35" s="1132"/>
      <c r="BD35" s="1133"/>
    </row>
    <row r="36" spans="2:56" ht="39.950000000000003" customHeight="1" x14ac:dyDescent="0.15">
      <c r="B36" s="331">
        <f t="shared" si="3"/>
        <v>24</v>
      </c>
      <c r="C36" s="1124"/>
      <c r="D36" s="1125"/>
      <c r="E36" s="1126"/>
      <c r="F36" s="1127"/>
      <c r="G36" s="1128"/>
      <c r="H36" s="1129"/>
      <c r="I36" s="1129"/>
      <c r="J36" s="1129"/>
      <c r="K36" s="1130"/>
      <c r="L36" s="1134"/>
      <c r="M36" s="1135"/>
      <c r="N36" s="1135"/>
      <c r="O36" s="1136"/>
      <c r="P36" s="330"/>
      <c r="Q36" s="329"/>
      <c r="R36" s="329"/>
      <c r="S36" s="329"/>
      <c r="T36" s="329"/>
      <c r="U36" s="329"/>
      <c r="V36" s="328"/>
      <c r="W36" s="330"/>
      <c r="X36" s="329"/>
      <c r="Y36" s="329"/>
      <c r="Z36" s="329"/>
      <c r="AA36" s="329"/>
      <c r="AB36" s="329"/>
      <c r="AC36" s="328"/>
      <c r="AD36" s="330"/>
      <c r="AE36" s="329"/>
      <c r="AF36" s="329"/>
      <c r="AG36" s="329"/>
      <c r="AH36" s="329"/>
      <c r="AI36" s="329"/>
      <c r="AJ36" s="328"/>
      <c r="AK36" s="330"/>
      <c r="AL36" s="329"/>
      <c r="AM36" s="329"/>
      <c r="AN36" s="329"/>
      <c r="AO36" s="329"/>
      <c r="AP36" s="329"/>
      <c r="AQ36" s="328"/>
      <c r="AR36" s="330"/>
      <c r="AS36" s="329"/>
      <c r="AT36" s="328"/>
      <c r="AU36" s="1152">
        <f t="shared" si="1"/>
        <v>0</v>
      </c>
      <c r="AV36" s="1153"/>
      <c r="AW36" s="1137">
        <f t="shared" si="2"/>
        <v>0</v>
      </c>
      <c r="AX36" s="1138"/>
      <c r="AY36" s="1131"/>
      <c r="AZ36" s="1132"/>
      <c r="BA36" s="1132"/>
      <c r="BB36" s="1132"/>
      <c r="BC36" s="1132"/>
      <c r="BD36" s="1133"/>
    </row>
    <row r="37" spans="2:56" ht="39.950000000000003" customHeight="1" x14ac:dyDescent="0.15">
      <c r="B37" s="331">
        <f t="shared" si="3"/>
        <v>25</v>
      </c>
      <c r="C37" s="1124"/>
      <c r="D37" s="1125"/>
      <c r="E37" s="1126"/>
      <c r="F37" s="1127"/>
      <c r="G37" s="1128"/>
      <c r="H37" s="1129"/>
      <c r="I37" s="1129"/>
      <c r="J37" s="1129"/>
      <c r="K37" s="1130"/>
      <c r="L37" s="1134"/>
      <c r="M37" s="1135"/>
      <c r="N37" s="1135"/>
      <c r="O37" s="1136"/>
      <c r="P37" s="330"/>
      <c r="Q37" s="329"/>
      <c r="R37" s="329"/>
      <c r="S37" s="329"/>
      <c r="T37" s="329"/>
      <c r="U37" s="329"/>
      <c r="V37" s="328"/>
      <c r="W37" s="330"/>
      <c r="X37" s="329"/>
      <c r="Y37" s="329"/>
      <c r="Z37" s="329"/>
      <c r="AA37" s="329"/>
      <c r="AB37" s="329"/>
      <c r="AC37" s="328"/>
      <c r="AD37" s="330"/>
      <c r="AE37" s="329"/>
      <c r="AF37" s="329"/>
      <c r="AG37" s="329"/>
      <c r="AH37" s="329"/>
      <c r="AI37" s="329"/>
      <c r="AJ37" s="328"/>
      <c r="AK37" s="330"/>
      <c r="AL37" s="329"/>
      <c r="AM37" s="329"/>
      <c r="AN37" s="329"/>
      <c r="AO37" s="329"/>
      <c r="AP37" s="329"/>
      <c r="AQ37" s="328"/>
      <c r="AR37" s="330"/>
      <c r="AS37" s="329"/>
      <c r="AT37" s="328"/>
      <c r="AU37" s="1152">
        <f t="shared" si="1"/>
        <v>0</v>
      </c>
      <c r="AV37" s="1153"/>
      <c r="AW37" s="1137">
        <f t="shared" si="2"/>
        <v>0</v>
      </c>
      <c r="AX37" s="1138"/>
      <c r="AY37" s="1131"/>
      <c r="AZ37" s="1132"/>
      <c r="BA37" s="1132"/>
      <c r="BB37" s="1132"/>
      <c r="BC37" s="1132"/>
      <c r="BD37" s="1133"/>
    </row>
    <row r="38" spans="2:56" ht="39.950000000000003" customHeight="1" x14ac:dyDescent="0.15">
      <c r="B38" s="331">
        <f t="shared" si="3"/>
        <v>26</v>
      </c>
      <c r="C38" s="1124"/>
      <c r="D38" s="1125"/>
      <c r="E38" s="1126"/>
      <c r="F38" s="1127"/>
      <c r="G38" s="1128"/>
      <c r="H38" s="1129"/>
      <c r="I38" s="1129"/>
      <c r="J38" s="1129"/>
      <c r="K38" s="1130"/>
      <c r="L38" s="1134"/>
      <c r="M38" s="1135"/>
      <c r="N38" s="1135"/>
      <c r="O38" s="1136"/>
      <c r="P38" s="330"/>
      <c r="Q38" s="329"/>
      <c r="R38" s="329"/>
      <c r="S38" s="329"/>
      <c r="T38" s="329"/>
      <c r="U38" s="329"/>
      <c r="V38" s="328"/>
      <c r="W38" s="330"/>
      <c r="X38" s="329"/>
      <c r="Y38" s="329"/>
      <c r="Z38" s="329"/>
      <c r="AA38" s="329"/>
      <c r="AB38" s="329"/>
      <c r="AC38" s="328"/>
      <c r="AD38" s="330"/>
      <c r="AE38" s="329"/>
      <c r="AF38" s="329"/>
      <c r="AG38" s="329"/>
      <c r="AH38" s="329"/>
      <c r="AI38" s="329"/>
      <c r="AJ38" s="328"/>
      <c r="AK38" s="330"/>
      <c r="AL38" s="329"/>
      <c r="AM38" s="329"/>
      <c r="AN38" s="329"/>
      <c r="AO38" s="329"/>
      <c r="AP38" s="329"/>
      <c r="AQ38" s="328"/>
      <c r="AR38" s="330"/>
      <c r="AS38" s="329"/>
      <c r="AT38" s="328"/>
      <c r="AU38" s="1152">
        <f t="shared" si="1"/>
        <v>0</v>
      </c>
      <c r="AV38" s="1153"/>
      <c r="AW38" s="1137">
        <f t="shared" si="2"/>
        <v>0</v>
      </c>
      <c r="AX38" s="1138"/>
      <c r="AY38" s="1131"/>
      <c r="AZ38" s="1132"/>
      <c r="BA38" s="1132"/>
      <c r="BB38" s="1132"/>
      <c r="BC38" s="1132"/>
      <c r="BD38" s="1133"/>
    </row>
    <row r="39" spans="2:56" ht="39.950000000000003" customHeight="1" x14ac:dyDescent="0.15">
      <c r="B39" s="331">
        <f t="shared" si="3"/>
        <v>27</v>
      </c>
      <c r="C39" s="1124"/>
      <c r="D39" s="1125"/>
      <c r="E39" s="1126"/>
      <c r="F39" s="1127"/>
      <c r="G39" s="1128"/>
      <c r="H39" s="1129"/>
      <c r="I39" s="1129"/>
      <c r="J39" s="1129"/>
      <c r="K39" s="1130"/>
      <c r="L39" s="1134"/>
      <c r="M39" s="1135"/>
      <c r="N39" s="1135"/>
      <c r="O39" s="1136"/>
      <c r="P39" s="330"/>
      <c r="Q39" s="329"/>
      <c r="R39" s="329"/>
      <c r="S39" s="329"/>
      <c r="T39" s="329"/>
      <c r="U39" s="329"/>
      <c r="V39" s="328"/>
      <c r="W39" s="330"/>
      <c r="X39" s="329"/>
      <c r="Y39" s="329"/>
      <c r="Z39" s="329"/>
      <c r="AA39" s="329"/>
      <c r="AB39" s="329"/>
      <c r="AC39" s="328"/>
      <c r="AD39" s="330"/>
      <c r="AE39" s="329"/>
      <c r="AF39" s="329"/>
      <c r="AG39" s="329"/>
      <c r="AH39" s="329"/>
      <c r="AI39" s="329"/>
      <c r="AJ39" s="328"/>
      <c r="AK39" s="330"/>
      <c r="AL39" s="329"/>
      <c r="AM39" s="329"/>
      <c r="AN39" s="329"/>
      <c r="AO39" s="329"/>
      <c r="AP39" s="329"/>
      <c r="AQ39" s="328"/>
      <c r="AR39" s="330"/>
      <c r="AS39" s="329"/>
      <c r="AT39" s="328"/>
      <c r="AU39" s="1152">
        <f t="shared" si="1"/>
        <v>0</v>
      </c>
      <c r="AV39" s="1153"/>
      <c r="AW39" s="1137">
        <f t="shared" si="2"/>
        <v>0</v>
      </c>
      <c r="AX39" s="1138"/>
      <c r="AY39" s="1131"/>
      <c r="AZ39" s="1132"/>
      <c r="BA39" s="1132"/>
      <c r="BB39" s="1132"/>
      <c r="BC39" s="1132"/>
      <c r="BD39" s="1133"/>
    </row>
    <row r="40" spans="2:56" ht="39.950000000000003" customHeight="1" x14ac:dyDescent="0.15">
      <c r="B40" s="331">
        <f t="shared" si="3"/>
        <v>28</v>
      </c>
      <c r="C40" s="1124"/>
      <c r="D40" s="1125"/>
      <c r="E40" s="1126"/>
      <c r="F40" s="1127"/>
      <c r="G40" s="1128"/>
      <c r="H40" s="1129"/>
      <c r="I40" s="1129"/>
      <c r="J40" s="1129"/>
      <c r="K40" s="1130"/>
      <c r="L40" s="1134"/>
      <c r="M40" s="1135"/>
      <c r="N40" s="1135"/>
      <c r="O40" s="1136"/>
      <c r="P40" s="374"/>
      <c r="Q40" s="373"/>
      <c r="R40" s="373"/>
      <c r="S40" s="373"/>
      <c r="T40" s="373"/>
      <c r="U40" s="373"/>
      <c r="V40" s="372"/>
      <c r="W40" s="374"/>
      <c r="X40" s="373"/>
      <c r="Y40" s="373"/>
      <c r="Z40" s="373"/>
      <c r="AA40" s="373"/>
      <c r="AB40" s="373"/>
      <c r="AC40" s="372"/>
      <c r="AD40" s="374"/>
      <c r="AE40" s="373"/>
      <c r="AF40" s="373"/>
      <c r="AG40" s="373"/>
      <c r="AH40" s="373"/>
      <c r="AI40" s="373"/>
      <c r="AJ40" s="372"/>
      <c r="AK40" s="374"/>
      <c r="AL40" s="373"/>
      <c r="AM40" s="373"/>
      <c r="AN40" s="373"/>
      <c r="AO40" s="373"/>
      <c r="AP40" s="373"/>
      <c r="AQ40" s="372"/>
      <c r="AR40" s="374"/>
      <c r="AS40" s="373"/>
      <c r="AT40" s="372"/>
      <c r="AU40" s="1152">
        <f t="shared" si="1"/>
        <v>0</v>
      </c>
      <c r="AV40" s="1153"/>
      <c r="AW40" s="1137">
        <f t="shared" si="2"/>
        <v>0</v>
      </c>
      <c r="AX40" s="1138"/>
      <c r="AY40" s="1131"/>
      <c r="AZ40" s="1132"/>
      <c r="BA40" s="1132"/>
      <c r="BB40" s="1132"/>
      <c r="BC40" s="1132"/>
      <c r="BD40" s="1133"/>
    </row>
    <row r="41" spans="2:56" ht="39.950000000000003" customHeight="1" x14ac:dyDescent="0.15">
      <c r="B41" s="331">
        <f t="shared" si="3"/>
        <v>29</v>
      </c>
      <c r="C41" s="1124"/>
      <c r="D41" s="1125"/>
      <c r="E41" s="1126"/>
      <c r="F41" s="1127"/>
      <c r="G41" s="1128"/>
      <c r="H41" s="1129"/>
      <c r="I41" s="1129"/>
      <c r="J41" s="1129"/>
      <c r="K41" s="1130"/>
      <c r="L41" s="1134"/>
      <c r="M41" s="1135"/>
      <c r="N41" s="1135"/>
      <c r="O41" s="1136"/>
      <c r="P41" s="330"/>
      <c r="Q41" s="329"/>
      <c r="R41" s="329"/>
      <c r="S41" s="329"/>
      <c r="T41" s="329"/>
      <c r="U41" s="329"/>
      <c r="V41" s="328"/>
      <c r="W41" s="330"/>
      <c r="X41" s="329"/>
      <c r="Y41" s="329"/>
      <c r="Z41" s="329"/>
      <c r="AA41" s="329"/>
      <c r="AB41" s="329"/>
      <c r="AC41" s="328"/>
      <c r="AD41" s="330"/>
      <c r="AE41" s="329"/>
      <c r="AF41" s="329"/>
      <c r="AG41" s="329"/>
      <c r="AH41" s="329"/>
      <c r="AI41" s="329"/>
      <c r="AJ41" s="328"/>
      <c r="AK41" s="330"/>
      <c r="AL41" s="329"/>
      <c r="AM41" s="329"/>
      <c r="AN41" s="329"/>
      <c r="AO41" s="329"/>
      <c r="AP41" s="329"/>
      <c r="AQ41" s="328"/>
      <c r="AR41" s="330"/>
      <c r="AS41" s="329"/>
      <c r="AT41" s="328"/>
      <c r="AU41" s="1152">
        <f t="shared" si="1"/>
        <v>0</v>
      </c>
      <c r="AV41" s="1153"/>
      <c r="AW41" s="1137">
        <f t="shared" si="2"/>
        <v>0</v>
      </c>
      <c r="AX41" s="1138"/>
      <c r="AY41" s="1131"/>
      <c r="AZ41" s="1132"/>
      <c r="BA41" s="1132"/>
      <c r="BB41" s="1132"/>
      <c r="BC41" s="1132"/>
      <c r="BD41" s="1133"/>
    </row>
    <row r="42" spans="2:56" ht="39.950000000000003" customHeight="1" x14ac:dyDescent="0.15">
      <c r="B42" s="331">
        <f t="shared" si="3"/>
        <v>30</v>
      </c>
      <c r="C42" s="1124"/>
      <c r="D42" s="1125"/>
      <c r="E42" s="1126"/>
      <c r="F42" s="1127"/>
      <c r="G42" s="1128"/>
      <c r="H42" s="1129"/>
      <c r="I42" s="1129"/>
      <c r="J42" s="1129"/>
      <c r="K42" s="1130"/>
      <c r="L42" s="1134"/>
      <c r="M42" s="1135"/>
      <c r="N42" s="1135"/>
      <c r="O42" s="1136"/>
      <c r="P42" s="330"/>
      <c r="Q42" s="329"/>
      <c r="R42" s="329"/>
      <c r="S42" s="329"/>
      <c r="T42" s="329"/>
      <c r="U42" s="329"/>
      <c r="V42" s="328"/>
      <c r="W42" s="330"/>
      <c r="X42" s="329"/>
      <c r="Y42" s="329"/>
      <c r="Z42" s="329"/>
      <c r="AA42" s="329"/>
      <c r="AB42" s="329"/>
      <c r="AC42" s="328"/>
      <c r="AD42" s="330"/>
      <c r="AE42" s="329"/>
      <c r="AF42" s="329"/>
      <c r="AG42" s="329"/>
      <c r="AH42" s="329"/>
      <c r="AI42" s="329"/>
      <c r="AJ42" s="328"/>
      <c r="AK42" s="330"/>
      <c r="AL42" s="329"/>
      <c r="AM42" s="329"/>
      <c r="AN42" s="329"/>
      <c r="AO42" s="329"/>
      <c r="AP42" s="329"/>
      <c r="AQ42" s="328"/>
      <c r="AR42" s="330"/>
      <c r="AS42" s="329"/>
      <c r="AT42" s="328"/>
      <c r="AU42" s="1152">
        <f t="shared" si="1"/>
        <v>0</v>
      </c>
      <c r="AV42" s="1153"/>
      <c r="AW42" s="1137">
        <f t="shared" si="2"/>
        <v>0</v>
      </c>
      <c r="AX42" s="1138"/>
      <c r="AY42" s="1131"/>
      <c r="AZ42" s="1132"/>
      <c r="BA42" s="1132"/>
      <c r="BB42" s="1132"/>
      <c r="BC42" s="1132"/>
      <c r="BD42" s="1133"/>
    </row>
    <row r="43" spans="2:56" ht="39.950000000000003" customHeight="1" x14ac:dyDescent="0.15">
      <c r="B43" s="331">
        <f t="shared" si="3"/>
        <v>31</v>
      </c>
      <c r="C43" s="1124"/>
      <c r="D43" s="1125"/>
      <c r="E43" s="1126"/>
      <c r="F43" s="1127"/>
      <c r="G43" s="1128"/>
      <c r="H43" s="1129"/>
      <c r="I43" s="1129"/>
      <c r="J43" s="1129"/>
      <c r="K43" s="1130"/>
      <c r="L43" s="1134"/>
      <c r="M43" s="1135"/>
      <c r="N43" s="1135"/>
      <c r="O43" s="1136"/>
      <c r="P43" s="330"/>
      <c r="Q43" s="329"/>
      <c r="R43" s="329"/>
      <c r="S43" s="329"/>
      <c r="T43" s="329"/>
      <c r="U43" s="329"/>
      <c r="V43" s="328"/>
      <c r="W43" s="330"/>
      <c r="X43" s="329"/>
      <c r="Y43" s="329"/>
      <c r="Z43" s="329"/>
      <c r="AA43" s="329"/>
      <c r="AB43" s="329"/>
      <c r="AC43" s="328"/>
      <c r="AD43" s="330"/>
      <c r="AE43" s="329"/>
      <c r="AF43" s="329"/>
      <c r="AG43" s="329"/>
      <c r="AH43" s="329"/>
      <c r="AI43" s="329"/>
      <c r="AJ43" s="328"/>
      <c r="AK43" s="330"/>
      <c r="AL43" s="329"/>
      <c r="AM43" s="329"/>
      <c r="AN43" s="329"/>
      <c r="AO43" s="329"/>
      <c r="AP43" s="329"/>
      <c r="AQ43" s="328"/>
      <c r="AR43" s="330"/>
      <c r="AS43" s="329"/>
      <c r="AT43" s="328"/>
      <c r="AU43" s="1152">
        <f t="shared" si="1"/>
        <v>0</v>
      </c>
      <c r="AV43" s="1153"/>
      <c r="AW43" s="1137">
        <f t="shared" si="2"/>
        <v>0</v>
      </c>
      <c r="AX43" s="1138"/>
      <c r="AY43" s="1131"/>
      <c r="AZ43" s="1132"/>
      <c r="BA43" s="1132"/>
      <c r="BB43" s="1132"/>
      <c r="BC43" s="1132"/>
      <c r="BD43" s="1133"/>
    </row>
    <row r="44" spans="2:56" ht="39.950000000000003" customHeight="1" x14ac:dyDescent="0.15">
      <c r="B44" s="331">
        <f t="shared" si="3"/>
        <v>32</v>
      </c>
      <c r="C44" s="1124"/>
      <c r="D44" s="1125"/>
      <c r="E44" s="1126"/>
      <c r="F44" s="1127"/>
      <c r="G44" s="1128"/>
      <c r="H44" s="1129"/>
      <c r="I44" s="1129"/>
      <c r="J44" s="1129"/>
      <c r="K44" s="1130"/>
      <c r="L44" s="1134"/>
      <c r="M44" s="1135"/>
      <c r="N44" s="1135"/>
      <c r="O44" s="1136"/>
      <c r="P44" s="330"/>
      <c r="Q44" s="329"/>
      <c r="R44" s="329"/>
      <c r="S44" s="329"/>
      <c r="T44" s="329"/>
      <c r="U44" s="329"/>
      <c r="V44" s="328"/>
      <c r="W44" s="330"/>
      <c r="X44" s="329"/>
      <c r="Y44" s="329"/>
      <c r="Z44" s="329"/>
      <c r="AA44" s="329"/>
      <c r="AB44" s="329"/>
      <c r="AC44" s="328"/>
      <c r="AD44" s="330"/>
      <c r="AE44" s="329"/>
      <c r="AF44" s="329"/>
      <c r="AG44" s="329"/>
      <c r="AH44" s="329"/>
      <c r="AI44" s="329"/>
      <c r="AJ44" s="328"/>
      <c r="AK44" s="330"/>
      <c r="AL44" s="329"/>
      <c r="AM44" s="329"/>
      <c r="AN44" s="329"/>
      <c r="AO44" s="329"/>
      <c r="AP44" s="329"/>
      <c r="AQ44" s="328"/>
      <c r="AR44" s="330"/>
      <c r="AS44" s="329"/>
      <c r="AT44" s="328"/>
      <c r="AU44" s="1152">
        <f t="shared" si="1"/>
        <v>0</v>
      </c>
      <c r="AV44" s="1153"/>
      <c r="AW44" s="1137">
        <f t="shared" si="2"/>
        <v>0</v>
      </c>
      <c r="AX44" s="1138"/>
      <c r="AY44" s="1131"/>
      <c r="AZ44" s="1132"/>
      <c r="BA44" s="1132"/>
      <c r="BB44" s="1132"/>
      <c r="BC44" s="1132"/>
      <c r="BD44" s="1133"/>
    </row>
    <row r="45" spans="2:56" ht="39.950000000000003" customHeight="1" x14ac:dyDescent="0.15">
      <c r="B45" s="331">
        <f t="shared" si="3"/>
        <v>33</v>
      </c>
      <c r="C45" s="1124"/>
      <c r="D45" s="1125"/>
      <c r="E45" s="1126"/>
      <c r="F45" s="1127"/>
      <c r="G45" s="1128"/>
      <c r="H45" s="1129"/>
      <c r="I45" s="1129"/>
      <c r="J45" s="1129"/>
      <c r="K45" s="1130"/>
      <c r="L45" s="1134"/>
      <c r="M45" s="1135"/>
      <c r="N45" s="1135"/>
      <c r="O45" s="1136"/>
      <c r="P45" s="330"/>
      <c r="Q45" s="329"/>
      <c r="R45" s="329"/>
      <c r="S45" s="329"/>
      <c r="T45" s="329"/>
      <c r="U45" s="329"/>
      <c r="V45" s="328"/>
      <c r="W45" s="330"/>
      <c r="X45" s="329"/>
      <c r="Y45" s="329"/>
      <c r="Z45" s="329"/>
      <c r="AA45" s="329"/>
      <c r="AB45" s="329"/>
      <c r="AC45" s="328"/>
      <c r="AD45" s="330"/>
      <c r="AE45" s="329"/>
      <c r="AF45" s="329"/>
      <c r="AG45" s="329"/>
      <c r="AH45" s="329"/>
      <c r="AI45" s="329"/>
      <c r="AJ45" s="328"/>
      <c r="AK45" s="330"/>
      <c r="AL45" s="329"/>
      <c r="AM45" s="329"/>
      <c r="AN45" s="329"/>
      <c r="AO45" s="329"/>
      <c r="AP45" s="329"/>
      <c r="AQ45" s="328"/>
      <c r="AR45" s="330"/>
      <c r="AS45" s="329"/>
      <c r="AT45" s="328"/>
      <c r="AU45" s="1152">
        <f t="shared" ref="AU45:AU76" si="4">IF($AZ$3="４週",SUM(P45:AQ45),IF($AZ$3="暦月",SUM(P45:AT45),""))</f>
        <v>0</v>
      </c>
      <c r="AV45" s="1153"/>
      <c r="AW45" s="1137">
        <f t="shared" ref="AW45:AW76" si="5">IF($AZ$3="４週",AU45/4,IF($AZ$3="暦月",AU45/($AZ$6/7),""))</f>
        <v>0</v>
      </c>
      <c r="AX45" s="1138"/>
      <c r="AY45" s="1131"/>
      <c r="AZ45" s="1132"/>
      <c r="BA45" s="1132"/>
      <c r="BB45" s="1132"/>
      <c r="BC45" s="1132"/>
      <c r="BD45" s="1133"/>
    </row>
    <row r="46" spans="2:56" ht="39.950000000000003" customHeight="1" x14ac:dyDescent="0.15">
      <c r="B46" s="331">
        <f t="shared" ref="B46:B77" si="6">B45+1</f>
        <v>34</v>
      </c>
      <c r="C46" s="1124"/>
      <c r="D46" s="1125"/>
      <c r="E46" s="1126"/>
      <c r="F46" s="1127"/>
      <c r="G46" s="1128"/>
      <c r="H46" s="1129"/>
      <c r="I46" s="1129"/>
      <c r="J46" s="1129"/>
      <c r="K46" s="1130"/>
      <c r="L46" s="1134"/>
      <c r="M46" s="1135"/>
      <c r="N46" s="1135"/>
      <c r="O46" s="1136"/>
      <c r="P46" s="330"/>
      <c r="Q46" s="329"/>
      <c r="R46" s="329"/>
      <c r="S46" s="329"/>
      <c r="T46" s="329"/>
      <c r="U46" s="329"/>
      <c r="V46" s="328"/>
      <c r="W46" s="330"/>
      <c r="X46" s="329"/>
      <c r="Y46" s="329"/>
      <c r="Z46" s="329"/>
      <c r="AA46" s="329"/>
      <c r="AB46" s="329"/>
      <c r="AC46" s="328"/>
      <c r="AD46" s="330"/>
      <c r="AE46" s="329"/>
      <c r="AF46" s="329"/>
      <c r="AG46" s="329"/>
      <c r="AH46" s="329"/>
      <c r="AI46" s="329"/>
      <c r="AJ46" s="328"/>
      <c r="AK46" s="330"/>
      <c r="AL46" s="329"/>
      <c r="AM46" s="329"/>
      <c r="AN46" s="329"/>
      <c r="AO46" s="329"/>
      <c r="AP46" s="329"/>
      <c r="AQ46" s="328"/>
      <c r="AR46" s="330"/>
      <c r="AS46" s="329"/>
      <c r="AT46" s="328"/>
      <c r="AU46" s="1152">
        <f t="shared" si="4"/>
        <v>0</v>
      </c>
      <c r="AV46" s="1153"/>
      <c r="AW46" s="1137">
        <f t="shared" si="5"/>
        <v>0</v>
      </c>
      <c r="AX46" s="1138"/>
      <c r="AY46" s="1131"/>
      <c r="AZ46" s="1132"/>
      <c r="BA46" s="1132"/>
      <c r="BB46" s="1132"/>
      <c r="BC46" s="1132"/>
      <c r="BD46" s="1133"/>
    </row>
    <row r="47" spans="2:56" ht="39.950000000000003" customHeight="1" x14ac:dyDescent="0.15">
      <c r="B47" s="331">
        <f t="shared" si="6"/>
        <v>35</v>
      </c>
      <c r="C47" s="1124"/>
      <c r="D47" s="1125"/>
      <c r="E47" s="1126"/>
      <c r="F47" s="1127"/>
      <c r="G47" s="1128"/>
      <c r="H47" s="1129"/>
      <c r="I47" s="1129"/>
      <c r="J47" s="1129"/>
      <c r="K47" s="1130"/>
      <c r="L47" s="1134"/>
      <c r="M47" s="1135"/>
      <c r="N47" s="1135"/>
      <c r="O47" s="1136"/>
      <c r="P47" s="330"/>
      <c r="Q47" s="329"/>
      <c r="R47" s="329"/>
      <c r="S47" s="329"/>
      <c r="T47" s="329"/>
      <c r="U47" s="329"/>
      <c r="V47" s="328"/>
      <c r="W47" s="330"/>
      <c r="X47" s="329"/>
      <c r="Y47" s="329"/>
      <c r="Z47" s="329"/>
      <c r="AA47" s="329"/>
      <c r="AB47" s="329"/>
      <c r="AC47" s="328"/>
      <c r="AD47" s="330"/>
      <c r="AE47" s="329"/>
      <c r="AF47" s="329"/>
      <c r="AG47" s="329"/>
      <c r="AH47" s="329"/>
      <c r="AI47" s="329"/>
      <c r="AJ47" s="328"/>
      <c r="AK47" s="330"/>
      <c r="AL47" s="329"/>
      <c r="AM47" s="329"/>
      <c r="AN47" s="329"/>
      <c r="AO47" s="329"/>
      <c r="AP47" s="329"/>
      <c r="AQ47" s="328"/>
      <c r="AR47" s="330"/>
      <c r="AS47" s="329"/>
      <c r="AT47" s="328"/>
      <c r="AU47" s="1152">
        <f t="shared" si="4"/>
        <v>0</v>
      </c>
      <c r="AV47" s="1153"/>
      <c r="AW47" s="1137">
        <f t="shared" si="5"/>
        <v>0</v>
      </c>
      <c r="AX47" s="1138"/>
      <c r="AY47" s="1131"/>
      <c r="AZ47" s="1132"/>
      <c r="BA47" s="1132"/>
      <c r="BB47" s="1132"/>
      <c r="BC47" s="1132"/>
      <c r="BD47" s="1133"/>
    </row>
    <row r="48" spans="2:56" ht="39.950000000000003" customHeight="1" x14ac:dyDescent="0.15">
      <c r="B48" s="331">
        <f t="shared" si="6"/>
        <v>36</v>
      </c>
      <c r="C48" s="1124"/>
      <c r="D48" s="1125"/>
      <c r="E48" s="1126"/>
      <c r="F48" s="1127"/>
      <c r="G48" s="1128"/>
      <c r="H48" s="1129"/>
      <c r="I48" s="1129"/>
      <c r="J48" s="1129"/>
      <c r="K48" s="1130"/>
      <c r="L48" s="1134"/>
      <c r="M48" s="1135"/>
      <c r="N48" s="1135"/>
      <c r="O48" s="1136"/>
      <c r="P48" s="330"/>
      <c r="Q48" s="329"/>
      <c r="R48" s="329"/>
      <c r="S48" s="329"/>
      <c r="T48" s="329"/>
      <c r="U48" s="329"/>
      <c r="V48" s="328"/>
      <c r="W48" s="330"/>
      <c r="X48" s="329"/>
      <c r="Y48" s="329"/>
      <c r="Z48" s="329"/>
      <c r="AA48" s="329"/>
      <c r="AB48" s="329"/>
      <c r="AC48" s="328"/>
      <c r="AD48" s="330"/>
      <c r="AE48" s="329"/>
      <c r="AF48" s="329"/>
      <c r="AG48" s="329"/>
      <c r="AH48" s="329"/>
      <c r="AI48" s="329"/>
      <c r="AJ48" s="328"/>
      <c r="AK48" s="330"/>
      <c r="AL48" s="329"/>
      <c r="AM48" s="329"/>
      <c r="AN48" s="329"/>
      <c r="AO48" s="329"/>
      <c r="AP48" s="329"/>
      <c r="AQ48" s="328"/>
      <c r="AR48" s="330"/>
      <c r="AS48" s="329"/>
      <c r="AT48" s="328"/>
      <c r="AU48" s="1152">
        <f t="shared" si="4"/>
        <v>0</v>
      </c>
      <c r="AV48" s="1153"/>
      <c r="AW48" s="1137">
        <f t="shared" si="5"/>
        <v>0</v>
      </c>
      <c r="AX48" s="1138"/>
      <c r="AY48" s="1131"/>
      <c r="AZ48" s="1132"/>
      <c r="BA48" s="1132"/>
      <c r="BB48" s="1132"/>
      <c r="BC48" s="1132"/>
      <c r="BD48" s="1133"/>
    </row>
    <row r="49" spans="2:56" ht="39.950000000000003" customHeight="1" x14ac:dyDescent="0.15">
      <c r="B49" s="331">
        <f t="shared" si="6"/>
        <v>37</v>
      </c>
      <c r="C49" s="1124"/>
      <c r="D49" s="1125"/>
      <c r="E49" s="1126"/>
      <c r="F49" s="1127"/>
      <c r="G49" s="1128"/>
      <c r="H49" s="1129"/>
      <c r="I49" s="1129"/>
      <c r="J49" s="1129"/>
      <c r="K49" s="1130"/>
      <c r="L49" s="1134"/>
      <c r="M49" s="1135"/>
      <c r="N49" s="1135"/>
      <c r="O49" s="1136"/>
      <c r="P49" s="330"/>
      <c r="Q49" s="329"/>
      <c r="R49" s="329"/>
      <c r="S49" s="329"/>
      <c r="T49" s="329"/>
      <c r="U49" s="329"/>
      <c r="V49" s="328"/>
      <c r="W49" s="330"/>
      <c r="X49" s="329"/>
      <c r="Y49" s="329"/>
      <c r="Z49" s="329"/>
      <c r="AA49" s="329"/>
      <c r="AB49" s="329"/>
      <c r="AC49" s="328"/>
      <c r="AD49" s="330"/>
      <c r="AE49" s="329"/>
      <c r="AF49" s="329"/>
      <c r="AG49" s="329"/>
      <c r="AH49" s="329"/>
      <c r="AI49" s="329"/>
      <c r="AJ49" s="328"/>
      <c r="AK49" s="330"/>
      <c r="AL49" s="329"/>
      <c r="AM49" s="329"/>
      <c r="AN49" s="329"/>
      <c r="AO49" s="329"/>
      <c r="AP49" s="329"/>
      <c r="AQ49" s="328"/>
      <c r="AR49" s="330"/>
      <c r="AS49" s="329"/>
      <c r="AT49" s="328"/>
      <c r="AU49" s="1152">
        <f t="shared" si="4"/>
        <v>0</v>
      </c>
      <c r="AV49" s="1153"/>
      <c r="AW49" s="1137">
        <f t="shared" si="5"/>
        <v>0</v>
      </c>
      <c r="AX49" s="1138"/>
      <c r="AY49" s="1131"/>
      <c r="AZ49" s="1132"/>
      <c r="BA49" s="1132"/>
      <c r="BB49" s="1132"/>
      <c r="BC49" s="1132"/>
      <c r="BD49" s="1133"/>
    </row>
    <row r="50" spans="2:56" ht="39.950000000000003" customHeight="1" x14ac:dyDescent="0.15">
      <c r="B50" s="331">
        <f t="shared" si="6"/>
        <v>38</v>
      </c>
      <c r="C50" s="1124"/>
      <c r="D50" s="1125"/>
      <c r="E50" s="1126"/>
      <c r="F50" s="1127"/>
      <c r="G50" s="1128"/>
      <c r="H50" s="1129"/>
      <c r="I50" s="1129"/>
      <c r="J50" s="1129"/>
      <c r="K50" s="1130"/>
      <c r="L50" s="1134"/>
      <c r="M50" s="1135"/>
      <c r="N50" s="1135"/>
      <c r="O50" s="1136"/>
      <c r="P50" s="330"/>
      <c r="Q50" s="329"/>
      <c r="R50" s="329"/>
      <c r="S50" s="329"/>
      <c r="T50" s="329"/>
      <c r="U50" s="329"/>
      <c r="V50" s="328"/>
      <c r="W50" s="330"/>
      <c r="X50" s="329"/>
      <c r="Y50" s="329"/>
      <c r="Z50" s="329"/>
      <c r="AA50" s="329"/>
      <c r="AB50" s="329"/>
      <c r="AC50" s="328"/>
      <c r="AD50" s="330"/>
      <c r="AE50" s="329"/>
      <c r="AF50" s="329"/>
      <c r="AG50" s="329"/>
      <c r="AH50" s="329"/>
      <c r="AI50" s="329"/>
      <c r="AJ50" s="328"/>
      <c r="AK50" s="330"/>
      <c r="AL50" s="329"/>
      <c r="AM50" s="329"/>
      <c r="AN50" s="329"/>
      <c r="AO50" s="329"/>
      <c r="AP50" s="329"/>
      <c r="AQ50" s="328"/>
      <c r="AR50" s="330"/>
      <c r="AS50" s="329"/>
      <c r="AT50" s="328"/>
      <c r="AU50" s="1152">
        <f t="shared" si="4"/>
        <v>0</v>
      </c>
      <c r="AV50" s="1153"/>
      <c r="AW50" s="1137">
        <f t="shared" si="5"/>
        <v>0</v>
      </c>
      <c r="AX50" s="1138"/>
      <c r="AY50" s="1131"/>
      <c r="AZ50" s="1132"/>
      <c r="BA50" s="1132"/>
      <c r="BB50" s="1132"/>
      <c r="BC50" s="1132"/>
      <c r="BD50" s="1133"/>
    </row>
    <row r="51" spans="2:56" ht="39.950000000000003" customHeight="1" x14ac:dyDescent="0.15">
      <c r="B51" s="331">
        <f t="shared" si="6"/>
        <v>39</v>
      </c>
      <c r="C51" s="1124"/>
      <c r="D51" s="1125"/>
      <c r="E51" s="1126"/>
      <c r="F51" s="1127"/>
      <c r="G51" s="1128"/>
      <c r="H51" s="1129"/>
      <c r="I51" s="1129"/>
      <c r="J51" s="1129"/>
      <c r="K51" s="1130"/>
      <c r="L51" s="1134"/>
      <c r="M51" s="1135"/>
      <c r="N51" s="1135"/>
      <c r="O51" s="1136"/>
      <c r="P51" s="330"/>
      <c r="Q51" s="329"/>
      <c r="R51" s="329"/>
      <c r="S51" s="329"/>
      <c r="T51" s="329"/>
      <c r="U51" s="329"/>
      <c r="V51" s="328"/>
      <c r="W51" s="330"/>
      <c r="X51" s="329"/>
      <c r="Y51" s="329"/>
      <c r="Z51" s="329"/>
      <c r="AA51" s="329"/>
      <c r="AB51" s="329"/>
      <c r="AC51" s="328"/>
      <c r="AD51" s="330"/>
      <c r="AE51" s="329"/>
      <c r="AF51" s="329"/>
      <c r="AG51" s="329"/>
      <c r="AH51" s="329"/>
      <c r="AI51" s="329"/>
      <c r="AJ51" s="328"/>
      <c r="AK51" s="330"/>
      <c r="AL51" s="329"/>
      <c r="AM51" s="329"/>
      <c r="AN51" s="329"/>
      <c r="AO51" s="329"/>
      <c r="AP51" s="329"/>
      <c r="AQ51" s="328"/>
      <c r="AR51" s="330"/>
      <c r="AS51" s="329"/>
      <c r="AT51" s="328"/>
      <c r="AU51" s="1152">
        <f t="shared" si="4"/>
        <v>0</v>
      </c>
      <c r="AV51" s="1153"/>
      <c r="AW51" s="1137">
        <f t="shared" si="5"/>
        <v>0</v>
      </c>
      <c r="AX51" s="1138"/>
      <c r="AY51" s="1131"/>
      <c r="AZ51" s="1132"/>
      <c r="BA51" s="1132"/>
      <c r="BB51" s="1132"/>
      <c r="BC51" s="1132"/>
      <c r="BD51" s="1133"/>
    </row>
    <row r="52" spans="2:56" ht="39.950000000000003" customHeight="1" x14ac:dyDescent="0.15">
      <c r="B52" s="331">
        <f t="shared" si="6"/>
        <v>40</v>
      </c>
      <c r="C52" s="1124"/>
      <c r="D52" s="1125"/>
      <c r="E52" s="1126"/>
      <c r="F52" s="1127"/>
      <c r="G52" s="1128"/>
      <c r="H52" s="1129"/>
      <c r="I52" s="1129"/>
      <c r="J52" s="1129"/>
      <c r="K52" s="1130"/>
      <c r="L52" s="1134"/>
      <c r="M52" s="1135"/>
      <c r="N52" s="1135"/>
      <c r="O52" s="1136"/>
      <c r="P52" s="330"/>
      <c r="Q52" s="329"/>
      <c r="R52" s="329"/>
      <c r="S52" s="329"/>
      <c r="T52" s="329"/>
      <c r="U52" s="329"/>
      <c r="V52" s="328"/>
      <c r="W52" s="330"/>
      <c r="X52" s="329"/>
      <c r="Y52" s="329"/>
      <c r="Z52" s="329"/>
      <c r="AA52" s="329"/>
      <c r="AB52" s="329"/>
      <c r="AC52" s="328"/>
      <c r="AD52" s="330"/>
      <c r="AE52" s="329"/>
      <c r="AF52" s="329"/>
      <c r="AG52" s="329"/>
      <c r="AH52" s="329"/>
      <c r="AI52" s="329"/>
      <c r="AJ52" s="328"/>
      <c r="AK52" s="330"/>
      <c r="AL52" s="329"/>
      <c r="AM52" s="329"/>
      <c r="AN52" s="329"/>
      <c r="AO52" s="329"/>
      <c r="AP52" s="329"/>
      <c r="AQ52" s="328"/>
      <c r="AR52" s="330"/>
      <c r="AS52" s="329"/>
      <c r="AT52" s="328"/>
      <c r="AU52" s="1152">
        <f t="shared" si="4"/>
        <v>0</v>
      </c>
      <c r="AV52" s="1153"/>
      <c r="AW52" s="1137">
        <f t="shared" si="5"/>
        <v>0</v>
      </c>
      <c r="AX52" s="1138"/>
      <c r="AY52" s="1131"/>
      <c r="AZ52" s="1132"/>
      <c r="BA52" s="1132"/>
      <c r="BB52" s="1132"/>
      <c r="BC52" s="1132"/>
      <c r="BD52" s="1133"/>
    </row>
    <row r="53" spans="2:56" ht="39.950000000000003" customHeight="1" x14ac:dyDescent="0.15">
      <c r="B53" s="331">
        <f t="shared" si="6"/>
        <v>41</v>
      </c>
      <c r="C53" s="1124"/>
      <c r="D53" s="1125"/>
      <c r="E53" s="1126"/>
      <c r="F53" s="1127"/>
      <c r="G53" s="1128"/>
      <c r="H53" s="1129"/>
      <c r="I53" s="1129"/>
      <c r="J53" s="1129"/>
      <c r="K53" s="1130"/>
      <c r="L53" s="1134"/>
      <c r="M53" s="1135"/>
      <c r="N53" s="1135"/>
      <c r="O53" s="1136"/>
      <c r="P53" s="330"/>
      <c r="Q53" s="329"/>
      <c r="R53" s="329"/>
      <c r="S53" s="329"/>
      <c r="T53" s="329"/>
      <c r="U53" s="329"/>
      <c r="V53" s="328"/>
      <c r="W53" s="330"/>
      <c r="X53" s="329"/>
      <c r="Y53" s="329"/>
      <c r="Z53" s="329"/>
      <c r="AA53" s="329"/>
      <c r="AB53" s="329"/>
      <c r="AC53" s="328"/>
      <c r="AD53" s="330"/>
      <c r="AE53" s="329"/>
      <c r="AF53" s="329"/>
      <c r="AG53" s="329"/>
      <c r="AH53" s="329"/>
      <c r="AI53" s="329"/>
      <c r="AJ53" s="328"/>
      <c r="AK53" s="330"/>
      <c r="AL53" s="329"/>
      <c r="AM53" s="329"/>
      <c r="AN53" s="329"/>
      <c r="AO53" s="329"/>
      <c r="AP53" s="329"/>
      <c r="AQ53" s="328"/>
      <c r="AR53" s="330"/>
      <c r="AS53" s="329"/>
      <c r="AT53" s="328"/>
      <c r="AU53" s="1152">
        <f t="shared" si="4"/>
        <v>0</v>
      </c>
      <c r="AV53" s="1153"/>
      <c r="AW53" s="1137">
        <f t="shared" si="5"/>
        <v>0</v>
      </c>
      <c r="AX53" s="1138"/>
      <c r="AY53" s="1131"/>
      <c r="AZ53" s="1132"/>
      <c r="BA53" s="1132"/>
      <c r="BB53" s="1132"/>
      <c r="BC53" s="1132"/>
      <c r="BD53" s="1133"/>
    </row>
    <row r="54" spans="2:56" ht="39.950000000000003" customHeight="1" x14ac:dyDescent="0.15">
      <c r="B54" s="331">
        <f t="shared" si="6"/>
        <v>42</v>
      </c>
      <c r="C54" s="1124"/>
      <c r="D54" s="1125"/>
      <c r="E54" s="1126"/>
      <c r="F54" s="1127"/>
      <c r="G54" s="1128"/>
      <c r="H54" s="1129"/>
      <c r="I54" s="1129"/>
      <c r="J54" s="1129"/>
      <c r="K54" s="1130"/>
      <c r="L54" s="1134"/>
      <c r="M54" s="1135"/>
      <c r="N54" s="1135"/>
      <c r="O54" s="1136"/>
      <c r="P54" s="330"/>
      <c r="Q54" s="329"/>
      <c r="R54" s="329"/>
      <c r="S54" s="329"/>
      <c r="T54" s="329"/>
      <c r="U54" s="329"/>
      <c r="V54" s="328"/>
      <c r="W54" s="330"/>
      <c r="X54" s="329"/>
      <c r="Y54" s="329"/>
      <c r="Z54" s="329"/>
      <c r="AA54" s="329"/>
      <c r="AB54" s="329"/>
      <c r="AC54" s="328"/>
      <c r="AD54" s="330"/>
      <c r="AE54" s="329"/>
      <c r="AF54" s="329"/>
      <c r="AG54" s="329"/>
      <c r="AH54" s="329"/>
      <c r="AI54" s="329"/>
      <c r="AJ54" s="328"/>
      <c r="AK54" s="330"/>
      <c r="AL54" s="329"/>
      <c r="AM54" s="329"/>
      <c r="AN54" s="329"/>
      <c r="AO54" s="329"/>
      <c r="AP54" s="329"/>
      <c r="AQ54" s="328"/>
      <c r="AR54" s="330"/>
      <c r="AS54" s="329"/>
      <c r="AT54" s="328"/>
      <c r="AU54" s="1152">
        <f t="shared" si="4"/>
        <v>0</v>
      </c>
      <c r="AV54" s="1153"/>
      <c r="AW54" s="1137">
        <f t="shared" si="5"/>
        <v>0</v>
      </c>
      <c r="AX54" s="1138"/>
      <c r="AY54" s="1131"/>
      <c r="AZ54" s="1132"/>
      <c r="BA54" s="1132"/>
      <c r="BB54" s="1132"/>
      <c r="BC54" s="1132"/>
      <c r="BD54" s="1133"/>
    </row>
    <row r="55" spans="2:56" ht="39.950000000000003" customHeight="1" x14ac:dyDescent="0.15">
      <c r="B55" s="331">
        <f t="shared" si="6"/>
        <v>43</v>
      </c>
      <c r="C55" s="1124"/>
      <c r="D55" s="1125"/>
      <c r="E55" s="1126"/>
      <c r="F55" s="1127"/>
      <c r="G55" s="1128"/>
      <c r="H55" s="1129"/>
      <c r="I55" s="1129"/>
      <c r="J55" s="1129"/>
      <c r="K55" s="1130"/>
      <c r="L55" s="1134"/>
      <c r="M55" s="1135"/>
      <c r="N55" s="1135"/>
      <c r="O55" s="1136"/>
      <c r="P55" s="330"/>
      <c r="Q55" s="329"/>
      <c r="R55" s="329"/>
      <c r="S55" s="329"/>
      <c r="T55" s="329"/>
      <c r="U55" s="329"/>
      <c r="V55" s="328"/>
      <c r="W55" s="330"/>
      <c r="X55" s="329"/>
      <c r="Y55" s="329"/>
      <c r="Z55" s="329"/>
      <c r="AA55" s="329"/>
      <c r="AB55" s="329"/>
      <c r="AC55" s="328"/>
      <c r="AD55" s="330"/>
      <c r="AE55" s="329"/>
      <c r="AF55" s="329"/>
      <c r="AG55" s="329"/>
      <c r="AH55" s="329"/>
      <c r="AI55" s="329"/>
      <c r="AJ55" s="328"/>
      <c r="AK55" s="330"/>
      <c r="AL55" s="329"/>
      <c r="AM55" s="329"/>
      <c r="AN55" s="329"/>
      <c r="AO55" s="329"/>
      <c r="AP55" s="329"/>
      <c r="AQ55" s="328"/>
      <c r="AR55" s="330"/>
      <c r="AS55" s="329"/>
      <c r="AT55" s="328"/>
      <c r="AU55" s="1152">
        <f t="shared" si="4"/>
        <v>0</v>
      </c>
      <c r="AV55" s="1153"/>
      <c r="AW55" s="1137">
        <f t="shared" si="5"/>
        <v>0</v>
      </c>
      <c r="AX55" s="1138"/>
      <c r="AY55" s="1131"/>
      <c r="AZ55" s="1132"/>
      <c r="BA55" s="1132"/>
      <c r="BB55" s="1132"/>
      <c r="BC55" s="1132"/>
      <c r="BD55" s="1133"/>
    </row>
    <row r="56" spans="2:56" ht="39.950000000000003" customHeight="1" x14ac:dyDescent="0.15">
      <c r="B56" s="331">
        <f t="shared" si="6"/>
        <v>44</v>
      </c>
      <c r="C56" s="1124"/>
      <c r="D56" s="1125"/>
      <c r="E56" s="1126"/>
      <c r="F56" s="1127"/>
      <c r="G56" s="1128"/>
      <c r="H56" s="1129"/>
      <c r="I56" s="1129"/>
      <c r="J56" s="1129"/>
      <c r="K56" s="1130"/>
      <c r="L56" s="1134"/>
      <c r="M56" s="1135"/>
      <c r="N56" s="1135"/>
      <c r="O56" s="1136"/>
      <c r="P56" s="330"/>
      <c r="Q56" s="329"/>
      <c r="R56" s="329"/>
      <c r="S56" s="329"/>
      <c r="T56" s="329"/>
      <c r="U56" s="329"/>
      <c r="V56" s="328"/>
      <c r="W56" s="330"/>
      <c r="X56" s="329"/>
      <c r="Y56" s="329"/>
      <c r="Z56" s="329"/>
      <c r="AA56" s="329"/>
      <c r="AB56" s="329"/>
      <c r="AC56" s="328"/>
      <c r="AD56" s="330"/>
      <c r="AE56" s="329"/>
      <c r="AF56" s="329"/>
      <c r="AG56" s="329"/>
      <c r="AH56" s="329"/>
      <c r="AI56" s="329"/>
      <c r="AJ56" s="328"/>
      <c r="AK56" s="330"/>
      <c r="AL56" s="329"/>
      <c r="AM56" s="329"/>
      <c r="AN56" s="329"/>
      <c r="AO56" s="329"/>
      <c r="AP56" s="329"/>
      <c r="AQ56" s="328"/>
      <c r="AR56" s="330"/>
      <c r="AS56" s="329"/>
      <c r="AT56" s="328"/>
      <c r="AU56" s="1152">
        <f t="shared" si="4"/>
        <v>0</v>
      </c>
      <c r="AV56" s="1153"/>
      <c r="AW56" s="1137">
        <f t="shared" si="5"/>
        <v>0</v>
      </c>
      <c r="AX56" s="1138"/>
      <c r="AY56" s="1131"/>
      <c r="AZ56" s="1132"/>
      <c r="BA56" s="1132"/>
      <c r="BB56" s="1132"/>
      <c r="BC56" s="1132"/>
      <c r="BD56" s="1133"/>
    </row>
    <row r="57" spans="2:56" ht="39.950000000000003" customHeight="1" x14ac:dyDescent="0.15">
      <c r="B57" s="331">
        <f t="shared" si="6"/>
        <v>45</v>
      </c>
      <c r="C57" s="1124"/>
      <c r="D57" s="1125"/>
      <c r="E57" s="1126"/>
      <c r="F57" s="1127"/>
      <c r="G57" s="1128"/>
      <c r="H57" s="1129"/>
      <c r="I57" s="1129"/>
      <c r="J57" s="1129"/>
      <c r="K57" s="1130"/>
      <c r="L57" s="1134"/>
      <c r="M57" s="1135"/>
      <c r="N57" s="1135"/>
      <c r="O57" s="1136"/>
      <c r="P57" s="330"/>
      <c r="Q57" s="329"/>
      <c r="R57" s="329"/>
      <c r="S57" s="329"/>
      <c r="T57" s="329"/>
      <c r="U57" s="329"/>
      <c r="V57" s="328"/>
      <c r="W57" s="330"/>
      <c r="X57" s="329"/>
      <c r="Y57" s="329"/>
      <c r="Z57" s="329"/>
      <c r="AA57" s="329"/>
      <c r="AB57" s="329"/>
      <c r="AC57" s="328"/>
      <c r="AD57" s="330"/>
      <c r="AE57" s="329"/>
      <c r="AF57" s="329"/>
      <c r="AG57" s="329"/>
      <c r="AH57" s="329"/>
      <c r="AI57" s="329"/>
      <c r="AJ57" s="328"/>
      <c r="AK57" s="330"/>
      <c r="AL57" s="329"/>
      <c r="AM57" s="329"/>
      <c r="AN57" s="329"/>
      <c r="AO57" s="329"/>
      <c r="AP57" s="329"/>
      <c r="AQ57" s="328"/>
      <c r="AR57" s="330"/>
      <c r="AS57" s="329"/>
      <c r="AT57" s="328"/>
      <c r="AU57" s="1152">
        <f t="shared" si="4"/>
        <v>0</v>
      </c>
      <c r="AV57" s="1153"/>
      <c r="AW57" s="1137">
        <f t="shared" si="5"/>
        <v>0</v>
      </c>
      <c r="AX57" s="1138"/>
      <c r="AY57" s="1131"/>
      <c r="AZ57" s="1132"/>
      <c r="BA57" s="1132"/>
      <c r="BB57" s="1132"/>
      <c r="BC57" s="1132"/>
      <c r="BD57" s="1133"/>
    </row>
    <row r="58" spans="2:56" ht="39.950000000000003" customHeight="1" x14ac:dyDescent="0.15">
      <c r="B58" s="331">
        <f t="shared" si="6"/>
        <v>46</v>
      </c>
      <c r="C58" s="1124"/>
      <c r="D58" s="1125"/>
      <c r="E58" s="1126"/>
      <c r="F58" s="1127"/>
      <c r="G58" s="1128"/>
      <c r="H58" s="1129"/>
      <c r="I58" s="1129"/>
      <c r="J58" s="1129"/>
      <c r="K58" s="1130"/>
      <c r="L58" s="1134"/>
      <c r="M58" s="1135"/>
      <c r="N58" s="1135"/>
      <c r="O58" s="1136"/>
      <c r="P58" s="330"/>
      <c r="Q58" s="329"/>
      <c r="R58" s="329"/>
      <c r="S58" s="329"/>
      <c r="T58" s="329"/>
      <c r="U58" s="329"/>
      <c r="V58" s="328"/>
      <c r="W58" s="330"/>
      <c r="X58" s="329"/>
      <c r="Y58" s="329"/>
      <c r="Z58" s="329"/>
      <c r="AA58" s="329"/>
      <c r="AB58" s="329"/>
      <c r="AC58" s="328"/>
      <c r="AD58" s="330"/>
      <c r="AE58" s="329"/>
      <c r="AF58" s="329"/>
      <c r="AG58" s="329"/>
      <c r="AH58" s="329"/>
      <c r="AI58" s="329"/>
      <c r="AJ58" s="328"/>
      <c r="AK58" s="330"/>
      <c r="AL58" s="329"/>
      <c r="AM58" s="329"/>
      <c r="AN58" s="329"/>
      <c r="AO58" s="329"/>
      <c r="AP58" s="329"/>
      <c r="AQ58" s="328"/>
      <c r="AR58" s="330"/>
      <c r="AS58" s="329"/>
      <c r="AT58" s="328"/>
      <c r="AU58" s="1152">
        <f t="shared" si="4"/>
        <v>0</v>
      </c>
      <c r="AV58" s="1153"/>
      <c r="AW58" s="1137">
        <f t="shared" si="5"/>
        <v>0</v>
      </c>
      <c r="AX58" s="1138"/>
      <c r="AY58" s="1131"/>
      <c r="AZ58" s="1132"/>
      <c r="BA58" s="1132"/>
      <c r="BB58" s="1132"/>
      <c r="BC58" s="1132"/>
      <c r="BD58" s="1133"/>
    </row>
    <row r="59" spans="2:56" ht="39.950000000000003" customHeight="1" x14ac:dyDescent="0.15">
      <c r="B59" s="331">
        <f t="shared" si="6"/>
        <v>47</v>
      </c>
      <c r="C59" s="1124"/>
      <c r="D59" s="1125"/>
      <c r="E59" s="1126"/>
      <c r="F59" s="1127"/>
      <c r="G59" s="1128"/>
      <c r="H59" s="1129"/>
      <c r="I59" s="1129"/>
      <c r="J59" s="1129"/>
      <c r="K59" s="1130"/>
      <c r="L59" s="1134"/>
      <c r="M59" s="1135"/>
      <c r="N59" s="1135"/>
      <c r="O59" s="1136"/>
      <c r="P59" s="330"/>
      <c r="Q59" s="329"/>
      <c r="R59" s="329"/>
      <c r="S59" s="329"/>
      <c r="T59" s="329"/>
      <c r="U59" s="329"/>
      <c r="V59" s="328"/>
      <c r="W59" s="330"/>
      <c r="X59" s="329"/>
      <c r="Y59" s="329"/>
      <c r="Z59" s="329"/>
      <c r="AA59" s="329"/>
      <c r="AB59" s="329"/>
      <c r="AC59" s="328"/>
      <c r="AD59" s="330"/>
      <c r="AE59" s="329"/>
      <c r="AF59" s="329"/>
      <c r="AG59" s="329"/>
      <c r="AH59" s="329"/>
      <c r="AI59" s="329"/>
      <c r="AJ59" s="328"/>
      <c r="AK59" s="330"/>
      <c r="AL59" s="329"/>
      <c r="AM59" s="329"/>
      <c r="AN59" s="329"/>
      <c r="AO59" s="329"/>
      <c r="AP59" s="329"/>
      <c r="AQ59" s="328"/>
      <c r="AR59" s="330"/>
      <c r="AS59" s="329"/>
      <c r="AT59" s="328"/>
      <c r="AU59" s="1152">
        <f t="shared" si="4"/>
        <v>0</v>
      </c>
      <c r="AV59" s="1153"/>
      <c r="AW59" s="1137">
        <f t="shared" si="5"/>
        <v>0</v>
      </c>
      <c r="AX59" s="1138"/>
      <c r="AY59" s="1131"/>
      <c r="AZ59" s="1132"/>
      <c r="BA59" s="1132"/>
      <c r="BB59" s="1132"/>
      <c r="BC59" s="1132"/>
      <c r="BD59" s="1133"/>
    </row>
    <row r="60" spans="2:56" ht="39.950000000000003" customHeight="1" x14ac:dyDescent="0.15">
      <c r="B60" s="331">
        <f t="shared" si="6"/>
        <v>48</v>
      </c>
      <c r="C60" s="1124"/>
      <c r="D60" s="1125"/>
      <c r="E60" s="1126"/>
      <c r="F60" s="1127"/>
      <c r="G60" s="1128"/>
      <c r="H60" s="1129"/>
      <c r="I60" s="1129"/>
      <c r="J60" s="1129"/>
      <c r="K60" s="1130"/>
      <c r="L60" s="1134"/>
      <c r="M60" s="1135"/>
      <c r="N60" s="1135"/>
      <c r="O60" s="1136"/>
      <c r="P60" s="330"/>
      <c r="Q60" s="329"/>
      <c r="R60" s="329"/>
      <c r="S60" s="329"/>
      <c r="T60" s="329"/>
      <c r="U60" s="329"/>
      <c r="V60" s="328"/>
      <c r="W60" s="330"/>
      <c r="X60" s="329"/>
      <c r="Y60" s="329"/>
      <c r="Z60" s="329"/>
      <c r="AA60" s="329"/>
      <c r="AB60" s="329"/>
      <c r="AC60" s="328"/>
      <c r="AD60" s="330"/>
      <c r="AE60" s="329"/>
      <c r="AF60" s="329"/>
      <c r="AG60" s="329"/>
      <c r="AH60" s="329"/>
      <c r="AI60" s="329"/>
      <c r="AJ60" s="328"/>
      <c r="AK60" s="330"/>
      <c r="AL60" s="329"/>
      <c r="AM60" s="329"/>
      <c r="AN60" s="329"/>
      <c r="AO60" s="329"/>
      <c r="AP60" s="329"/>
      <c r="AQ60" s="328"/>
      <c r="AR60" s="330"/>
      <c r="AS60" s="329"/>
      <c r="AT60" s="328"/>
      <c r="AU60" s="1152">
        <f t="shared" si="4"/>
        <v>0</v>
      </c>
      <c r="AV60" s="1153"/>
      <c r="AW60" s="1137">
        <f t="shared" si="5"/>
        <v>0</v>
      </c>
      <c r="AX60" s="1138"/>
      <c r="AY60" s="1131"/>
      <c r="AZ60" s="1132"/>
      <c r="BA60" s="1132"/>
      <c r="BB60" s="1132"/>
      <c r="BC60" s="1132"/>
      <c r="BD60" s="1133"/>
    </row>
    <row r="61" spans="2:56" ht="39.950000000000003" customHeight="1" x14ac:dyDescent="0.15">
      <c r="B61" s="331">
        <f t="shared" si="6"/>
        <v>49</v>
      </c>
      <c r="C61" s="1124"/>
      <c r="D61" s="1125"/>
      <c r="E61" s="1126"/>
      <c r="F61" s="1127"/>
      <c r="G61" s="1128"/>
      <c r="H61" s="1129"/>
      <c r="I61" s="1129"/>
      <c r="J61" s="1129"/>
      <c r="K61" s="1130"/>
      <c r="L61" s="1134"/>
      <c r="M61" s="1135"/>
      <c r="N61" s="1135"/>
      <c r="O61" s="1136"/>
      <c r="P61" s="330"/>
      <c r="Q61" s="329"/>
      <c r="R61" s="329"/>
      <c r="S61" s="329"/>
      <c r="T61" s="329"/>
      <c r="U61" s="329"/>
      <c r="V61" s="328"/>
      <c r="W61" s="330"/>
      <c r="X61" s="329"/>
      <c r="Y61" s="329"/>
      <c r="Z61" s="329"/>
      <c r="AA61" s="329"/>
      <c r="AB61" s="329"/>
      <c r="AC61" s="328"/>
      <c r="AD61" s="330"/>
      <c r="AE61" s="329"/>
      <c r="AF61" s="329"/>
      <c r="AG61" s="329"/>
      <c r="AH61" s="329"/>
      <c r="AI61" s="329"/>
      <c r="AJ61" s="328"/>
      <c r="AK61" s="330"/>
      <c r="AL61" s="329"/>
      <c r="AM61" s="329"/>
      <c r="AN61" s="329"/>
      <c r="AO61" s="329"/>
      <c r="AP61" s="329"/>
      <c r="AQ61" s="328"/>
      <c r="AR61" s="330"/>
      <c r="AS61" s="329"/>
      <c r="AT61" s="328"/>
      <c r="AU61" s="1152">
        <f t="shared" si="4"/>
        <v>0</v>
      </c>
      <c r="AV61" s="1153"/>
      <c r="AW61" s="1137">
        <f t="shared" si="5"/>
        <v>0</v>
      </c>
      <c r="AX61" s="1138"/>
      <c r="AY61" s="1131"/>
      <c r="AZ61" s="1132"/>
      <c r="BA61" s="1132"/>
      <c r="BB61" s="1132"/>
      <c r="BC61" s="1132"/>
      <c r="BD61" s="1133"/>
    </row>
    <row r="62" spans="2:56" ht="39.950000000000003" customHeight="1" x14ac:dyDescent="0.15">
      <c r="B62" s="331">
        <f t="shared" si="6"/>
        <v>50</v>
      </c>
      <c r="C62" s="1124"/>
      <c r="D62" s="1125"/>
      <c r="E62" s="1126"/>
      <c r="F62" s="1127"/>
      <c r="G62" s="1128"/>
      <c r="H62" s="1129"/>
      <c r="I62" s="1129"/>
      <c r="J62" s="1129"/>
      <c r="K62" s="1130"/>
      <c r="L62" s="1134"/>
      <c r="M62" s="1135"/>
      <c r="N62" s="1135"/>
      <c r="O62" s="1136"/>
      <c r="P62" s="330"/>
      <c r="Q62" s="329"/>
      <c r="R62" s="329"/>
      <c r="S62" s="329"/>
      <c r="T62" s="329"/>
      <c r="U62" s="329"/>
      <c r="V62" s="328"/>
      <c r="W62" s="330"/>
      <c r="X62" s="329"/>
      <c r="Y62" s="329"/>
      <c r="Z62" s="329"/>
      <c r="AA62" s="329"/>
      <c r="AB62" s="329"/>
      <c r="AC62" s="328"/>
      <c r="AD62" s="330"/>
      <c r="AE62" s="329"/>
      <c r="AF62" s="329"/>
      <c r="AG62" s="329"/>
      <c r="AH62" s="329"/>
      <c r="AI62" s="329"/>
      <c r="AJ62" s="328"/>
      <c r="AK62" s="330"/>
      <c r="AL62" s="329"/>
      <c r="AM62" s="329"/>
      <c r="AN62" s="329"/>
      <c r="AO62" s="329"/>
      <c r="AP62" s="329"/>
      <c r="AQ62" s="328"/>
      <c r="AR62" s="330"/>
      <c r="AS62" s="329"/>
      <c r="AT62" s="328"/>
      <c r="AU62" s="1152">
        <f t="shared" si="4"/>
        <v>0</v>
      </c>
      <c r="AV62" s="1153"/>
      <c r="AW62" s="1137">
        <f t="shared" si="5"/>
        <v>0</v>
      </c>
      <c r="AX62" s="1138"/>
      <c r="AY62" s="1131"/>
      <c r="AZ62" s="1132"/>
      <c r="BA62" s="1132"/>
      <c r="BB62" s="1132"/>
      <c r="BC62" s="1132"/>
      <c r="BD62" s="1133"/>
    </row>
    <row r="63" spans="2:56" ht="39.950000000000003" customHeight="1" x14ac:dyDescent="0.15">
      <c r="B63" s="331">
        <f t="shared" si="6"/>
        <v>51</v>
      </c>
      <c r="C63" s="1124"/>
      <c r="D63" s="1125"/>
      <c r="E63" s="1126"/>
      <c r="F63" s="1127"/>
      <c r="G63" s="1128"/>
      <c r="H63" s="1129"/>
      <c r="I63" s="1129"/>
      <c r="J63" s="1129"/>
      <c r="K63" s="1130"/>
      <c r="L63" s="1134"/>
      <c r="M63" s="1135"/>
      <c r="N63" s="1135"/>
      <c r="O63" s="1136"/>
      <c r="P63" s="330"/>
      <c r="Q63" s="329"/>
      <c r="R63" s="329"/>
      <c r="S63" s="329"/>
      <c r="T63" s="329"/>
      <c r="U63" s="329"/>
      <c r="V63" s="328"/>
      <c r="W63" s="330"/>
      <c r="X63" s="329"/>
      <c r="Y63" s="329"/>
      <c r="Z63" s="329"/>
      <c r="AA63" s="329"/>
      <c r="AB63" s="329"/>
      <c r="AC63" s="328"/>
      <c r="AD63" s="330"/>
      <c r="AE63" s="329"/>
      <c r="AF63" s="329"/>
      <c r="AG63" s="329"/>
      <c r="AH63" s="329"/>
      <c r="AI63" s="329"/>
      <c r="AJ63" s="328"/>
      <c r="AK63" s="330"/>
      <c r="AL63" s="329"/>
      <c r="AM63" s="329"/>
      <c r="AN63" s="329"/>
      <c r="AO63" s="329"/>
      <c r="AP63" s="329"/>
      <c r="AQ63" s="328"/>
      <c r="AR63" s="330"/>
      <c r="AS63" s="329"/>
      <c r="AT63" s="328"/>
      <c r="AU63" s="1152">
        <f t="shared" si="4"/>
        <v>0</v>
      </c>
      <c r="AV63" s="1153"/>
      <c r="AW63" s="1137">
        <f t="shared" si="5"/>
        <v>0</v>
      </c>
      <c r="AX63" s="1138"/>
      <c r="AY63" s="1131"/>
      <c r="AZ63" s="1132"/>
      <c r="BA63" s="1132"/>
      <c r="BB63" s="1132"/>
      <c r="BC63" s="1132"/>
      <c r="BD63" s="1133"/>
    </row>
    <row r="64" spans="2:56" ht="39.950000000000003" customHeight="1" x14ac:dyDescent="0.15">
      <c r="B64" s="331">
        <f t="shared" si="6"/>
        <v>52</v>
      </c>
      <c r="C64" s="1124"/>
      <c r="D64" s="1125"/>
      <c r="E64" s="1126"/>
      <c r="F64" s="1127"/>
      <c r="G64" s="1128"/>
      <c r="H64" s="1129"/>
      <c r="I64" s="1129"/>
      <c r="J64" s="1129"/>
      <c r="K64" s="1130"/>
      <c r="L64" s="1134"/>
      <c r="M64" s="1135"/>
      <c r="N64" s="1135"/>
      <c r="O64" s="1136"/>
      <c r="P64" s="330"/>
      <c r="Q64" s="329"/>
      <c r="R64" s="329"/>
      <c r="S64" s="329"/>
      <c r="T64" s="329"/>
      <c r="U64" s="329"/>
      <c r="V64" s="328"/>
      <c r="W64" s="330"/>
      <c r="X64" s="329"/>
      <c r="Y64" s="329"/>
      <c r="Z64" s="329"/>
      <c r="AA64" s="329"/>
      <c r="AB64" s="329"/>
      <c r="AC64" s="328"/>
      <c r="AD64" s="330"/>
      <c r="AE64" s="329"/>
      <c r="AF64" s="329"/>
      <c r="AG64" s="329"/>
      <c r="AH64" s="329"/>
      <c r="AI64" s="329"/>
      <c r="AJ64" s="328"/>
      <c r="AK64" s="330"/>
      <c r="AL64" s="329"/>
      <c r="AM64" s="329"/>
      <c r="AN64" s="329"/>
      <c r="AO64" s="329"/>
      <c r="AP64" s="329"/>
      <c r="AQ64" s="328"/>
      <c r="AR64" s="330"/>
      <c r="AS64" s="329"/>
      <c r="AT64" s="328"/>
      <c r="AU64" s="1152">
        <f t="shared" si="4"/>
        <v>0</v>
      </c>
      <c r="AV64" s="1153"/>
      <c r="AW64" s="1137">
        <f t="shared" si="5"/>
        <v>0</v>
      </c>
      <c r="AX64" s="1138"/>
      <c r="AY64" s="1131"/>
      <c r="AZ64" s="1132"/>
      <c r="BA64" s="1132"/>
      <c r="BB64" s="1132"/>
      <c r="BC64" s="1132"/>
      <c r="BD64" s="1133"/>
    </row>
    <row r="65" spans="2:56" ht="39.950000000000003" customHeight="1" x14ac:dyDescent="0.15">
      <c r="B65" s="331">
        <f t="shared" si="6"/>
        <v>53</v>
      </c>
      <c r="C65" s="1124"/>
      <c r="D65" s="1125"/>
      <c r="E65" s="1126"/>
      <c r="F65" s="1127"/>
      <c r="G65" s="1128"/>
      <c r="H65" s="1129"/>
      <c r="I65" s="1129"/>
      <c r="J65" s="1129"/>
      <c r="K65" s="1130"/>
      <c r="L65" s="1134"/>
      <c r="M65" s="1135"/>
      <c r="N65" s="1135"/>
      <c r="O65" s="1136"/>
      <c r="P65" s="330"/>
      <c r="Q65" s="329"/>
      <c r="R65" s="329"/>
      <c r="S65" s="329"/>
      <c r="T65" s="329"/>
      <c r="U65" s="329"/>
      <c r="V65" s="328"/>
      <c r="W65" s="330"/>
      <c r="X65" s="329"/>
      <c r="Y65" s="329"/>
      <c r="Z65" s="329"/>
      <c r="AA65" s="329"/>
      <c r="AB65" s="329"/>
      <c r="AC65" s="328"/>
      <c r="AD65" s="330"/>
      <c r="AE65" s="329"/>
      <c r="AF65" s="329"/>
      <c r="AG65" s="329"/>
      <c r="AH65" s="329"/>
      <c r="AI65" s="329"/>
      <c r="AJ65" s="328"/>
      <c r="AK65" s="330"/>
      <c r="AL65" s="329"/>
      <c r="AM65" s="329"/>
      <c r="AN65" s="329"/>
      <c r="AO65" s="329"/>
      <c r="AP65" s="329"/>
      <c r="AQ65" s="328"/>
      <c r="AR65" s="330"/>
      <c r="AS65" s="329"/>
      <c r="AT65" s="328"/>
      <c r="AU65" s="1152">
        <f t="shared" si="4"/>
        <v>0</v>
      </c>
      <c r="AV65" s="1153"/>
      <c r="AW65" s="1137">
        <f t="shared" si="5"/>
        <v>0</v>
      </c>
      <c r="AX65" s="1138"/>
      <c r="AY65" s="1131"/>
      <c r="AZ65" s="1132"/>
      <c r="BA65" s="1132"/>
      <c r="BB65" s="1132"/>
      <c r="BC65" s="1132"/>
      <c r="BD65" s="1133"/>
    </row>
    <row r="66" spans="2:56" ht="39.950000000000003" customHeight="1" x14ac:dyDescent="0.15">
      <c r="B66" s="331">
        <f t="shared" si="6"/>
        <v>54</v>
      </c>
      <c r="C66" s="1124"/>
      <c r="D66" s="1125"/>
      <c r="E66" s="1126"/>
      <c r="F66" s="1127"/>
      <c r="G66" s="1128"/>
      <c r="H66" s="1129"/>
      <c r="I66" s="1129"/>
      <c r="J66" s="1129"/>
      <c r="K66" s="1130"/>
      <c r="L66" s="1134"/>
      <c r="M66" s="1135"/>
      <c r="N66" s="1135"/>
      <c r="O66" s="1136"/>
      <c r="P66" s="330"/>
      <c r="Q66" s="329"/>
      <c r="R66" s="329"/>
      <c r="S66" s="329"/>
      <c r="T66" s="329"/>
      <c r="U66" s="329"/>
      <c r="V66" s="328"/>
      <c r="W66" s="330"/>
      <c r="X66" s="329"/>
      <c r="Y66" s="329"/>
      <c r="Z66" s="329"/>
      <c r="AA66" s="329"/>
      <c r="AB66" s="329"/>
      <c r="AC66" s="328"/>
      <c r="AD66" s="330"/>
      <c r="AE66" s="329"/>
      <c r="AF66" s="329"/>
      <c r="AG66" s="329"/>
      <c r="AH66" s="329"/>
      <c r="AI66" s="329"/>
      <c r="AJ66" s="328"/>
      <c r="AK66" s="330"/>
      <c r="AL66" s="329"/>
      <c r="AM66" s="329"/>
      <c r="AN66" s="329"/>
      <c r="AO66" s="329"/>
      <c r="AP66" s="329"/>
      <c r="AQ66" s="328"/>
      <c r="AR66" s="330"/>
      <c r="AS66" s="329"/>
      <c r="AT66" s="328"/>
      <c r="AU66" s="1152">
        <f t="shared" si="4"/>
        <v>0</v>
      </c>
      <c r="AV66" s="1153"/>
      <c r="AW66" s="1137">
        <f t="shared" si="5"/>
        <v>0</v>
      </c>
      <c r="AX66" s="1138"/>
      <c r="AY66" s="1131"/>
      <c r="AZ66" s="1132"/>
      <c r="BA66" s="1132"/>
      <c r="BB66" s="1132"/>
      <c r="BC66" s="1132"/>
      <c r="BD66" s="1133"/>
    </row>
    <row r="67" spans="2:56" ht="39.950000000000003" customHeight="1" x14ac:dyDescent="0.15">
      <c r="B67" s="331">
        <f t="shared" si="6"/>
        <v>55</v>
      </c>
      <c r="C67" s="1124"/>
      <c r="D67" s="1125"/>
      <c r="E67" s="1126"/>
      <c r="F67" s="1127"/>
      <c r="G67" s="1128"/>
      <c r="H67" s="1129"/>
      <c r="I67" s="1129"/>
      <c r="J67" s="1129"/>
      <c r="K67" s="1130"/>
      <c r="L67" s="1134"/>
      <c r="M67" s="1135"/>
      <c r="N67" s="1135"/>
      <c r="O67" s="1136"/>
      <c r="P67" s="330"/>
      <c r="Q67" s="329"/>
      <c r="R67" s="329"/>
      <c r="S67" s="329"/>
      <c r="T67" s="329"/>
      <c r="U67" s="329"/>
      <c r="V67" s="328"/>
      <c r="W67" s="330"/>
      <c r="X67" s="329"/>
      <c r="Y67" s="329"/>
      <c r="Z67" s="329"/>
      <c r="AA67" s="329"/>
      <c r="AB67" s="329"/>
      <c r="AC67" s="328"/>
      <c r="AD67" s="330"/>
      <c r="AE67" s="329"/>
      <c r="AF67" s="329"/>
      <c r="AG67" s="329"/>
      <c r="AH67" s="329"/>
      <c r="AI67" s="329"/>
      <c r="AJ67" s="328"/>
      <c r="AK67" s="330"/>
      <c r="AL67" s="329"/>
      <c r="AM67" s="329"/>
      <c r="AN67" s="329"/>
      <c r="AO67" s="329"/>
      <c r="AP67" s="329"/>
      <c r="AQ67" s="328"/>
      <c r="AR67" s="330"/>
      <c r="AS67" s="329"/>
      <c r="AT67" s="328"/>
      <c r="AU67" s="1152">
        <f t="shared" si="4"/>
        <v>0</v>
      </c>
      <c r="AV67" s="1153"/>
      <c r="AW67" s="1137">
        <f t="shared" si="5"/>
        <v>0</v>
      </c>
      <c r="AX67" s="1138"/>
      <c r="AY67" s="1131"/>
      <c r="AZ67" s="1132"/>
      <c r="BA67" s="1132"/>
      <c r="BB67" s="1132"/>
      <c r="BC67" s="1132"/>
      <c r="BD67" s="1133"/>
    </row>
    <row r="68" spans="2:56" ht="39.950000000000003" customHeight="1" x14ac:dyDescent="0.15">
      <c r="B68" s="331">
        <f t="shared" si="6"/>
        <v>56</v>
      </c>
      <c r="C68" s="1124"/>
      <c r="D68" s="1125"/>
      <c r="E68" s="1126"/>
      <c r="F68" s="1127"/>
      <c r="G68" s="1128"/>
      <c r="H68" s="1129"/>
      <c r="I68" s="1129"/>
      <c r="J68" s="1129"/>
      <c r="K68" s="1130"/>
      <c r="L68" s="1134"/>
      <c r="M68" s="1135"/>
      <c r="N68" s="1135"/>
      <c r="O68" s="1136"/>
      <c r="P68" s="374"/>
      <c r="Q68" s="373"/>
      <c r="R68" s="373"/>
      <c r="S68" s="373"/>
      <c r="T68" s="373"/>
      <c r="U68" s="373"/>
      <c r="V68" s="372"/>
      <c r="W68" s="374"/>
      <c r="X68" s="373"/>
      <c r="Y68" s="373"/>
      <c r="Z68" s="373"/>
      <c r="AA68" s="373"/>
      <c r="AB68" s="373"/>
      <c r="AC68" s="372"/>
      <c r="AD68" s="374"/>
      <c r="AE68" s="373"/>
      <c r="AF68" s="373"/>
      <c r="AG68" s="373"/>
      <c r="AH68" s="373"/>
      <c r="AI68" s="373"/>
      <c r="AJ68" s="372"/>
      <c r="AK68" s="374"/>
      <c r="AL68" s="373"/>
      <c r="AM68" s="373"/>
      <c r="AN68" s="373"/>
      <c r="AO68" s="373"/>
      <c r="AP68" s="373"/>
      <c r="AQ68" s="372"/>
      <c r="AR68" s="374"/>
      <c r="AS68" s="373"/>
      <c r="AT68" s="372"/>
      <c r="AU68" s="1152">
        <f t="shared" si="4"/>
        <v>0</v>
      </c>
      <c r="AV68" s="1153"/>
      <c r="AW68" s="1137">
        <f t="shared" si="5"/>
        <v>0</v>
      </c>
      <c r="AX68" s="1138"/>
      <c r="AY68" s="1131"/>
      <c r="AZ68" s="1132"/>
      <c r="BA68" s="1132"/>
      <c r="BB68" s="1132"/>
      <c r="BC68" s="1132"/>
      <c r="BD68" s="1133"/>
    </row>
    <row r="69" spans="2:56" ht="39.950000000000003" customHeight="1" x14ac:dyDescent="0.15">
      <c r="B69" s="331">
        <f t="shared" si="6"/>
        <v>57</v>
      </c>
      <c r="C69" s="1124"/>
      <c r="D69" s="1125"/>
      <c r="E69" s="1126"/>
      <c r="F69" s="1127"/>
      <c r="G69" s="1128"/>
      <c r="H69" s="1129"/>
      <c r="I69" s="1129"/>
      <c r="J69" s="1129"/>
      <c r="K69" s="1130"/>
      <c r="L69" s="1134"/>
      <c r="M69" s="1135"/>
      <c r="N69" s="1135"/>
      <c r="O69" s="1136"/>
      <c r="P69" s="330"/>
      <c r="Q69" s="329"/>
      <c r="R69" s="329"/>
      <c r="S69" s="329"/>
      <c r="T69" s="329"/>
      <c r="U69" s="329"/>
      <c r="V69" s="328"/>
      <c r="W69" s="330"/>
      <c r="X69" s="329"/>
      <c r="Y69" s="329"/>
      <c r="Z69" s="329"/>
      <c r="AA69" s="329"/>
      <c r="AB69" s="329"/>
      <c r="AC69" s="328"/>
      <c r="AD69" s="330"/>
      <c r="AE69" s="329"/>
      <c r="AF69" s="329"/>
      <c r="AG69" s="329"/>
      <c r="AH69" s="329"/>
      <c r="AI69" s="329"/>
      <c r="AJ69" s="328"/>
      <c r="AK69" s="330"/>
      <c r="AL69" s="329"/>
      <c r="AM69" s="329"/>
      <c r="AN69" s="329"/>
      <c r="AO69" s="329"/>
      <c r="AP69" s="329"/>
      <c r="AQ69" s="328"/>
      <c r="AR69" s="330"/>
      <c r="AS69" s="329"/>
      <c r="AT69" s="328"/>
      <c r="AU69" s="1152">
        <f t="shared" si="4"/>
        <v>0</v>
      </c>
      <c r="AV69" s="1153"/>
      <c r="AW69" s="1137">
        <f t="shared" si="5"/>
        <v>0</v>
      </c>
      <c r="AX69" s="1138"/>
      <c r="AY69" s="1131"/>
      <c r="AZ69" s="1132"/>
      <c r="BA69" s="1132"/>
      <c r="BB69" s="1132"/>
      <c r="BC69" s="1132"/>
      <c r="BD69" s="1133"/>
    </row>
    <row r="70" spans="2:56" ht="39.950000000000003" customHeight="1" x14ac:dyDescent="0.15">
      <c r="B70" s="331">
        <f t="shared" si="6"/>
        <v>58</v>
      </c>
      <c r="C70" s="1124"/>
      <c r="D70" s="1125"/>
      <c r="E70" s="1126"/>
      <c r="F70" s="1127"/>
      <c r="G70" s="1128"/>
      <c r="H70" s="1129"/>
      <c r="I70" s="1129"/>
      <c r="J70" s="1129"/>
      <c r="K70" s="1130"/>
      <c r="L70" s="1134"/>
      <c r="M70" s="1135"/>
      <c r="N70" s="1135"/>
      <c r="O70" s="1136"/>
      <c r="P70" s="330"/>
      <c r="Q70" s="329"/>
      <c r="R70" s="329"/>
      <c r="S70" s="329"/>
      <c r="T70" s="329"/>
      <c r="U70" s="329"/>
      <c r="V70" s="328"/>
      <c r="W70" s="330"/>
      <c r="X70" s="329"/>
      <c r="Y70" s="329"/>
      <c r="Z70" s="329"/>
      <c r="AA70" s="329"/>
      <c r="AB70" s="329"/>
      <c r="AC70" s="328"/>
      <c r="AD70" s="330"/>
      <c r="AE70" s="329"/>
      <c r="AF70" s="329"/>
      <c r="AG70" s="329"/>
      <c r="AH70" s="329"/>
      <c r="AI70" s="329"/>
      <c r="AJ70" s="328"/>
      <c r="AK70" s="330"/>
      <c r="AL70" s="329"/>
      <c r="AM70" s="329"/>
      <c r="AN70" s="329"/>
      <c r="AO70" s="329"/>
      <c r="AP70" s="329"/>
      <c r="AQ70" s="328"/>
      <c r="AR70" s="330"/>
      <c r="AS70" s="329"/>
      <c r="AT70" s="328"/>
      <c r="AU70" s="1152">
        <f t="shared" si="4"/>
        <v>0</v>
      </c>
      <c r="AV70" s="1153"/>
      <c r="AW70" s="1137">
        <f t="shared" si="5"/>
        <v>0</v>
      </c>
      <c r="AX70" s="1138"/>
      <c r="AY70" s="1131"/>
      <c r="AZ70" s="1132"/>
      <c r="BA70" s="1132"/>
      <c r="BB70" s="1132"/>
      <c r="BC70" s="1132"/>
      <c r="BD70" s="1133"/>
    </row>
    <row r="71" spans="2:56" ht="39.950000000000003" customHeight="1" x14ac:dyDescent="0.15">
      <c r="B71" s="331">
        <f t="shared" si="6"/>
        <v>59</v>
      </c>
      <c r="C71" s="1124"/>
      <c r="D71" s="1125"/>
      <c r="E71" s="1126"/>
      <c r="F71" s="1127"/>
      <c r="G71" s="1128"/>
      <c r="H71" s="1129"/>
      <c r="I71" s="1129"/>
      <c r="J71" s="1129"/>
      <c r="K71" s="1130"/>
      <c r="L71" s="1134"/>
      <c r="M71" s="1135"/>
      <c r="N71" s="1135"/>
      <c r="O71" s="1136"/>
      <c r="P71" s="330"/>
      <c r="Q71" s="329"/>
      <c r="R71" s="329"/>
      <c r="S71" s="329"/>
      <c r="T71" s="329"/>
      <c r="U71" s="329"/>
      <c r="V71" s="328"/>
      <c r="W71" s="330"/>
      <c r="X71" s="329"/>
      <c r="Y71" s="329"/>
      <c r="Z71" s="329"/>
      <c r="AA71" s="329"/>
      <c r="AB71" s="329"/>
      <c r="AC71" s="328"/>
      <c r="AD71" s="330"/>
      <c r="AE71" s="329"/>
      <c r="AF71" s="329"/>
      <c r="AG71" s="329"/>
      <c r="AH71" s="329"/>
      <c r="AI71" s="329"/>
      <c r="AJ71" s="328"/>
      <c r="AK71" s="330"/>
      <c r="AL71" s="329"/>
      <c r="AM71" s="329"/>
      <c r="AN71" s="329"/>
      <c r="AO71" s="329"/>
      <c r="AP71" s="329"/>
      <c r="AQ71" s="328"/>
      <c r="AR71" s="330"/>
      <c r="AS71" s="329"/>
      <c r="AT71" s="328"/>
      <c r="AU71" s="1152">
        <f t="shared" si="4"/>
        <v>0</v>
      </c>
      <c r="AV71" s="1153"/>
      <c r="AW71" s="1137">
        <f t="shared" si="5"/>
        <v>0</v>
      </c>
      <c r="AX71" s="1138"/>
      <c r="AY71" s="1131"/>
      <c r="AZ71" s="1132"/>
      <c r="BA71" s="1132"/>
      <c r="BB71" s="1132"/>
      <c r="BC71" s="1132"/>
      <c r="BD71" s="1133"/>
    </row>
    <row r="72" spans="2:56" ht="39.950000000000003" customHeight="1" x14ac:dyDescent="0.15">
      <c r="B72" s="331">
        <f t="shared" si="6"/>
        <v>60</v>
      </c>
      <c r="C72" s="1124"/>
      <c r="D72" s="1125"/>
      <c r="E72" s="1126"/>
      <c r="F72" s="1127"/>
      <c r="G72" s="1128"/>
      <c r="H72" s="1129"/>
      <c r="I72" s="1129"/>
      <c r="J72" s="1129"/>
      <c r="K72" s="1130"/>
      <c r="L72" s="1134"/>
      <c r="M72" s="1135"/>
      <c r="N72" s="1135"/>
      <c r="O72" s="1136"/>
      <c r="P72" s="330"/>
      <c r="Q72" s="329"/>
      <c r="R72" s="329"/>
      <c r="S72" s="329"/>
      <c r="T72" s="329"/>
      <c r="U72" s="329"/>
      <c r="V72" s="328"/>
      <c r="W72" s="330"/>
      <c r="X72" s="329"/>
      <c r="Y72" s="329"/>
      <c r="Z72" s="329"/>
      <c r="AA72" s="329"/>
      <c r="AB72" s="329"/>
      <c r="AC72" s="328"/>
      <c r="AD72" s="330"/>
      <c r="AE72" s="329"/>
      <c r="AF72" s="329"/>
      <c r="AG72" s="329"/>
      <c r="AH72" s="329"/>
      <c r="AI72" s="329"/>
      <c r="AJ72" s="328"/>
      <c r="AK72" s="330"/>
      <c r="AL72" s="329"/>
      <c r="AM72" s="329"/>
      <c r="AN72" s="329"/>
      <c r="AO72" s="329"/>
      <c r="AP72" s="329"/>
      <c r="AQ72" s="328"/>
      <c r="AR72" s="330"/>
      <c r="AS72" s="329"/>
      <c r="AT72" s="328"/>
      <c r="AU72" s="1152">
        <f t="shared" si="4"/>
        <v>0</v>
      </c>
      <c r="AV72" s="1153"/>
      <c r="AW72" s="1137">
        <f t="shared" si="5"/>
        <v>0</v>
      </c>
      <c r="AX72" s="1138"/>
      <c r="AY72" s="1131"/>
      <c r="AZ72" s="1132"/>
      <c r="BA72" s="1132"/>
      <c r="BB72" s="1132"/>
      <c r="BC72" s="1132"/>
      <c r="BD72" s="1133"/>
    </row>
    <row r="73" spans="2:56" ht="39.950000000000003" customHeight="1" x14ac:dyDescent="0.15">
      <c r="B73" s="331">
        <f t="shared" si="6"/>
        <v>61</v>
      </c>
      <c r="C73" s="1124"/>
      <c r="D73" s="1125"/>
      <c r="E73" s="1126"/>
      <c r="F73" s="1127"/>
      <c r="G73" s="1128"/>
      <c r="H73" s="1129"/>
      <c r="I73" s="1129"/>
      <c r="J73" s="1129"/>
      <c r="K73" s="1130"/>
      <c r="L73" s="1134"/>
      <c r="M73" s="1135"/>
      <c r="N73" s="1135"/>
      <c r="O73" s="1136"/>
      <c r="P73" s="330"/>
      <c r="Q73" s="329"/>
      <c r="R73" s="329"/>
      <c r="S73" s="329"/>
      <c r="T73" s="329"/>
      <c r="U73" s="329"/>
      <c r="V73" s="328"/>
      <c r="W73" s="330"/>
      <c r="X73" s="329"/>
      <c r="Y73" s="329"/>
      <c r="Z73" s="329"/>
      <c r="AA73" s="329"/>
      <c r="AB73" s="329"/>
      <c r="AC73" s="328"/>
      <c r="AD73" s="330"/>
      <c r="AE73" s="329"/>
      <c r="AF73" s="329"/>
      <c r="AG73" s="329"/>
      <c r="AH73" s="329"/>
      <c r="AI73" s="329"/>
      <c r="AJ73" s="328"/>
      <c r="AK73" s="330"/>
      <c r="AL73" s="329"/>
      <c r="AM73" s="329"/>
      <c r="AN73" s="329"/>
      <c r="AO73" s="329"/>
      <c r="AP73" s="329"/>
      <c r="AQ73" s="328"/>
      <c r="AR73" s="330"/>
      <c r="AS73" s="329"/>
      <c r="AT73" s="328"/>
      <c r="AU73" s="1152">
        <f t="shared" si="4"/>
        <v>0</v>
      </c>
      <c r="AV73" s="1153"/>
      <c r="AW73" s="1137">
        <f t="shared" si="5"/>
        <v>0</v>
      </c>
      <c r="AX73" s="1138"/>
      <c r="AY73" s="1131"/>
      <c r="AZ73" s="1132"/>
      <c r="BA73" s="1132"/>
      <c r="BB73" s="1132"/>
      <c r="BC73" s="1132"/>
      <c r="BD73" s="1133"/>
    </row>
    <row r="74" spans="2:56" ht="39.950000000000003" customHeight="1" x14ac:dyDescent="0.15">
      <c r="B74" s="331">
        <f t="shared" si="6"/>
        <v>62</v>
      </c>
      <c r="C74" s="1124"/>
      <c r="D74" s="1125"/>
      <c r="E74" s="1126"/>
      <c r="F74" s="1127"/>
      <c r="G74" s="1128"/>
      <c r="H74" s="1129"/>
      <c r="I74" s="1129"/>
      <c r="J74" s="1129"/>
      <c r="K74" s="1130"/>
      <c r="L74" s="1134"/>
      <c r="M74" s="1135"/>
      <c r="N74" s="1135"/>
      <c r="O74" s="1136"/>
      <c r="P74" s="330"/>
      <c r="Q74" s="329"/>
      <c r="R74" s="329"/>
      <c r="S74" s="329"/>
      <c r="T74" s="329"/>
      <c r="U74" s="329"/>
      <c r="V74" s="328"/>
      <c r="W74" s="330"/>
      <c r="X74" s="329"/>
      <c r="Y74" s="329"/>
      <c r="Z74" s="329"/>
      <c r="AA74" s="329"/>
      <c r="AB74" s="329"/>
      <c r="AC74" s="328"/>
      <c r="AD74" s="330"/>
      <c r="AE74" s="329"/>
      <c r="AF74" s="329"/>
      <c r="AG74" s="329"/>
      <c r="AH74" s="329"/>
      <c r="AI74" s="329"/>
      <c r="AJ74" s="328"/>
      <c r="AK74" s="330"/>
      <c r="AL74" s="329"/>
      <c r="AM74" s="329"/>
      <c r="AN74" s="329"/>
      <c r="AO74" s="329"/>
      <c r="AP74" s="329"/>
      <c r="AQ74" s="328"/>
      <c r="AR74" s="330"/>
      <c r="AS74" s="329"/>
      <c r="AT74" s="328"/>
      <c r="AU74" s="1152">
        <f t="shared" si="4"/>
        <v>0</v>
      </c>
      <c r="AV74" s="1153"/>
      <c r="AW74" s="1137">
        <f t="shared" si="5"/>
        <v>0</v>
      </c>
      <c r="AX74" s="1138"/>
      <c r="AY74" s="1131"/>
      <c r="AZ74" s="1132"/>
      <c r="BA74" s="1132"/>
      <c r="BB74" s="1132"/>
      <c r="BC74" s="1132"/>
      <c r="BD74" s="1133"/>
    </row>
    <row r="75" spans="2:56" ht="39.950000000000003" customHeight="1" x14ac:dyDescent="0.15">
      <c r="B75" s="331">
        <f t="shared" si="6"/>
        <v>63</v>
      </c>
      <c r="C75" s="1124"/>
      <c r="D75" s="1125"/>
      <c r="E75" s="1126"/>
      <c r="F75" s="1127"/>
      <c r="G75" s="1128"/>
      <c r="H75" s="1129"/>
      <c r="I75" s="1129"/>
      <c r="J75" s="1129"/>
      <c r="K75" s="1130"/>
      <c r="L75" s="1134"/>
      <c r="M75" s="1135"/>
      <c r="N75" s="1135"/>
      <c r="O75" s="1136"/>
      <c r="P75" s="330"/>
      <c r="Q75" s="329"/>
      <c r="R75" s="329"/>
      <c r="S75" s="329"/>
      <c r="T75" s="329"/>
      <c r="U75" s="329"/>
      <c r="V75" s="328"/>
      <c r="W75" s="330"/>
      <c r="X75" s="329"/>
      <c r="Y75" s="329"/>
      <c r="Z75" s="329"/>
      <c r="AA75" s="329"/>
      <c r="AB75" s="329"/>
      <c r="AC75" s="328"/>
      <c r="AD75" s="330"/>
      <c r="AE75" s="329"/>
      <c r="AF75" s="329"/>
      <c r="AG75" s="329"/>
      <c r="AH75" s="329"/>
      <c r="AI75" s="329"/>
      <c r="AJ75" s="328"/>
      <c r="AK75" s="330"/>
      <c r="AL75" s="329"/>
      <c r="AM75" s="329"/>
      <c r="AN75" s="329"/>
      <c r="AO75" s="329"/>
      <c r="AP75" s="329"/>
      <c r="AQ75" s="328"/>
      <c r="AR75" s="330"/>
      <c r="AS75" s="329"/>
      <c r="AT75" s="328"/>
      <c r="AU75" s="1152">
        <f t="shared" si="4"/>
        <v>0</v>
      </c>
      <c r="AV75" s="1153"/>
      <c r="AW75" s="1137">
        <f t="shared" si="5"/>
        <v>0</v>
      </c>
      <c r="AX75" s="1138"/>
      <c r="AY75" s="1131"/>
      <c r="AZ75" s="1132"/>
      <c r="BA75" s="1132"/>
      <c r="BB75" s="1132"/>
      <c r="BC75" s="1132"/>
      <c r="BD75" s="1133"/>
    </row>
    <row r="76" spans="2:56" ht="39.950000000000003" customHeight="1" x14ac:dyDescent="0.15">
      <c r="B76" s="331">
        <f t="shared" si="6"/>
        <v>64</v>
      </c>
      <c r="C76" s="1124"/>
      <c r="D76" s="1125"/>
      <c r="E76" s="1126"/>
      <c r="F76" s="1127"/>
      <c r="G76" s="1128"/>
      <c r="H76" s="1129"/>
      <c r="I76" s="1129"/>
      <c r="J76" s="1129"/>
      <c r="K76" s="1130"/>
      <c r="L76" s="1134"/>
      <c r="M76" s="1135"/>
      <c r="N76" s="1135"/>
      <c r="O76" s="1136"/>
      <c r="P76" s="330"/>
      <c r="Q76" s="329"/>
      <c r="R76" s="329"/>
      <c r="S76" s="329"/>
      <c r="T76" s="329"/>
      <c r="U76" s="329"/>
      <c r="V76" s="328"/>
      <c r="W76" s="330"/>
      <c r="X76" s="329"/>
      <c r="Y76" s="329"/>
      <c r="Z76" s="329"/>
      <c r="AA76" s="329"/>
      <c r="AB76" s="329"/>
      <c r="AC76" s="328"/>
      <c r="AD76" s="330"/>
      <c r="AE76" s="329"/>
      <c r="AF76" s="329"/>
      <c r="AG76" s="329"/>
      <c r="AH76" s="329"/>
      <c r="AI76" s="329"/>
      <c r="AJ76" s="328"/>
      <c r="AK76" s="330"/>
      <c r="AL76" s="329"/>
      <c r="AM76" s="329"/>
      <c r="AN76" s="329"/>
      <c r="AO76" s="329"/>
      <c r="AP76" s="329"/>
      <c r="AQ76" s="328"/>
      <c r="AR76" s="330"/>
      <c r="AS76" s="329"/>
      <c r="AT76" s="328"/>
      <c r="AU76" s="1152">
        <f t="shared" si="4"/>
        <v>0</v>
      </c>
      <c r="AV76" s="1153"/>
      <c r="AW76" s="1137">
        <f t="shared" si="5"/>
        <v>0</v>
      </c>
      <c r="AX76" s="1138"/>
      <c r="AY76" s="1131"/>
      <c r="AZ76" s="1132"/>
      <c r="BA76" s="1132"/>
      <c r="BB76" s="1132"/>
      <c r="BC76" s="1132"/>
      <c r="BD76" s="1133"/>
    </row>
    <row r="77" spans="2:56" ht="39.950000000000003" customHeight="1" x14ac:dyDescent="0.15">
      <c r="B77" s="331">
        <f t="shared" si="6"/>
        <v>65</v>
      </c>
      <c r="C77" s="1124"/>
      <c r="D77" s="1125"/>
      <c r="E77" s="1126"/>
      <c r="F77" s="1127"/>
      <c r="G77" s="1128"/>
      <c r="H77" s="1129"/>
      <c r="I77" s="1129"/>
      <c r="J77" s="1129"/>
      <c r="K77" s="1130"/>
      <c r="L77" s="1134"/>
      <c r="M77" s="1135"/>
      <c r="N77" s="1135"/>
      <c r="O77" s="1136"/>
      <c r="P77" s="330"/>
      <c r="Q77" s="329"/>
      <c r="R77" s="329"/>
      <c r="S77" s="329"/>
      <c r="T77" s="329"/>
      <c r="U77" s="329"/>
      <c r="V77" s="328"/>
      <c r="W77" s="330"/>
      <c r="X77" s="329"/>
      <c r="Y77" s="329"/>
      <c r="Z77" s="329"/>
      <c r="AA77" s="329"/>
      <c r="AB77" s="329"/>
      <c r="AC77" s="328"/>
      <c r="AD77" s="330"/>
      <c r="AE77" s="329"/>
      <c r="AF77" s="329"/>
      <c r="AG77" s="329"/>
      <c r="AH77" s="329"/>
      <c r="AI77" s="329"/>
      <c r="AJ77" s="328"/>
      <c r="AK77" s="330"/>
      <c r="AL77" s="329"/>
      <c r="AM77" s="329"/>
      <c r="AN77" s="329"/>
      <c r="AO77" s="329"/>
      <c r="AP77" s="329"/>
      <c r="AQ77" s="328"/>
      <c r="AR77" s="330"/>
      <c r="AS77" s="329"/>
      <c r="AT77" s="328"/>
      <c r="AU77" s="1152">
        <f t="shared" ref="AU77:AU108" si="7">IF($AZ$3="４週",SUM(P77:AQ77),IF($AZ$3="暦月",SUM(P77:AT77),""))</f>
        <v>0</v>
      </c>
      <c r="AV77" s="1153"/>
      <c r="AW77" s="1137">
        <f t="shared" ref="AW77:AW112" si="8">IF($AZ$3="４週",AU77/4,IF($AZ$3="暦月",AU77/($AZ$6/7),""))</f>
        <v>0</v>
      </c>
      <c r="AX77" s="1138"/>
      <c r="AY77" s="1131"/>
      <c r="AZ77" s="1132"/>
      <c r="BA77" s="1132"/>
      <c r="BB77" s="1132"/>
      <c r="BC77" s="1132"/>
      <c r="BD77" s="1133"/>
    </row>
    <row r="78" spans="2:56" ht="39.950000000000003" customHeight="1" x14ac:dyDescent="0.15">
      <c r="B78" s="331">
        <f t="shared" ref="B78:B112" si="9">B77+1</f>
        <v>66</v>
      </c>
      <c r="C78" s="1124"/>
      <c r="D78" s="1125"/>
      <c r="E78" s="1126"/>
      <c r="F78" s="1127"/>
      <c r="G78" s="1128"/>
      <c r="H78" s="1129"/>
      <c r="I78" s="1129"/>
      <c r="J78" s="1129"/>
      <c r="K78" s="1130"/>
      <c r="L78" s="1134"/>
      <c r="M78" s="1135"/>
      <c r="N78" s="1135"/>
      <c r="O78" s="1136"/>
      <c r="P78" s="330"/>
      <c r="Q78" s="329"/>
      <c r="R78" s="329"/>
      <c r="S78" s="329"/>
      <c r="T78" s="329"/>
      <c r="U78" s="329"/>
      <c r="V78" s="328"/>
      <c r="W78" s="330"/>
      <c r="X78" s="329"/>
      <c r="Y78" s="329"/>
      <c r="Z78" s="329"/>
      <c r="AA78" s="329"/>
      <c r="AB78" s="329"/>
      <c r="AC78" s="328"/>
      <c r="AD78" s="330"/>
      <c r="AE78" s="329"/>
      <c r="AF78" s="329"/>
      <c r="AG78" s="329"/>
      <c r="AH78" s="329"/>
      <c r="AI78" s="329"/>
      <c r="AJ78" s="328"/>
      <c r="AK78" s="330"/>
      <c r="AL78" s="329"/>
      <c r="AM78" s="329"/>
      <c r="AN78" s="329"/>
      <c r="AO78" s="329"/>
      <c r="AP78" s="329"/>
      <c r="AQ78" s="328"/>
      <c r="AR78" s="330"/>
      <c r="AS78" s="329"/>
      <c r="AT78" s="328"/>
      <c r="AU78" s="1152">
        <f t="shared" si="7"/>
        <v>0</v>
      </c>
      <c r="AV78" s="1153"/>
      <c r="AW78" s="1137">
        <f t="shared" si="8"/>
        <v>0</v>
      </c>
      <c r="AX78" s="1138"/>
      <c r="AY78" s="1131"/>
      <c r="AZ78" s="1132"/>
      <c r="BA78" s="1132"/>
      <c r="BB78" s="1132"/>
      <c r="BC78" s="1132"/>
      <c r="BD78" s="1133"/>
    </row>
    <row r="79" spans="2:56" ht="39.950000000000003" customHeight="1" x14ac:dyDescent="0.15">
      <c r="B79" s="331">
        <f t="shared" si="9"/>
        <v>67</v>
      </c>
      <c r="C79" s="1124"/>
      <c r="D79" s="1125"/>
      <c r="E79" s="1126"/>
      <c r="F79" s="1127"/>
      <c r="G79" s="1128"/>
      <c r="H79" s="1129"/>
      <c r="I79" s="1129"/>
      <c r="J79" s="1129"/>
      <c r="K79" s="1130"/>
      <c r="L79" s="1134"/>
      <c r="M79" s="1135"/>
      <c r="N79" s="1135"/>
      <c r="O79" s="1136"/>
      <c r="P79" s="330"/>
      <c r="Q79" s="329"/>
      <c r="R79" s="329"/>
      <c r="S79" s="329"/>
      <c r="T79" s="329"/>
      <c r="U79" s="329"/>
      <c r="V79" s="328"/>
      <c r="W79" s="330"/>
      <c r="X79" s="329"/>
      <c r="Y79" s="329"/>
      <c r="Z79" s="329"/>
      <c r="AA79" s="329"/>
      <c r="AB79" s="329"/>
      <c r="AC79" s="328"/>
      <c r="AD79" s="330"/>
      <c r="AE79" s="329"/>
      <c r="AF79" s="329"/>
      <c r="AG79" s="329"/>
      <c r="AH79" s="329"/>
      <c r="AI79" s="329"/>
      <c r="AJ79" s="328"/>
      <c r="AK79" s="330"/>
      <c r="AL79" s="329"/>
      <c r="AM79" s="329"/>
      <c r="AN79" s="329"/>
      <c r="AO79" s="329"/>
      <c r="AP79" s="329"/>
      <c r="AQ79" s="328"/>
      <c r="AR79" s="330"/>
      <c r="AS79" s="329"/>
      <c r="AT79" s="328"/>
      <c r="AU79" s="1152">
        <f t="shared" si="7"/>
        <v>0</v>
      </c>
      <c r="AV79" s="1153"/>
      <c r="AW79" s="1137">
        <f t="shared" si="8"/>
        <v>0</v>
      </c>
      <c r="AX79" s="1138"/>
      <c r="AY79" s="1131"/>
      <c r="AZ79" s="1132"/>
      <c r="BA79" s="1132"/>
      <c r="BB79" s="1132"/>
      <c r="BC79" s="1132"/>
      <c r="BD79" s="1133"/>
    </row>
    <row r="80" spans="2:56" ht="39.950000000000003" customHeight="1" x14ac:dyDescent="0.15">
      <c r="B80" s="331">
        <f t="shared" si="9"/>
        <v>68</v>
      </c>
      <c r="C80" s="1124"/>
      <c r="D80" s="1125"/>
      <c r="E80" s="1126"/>
      <c r="F80" s="1127"/>
      <c r="G80" s="1128"/>
      <c r="H80" s="1129"/>
      <c r="I80" s="1129"/>
      <c r="J80" s="1129"/>
      <c r="K80" s="1130"/>
      <c r="L80" s="1134"/>
      <c r="M80" s="1135"/>
      <c r="N80" s="1135"/>
      <c r="O80" s="1136"/>
      <c r="P80" s="330"/>
      <c r="Q80" s="329"/>
      <c r="R80" s="329"/>
      <c r="S80" s="329"/>
      <c r="T80" s="329"/>
      <c r="U80" s="329"/>
      <c r="V80" s="328"/>
      <c r="W80" s="330"/>
      <c r="X80" s="329"/>
      <c r="Y80" s="329"/>
      <c r="Z80" s="329"/>
      <c r="AA80" s="329"/>
      <c r="AB80" s="329"/>
      <c r="AC80" s="328"/>
      <c r="AD80" s="330"/>
      <c r="AE80" s="329"/>
      <c r="AF80" s="329"/>
      <c r="AG80" s="329"/>
      <c r="AH80" s="329"/>
      <c r="AI80" s="329"/>
      <c r="AJ80" s="328"/>
      <c r="AK80" s="330"/>
      <c r="AL80" s="329"/>
      <c r="AM80" s="329"/>
      <c r="AN80" s="329"/>
      <c r="AO80" s="329"/>
      <c r="AP80" s="329"/>
      <c r="AQ80" s="328"/>
      <c r="AR80" s="330"/>
      <c r="AS80" s="329"/>
      <c r="AT80" s="328"/>
      <c r="AU80" s="1152">
        <f t="shared" si="7"/>
        <v>0</v>
      </c>
      <c r="AV80" s="1153"/>
      <c r="AW80" s="1137">
        <f t="shared" si="8"/>
        <v>0</v>
      </c>
      <c r="AX80" s="1138"/>
      <c r="AY80" s="1131"/>
      <c r="AZ80" s="1132"/>
      <c r="BA80" s="1132"/>
      <c r="BB80" s="1132"/>
      <c r="BC80" s="1132"/>
      <c r="BD80" s="1133"/>
    </row>
    <row r="81" spans="2:56" ht="39.950000000000003" customHeight="1" x14ac:dyDescent="0.15">
      <c r="B81" s="331">
        <f t="shared" si="9"/>
        <v>69</v>
      </c>
      <c r="C81" s="1124"/>
      <c r="D81" s="1125"/>
      <c r="E81" s="1126"/>
      <c r="F81" s="1127"/>
      <c r="G81" s="1128"/>
      <c r="H81" s="1129"/>
      <c r="I81" s="1129"/>
      <c r="J81" s="1129"/>
      <c r="K81" s="1130"/>
      <c r="L81" s="1134"/>
      <c r="M81" s="1135"/>
      <c r="N81" s="1135"/>
      <c r="O81" s="1136"/>
      <c r="P81" s="330"/>
      <c r="Q81" s="329"/>
      <c r="R81" s="329"/>
      <c r="S81" s="329"/>
      <c r="T81" s="329"/>
      <c r="U81" s="329"/>
      <c r="V81" s="328"/>
      <c r="W81" s="330"/>
      <c r="X81" s="329"/>
      <c r="Y81" s="329"/>
      <c r="Z81" s="329"/>
      <c r="AA81" s="329"/>
      <c r="AB81" s="329"/>
      <c r="AC81" s="328"/>
      <c r="AD81" s="330"/>
      <c r="AE81" s="329"/>
      <c r="AF81" s="329"/>
      <c r="AG81" s="329"/>
      <c r="AH81" s="329"/>
      <c r="AI81" s="329"/>
      <c r="AJ81" s="328"/>
      <c r="AK81" s="330"/>
      <c r="AL81" s="329"/>
      <c r="AM81" s="329"/>
      <c r="AN81" s="329"/>
      <c r="AO81" s="329"/>
      <c r="AP81" s="329"/>
      <c r="AQ81" s="328"/>
      <c r="AR81" s="330"/>
      <c r="AS81" s="329"/>
      <c r="AT81" s="328"/>
      <c r="AU81" s="1152">
        <f t="shared" si="7"/>
        <v>0</v>
      </c>
      <c r="AV81" s="1153"/>
      <c r="AW81" s="1137">
        <f t="shared" si="8"/>
        <v>0</v>
      </c>
      <c r="AX81" s="1138"/>
      <c r="AY81" s="1131"/>
      <c r="AZ81" s="1132"/>
      <c r="BA81" s="1132"/>
      <c r="BB81" s="1132"/>
      <c r="BC81" s="1132"/>
      <c r="BD81" s="1133"/>
    </row>
    <row r="82" spans="2:56" ht="39.950000000000003" customHeight="1" x14ac:dyDescent="0.15">
      <c r="B82" s="331">
        <f t="shared" si="9"/>
        <v>70</v>
      </c>
      <c r="C82" s="1124"/>
      <c r="D82" s="1125"/>
      <c r="E82" s="1126"/>
      <c r="F82" s="1127"/>
      <c r="G82" s="1128"/>
      <c r="H82" s="1129"/>
      <c r="I82" s="1129"/>
      <c r="J82" s="1129"/>
      <c r="K82" s="1130"/>
      <c r="L82" s="1134"/>
      <c r="M82" s="1135"/>
      <c r="N82" s="1135"/>
      <c r="O82" s="1136"/>
      <c r="P82" s="330"/>
      <c r="Q82" s="329"/>
      <c r="R82" s="329"/>
      <c r="S82" s="329"/>
      <c r="T82" s="329"/>
      <c r="U82" s="329"/>
      <c r="V82" s="328"/>
      <c r="W82" s="330"/>
      <c r="X82" s="329"/>
      <c r="Y82" s="329"/>
      <c r="Z82" s="329"/>
      <c r="AA82" s="329"/>
      <c r="AB82" s="329"/>
      <c r="AC82" s="328"/>
      <c r="AD82" s="330"/>
      <c r="AE82" s="329"/>
      <c r="AF82" s="329"/>
      <c r="AG82" s="329"/>
      <c r="AH82" s="329"/>
      <c r="AI82" s="329"/>
      <c r="AJ82" s="328"/>
      <c r="AK82" s="330"/>
      <c r="AL82" s="329"/>
      <c r="AM82" s="329"/>
      <c r="AN82" s="329"/>
      <c r="AO82" s="329"/>
      <c r="AP82" s="329"/>
      <c r="AQ82" s="328"/>
      <c r="AR82" s="330"/>
      <c r="AS82" s="329"/>
      <c r="AT82" s="328"/>
      <c r="AU82" s="1152">
        <f t="shared" si="7"/>
        <v>0</v>
      </c>
      <c r="AV82" s="1153"/>
      <c r="AW82" s="1137">
        <f t="shared" si="8"/>
        <v>0</v>
      </c>
      <c r="AX82" s="1138"/>
      <c r="AY82" s="1131"/>
      <c r="AZ82" s="1132"/>
      <c r="BA82" s="1132"/>
      <c r="BB82" s="1132"/>
      <c r="BC82" s="1132"/>
      <c r="BD82" s="1133"/>
    </row>
    <row r="83" spans="2:56" ht="39.950000000000003" customHeight="1" x14ac:dyDescent="0.15">
      <c r="B83" s="331">
        <f t="shared" si="9"/>
        <v>71</v>
      </c>
      <c r="C83" s="1124"/>
      <c r="D83" s="1125"/>
      <c r="E83" s="1126"/>
      <c r="F83" s="1127"/>
      <c r="G83" s="1128"/>
      <c r="H83" s="1129"/>
      <c r="I83" s="1129"/>
      <c r="J83" s="1129"/>
      <c r="K83" s="1130"/>
      <c r="L83" s="1134"/>
      <c r="M83" s="1135"/>
      <c r="N83" s="1135"/>
      <c r="O83" s="1136"/>
      <c r="P83" s="330"/>
      <c r="Q83" s="329"/>
      <c r="R83" s="329"/>
      <c r="S83" s="329"/>
      <c r="T83" s="329"/>
      <c r="U83" s="329"/>
      <c r="V83" s="328"/>
      <c r="W83" s="330"/>
      <c r="X83" s="329"/>
      <c r="Y83" s="329"/>
      <c r="Z83" s="329"/>
      <c r="AA83" s="329"/>
      <c r="AB83" s="329"/>
      <c r="AC83" s="328"/>
      <c r="AD83" s="330"/>
      <c r="AE83" s="329"/>
      <c r="AF83" s="329"/>
      <c r="AG83" s="329"/>
      <c r="AH83" s="329"/>
      <c r="AI83" s="329"/>
      <c r="AJ83" s="328"/>
      <c r="AK83" s="330"/>
      <c r="AL83" s="329"/>
      <c r="AM83" s="329"/>
      <c r="AN83" s="329"/>
      <c r="AO83" s="329"/>
      <c r="AP83" s="329"/>
      <c r="AQ83" s="328"/>
      <c r="AR83" s="330"/>
      <c r="AS83" s="329"/>
      <c r="AT83" s="328"/>
      <c r="AU83" s="1152">
        <f t="shared" si="7"/>
        <v>0</v>
      </c>
      <c r="AV83" s="1153"/>
      <c r="AW83" s="1137">
        <f t="shared" si="8"/>
        <v>0</v>
      </c>
      <c r="AX83" s="1138"/>
      <c r="AY83" s="1131"/>
      <c r="AZ83" s="1132"/>
      <c r="BA83" s="1132"/>
      <c r="BB83" s="1132"/>
      <c r="BC83" s="1132"/>
      <c r="BD83" s="1133"/>
    </row>
    <row r="84" spans="2:56" ht="39.950000000000003" customHeight="1" x14ac:dyDescent="0.15">
      <c r="B84" s="331">
        <f t="shared" si="9"/>
        <v>72</v>
      </c>
      <c r="C84" s="1124"/>
      <c r="D84" s="1125"/>
      <c r="E84" s="1126"/>
      <c r="F84" s="1127"/>
      <c r="G84" s="1128"/>
      <c r="H84" s="1129"/>
      <c r="I84" s="1129"/>
      <c r="J84" s="1129"/>
      <c r="K84" s="1130"/>
      <c r="L84" s="1134"/>
      <c r="M84" s="1135"/>
      <c r="N84" s="1135"/>
      <c r="O84" s="1136"/>
      <c r="P84" s="330"/>
      <c r="Q84" s="329"/>
      <c r="R84" s="329"/>
      <c r="S84" s="329"/>
      <c r="T84" s="329"/>
      <c r="U84" s="329"/>
      <c r="V84" s="328"/>
      <c r="W84" s="330"/>
      <c r="X84" s="329"/>
      <c r="Y84" s="329"/>
      <c r="Z84" s="329"/>
      <c r="AA84" s="329"/>
      <c r="AB84" s="329"/>
      <c r="AC84" s="328"/>
      <c r="AD84" s="330"/>
      <c r="AE84" s="329"/>
      <c r="AF84" s="329"/>
      <c r="AG84" s="329"/>
      <c r="AH84" s="329"/>
      <c r="AI84" s="329"/>
      <c r="AJ84" s="328"/>
      <c r="AK84" s="330"/>
      <c r="AL84" s="329"/>
      <c r="AM84" s="329"/>
      <c r="AN84" s="329"/>
      <c r="AO84" s="329"/>
      <c r="AP84" s="329"/>
      <c r="AQ84" s="328"/>
      <c r="AR84" s="330"/>
      <c r="AS84" s="329"/>
      <c r="AT84" s="328"/>
      <c r="AU84" s="1152">
        <f t="shared" si="7"/>
        <v>0</v>
      </c>
      <c r="AV84" s="1153"/>
      <c r="AW84" s="1137">
        <f t="shared" si="8"/>
        <v>0</v>
      </c>
      <c r="AX84" s="1138"/>
      <c r="AY84" s="1131"/>
      <c r="AZ84" s="1132"/>
      <c r="BA84" s="1132"/>
      <c r="BB84" s="1132"/>
      <c r="BC84" s="1132"/>
      <c r="BD84" s="1133"/>
    </row>
    <row r="85" spans="2:56" ht="39.950000000000003" customHeight="1" x14ac:dyDescent="0.15">
      <c r="B85" s="331">
        <f t="shared" si="9"/>
        <v>73</v>
      </c>
      <c r="C85" s="1124"/>
      <c r="D85" s="1125"/>
      <c r="E85" s="1126"/>
      <c r="F85" s="1127"/>
      <c r="G85" s="1128"/>
      <c r="H85" s="1129"/>
      <c r="I85" s="1129"/>
      <c r="J85" s="1129"/>
      <c r="K85" s="1130"/>
      <c r="L85" s="1134"/>
      <c r="M85" s="1135"/>
      <c r="N85" s="1135"/>
      <c r="O85" s="1136"/>
      <c r="P85" s="330"/>
      <c r="Q85" s="329"/>
      <c r="R85" s="329"/>
      <c r="S85" s="329"/>
      <c r="T85" s="329"/>
      <c r="U85" s="329"/>
      <c r="V85" s="328"/>
      <c r="W85" s="330"/>
      <c r="X85" s="329"/>
      <c r="Y85" s="329"/>
      <c r="Z85" s="329"/>
      <c r="AA85" s="329"/>
      <c r="AB85" s="329"/>
      <c r="AC85" s="328"/>
      <c r="AD85" s="330"/>
      <c r="AE85" s="329"/>
      <c r="AF85" s="329"/>
      <c r="AG85" s="329"/>
      <c r="AH85" s="329"/>
      <c r="AI85" s="329"/>
      <c r="AJ85" s="328"/>
      <c r="AK85" s="330"/>
      <c r="AL85" s="329"/>
      <c r="AM85" s="329"/>
      <c r="AN85" s="329"/>
      <c r="AO85" s="329"/>
      <c r="AP85" s="329"/>
      <c r="AQ85" s="328"/>
      <c r="AR85" s="330"/>
      <c r="AS85" s="329"/>
      <c r="AT85" s="328"/>
      <c r="AU85" s="1152">
        <f t="shared" si="7"/>
        <v>0</v>
      </c>
      <c r="AV85" s="1153"/>
      <c r="AW85" s="1137">
        <f t="shared" si="8"/>
        <v>0</v>
      </c>
      <c r="AX85" s="1138"/>
      <c r="AY85" s="1131"/>
      <c r="AZ85" s="1132"/>
      <c r="BA85" s="1132"/>
      <c r="BB85" s="1132"/>
      <c r="BC85" s="1132"/>
      <c r="BD85" s="1133"/>
    </row>
    <row r="86" spans="2:56" ht="39.950000000000003" customHeight="1" x14ac:dyDescent="0.15">
      <c r="B86" s="331">
        <f t="shared" si="9"/>
        <v>74</v>
      </c>
      <c r="C86" s="1124"/>
      <c r="D86" s="1125"/>
      <c r="E86" s="1126"/>
      <c r="F86" s="1127"/>
      <c r="G86" s="1128"/>
      <c r="H86" s="1129"/>
      <c r="I86" s="1129"/>
      <c r="J86" s="1129"/>
      <c r="K86" s="1130"/>
      <c r="L86" s="1134"/>
      <c r="M86" s="1135"/>
      <c r="N86" s="1135"/>
      <c r="O86" s="1136"/>
      <c r="P86" s="330"/>
      <c r="Q86" s="329"/>
      <c r="R86" s="329"/>
      <c r="S86" s="329"/>
      <c r="T86" s="329"/>
      <c r="U86" s="329"/>
      <c r="V86" s="328"/>
      <c r="W86" s="330"/>
      <c r="X86" s="329"/>
      <c r="Y86" s="329"/>
      <c r="Z86" s="329"/>
      <c r="AA86" s="329"/>
      <c r="AB86" s="329"/>
      <c r="AC86" s="328"/>
      <c r="AD86" s="330"/>
      <c r="AE86" s="329"/>
      <c r="AF86" s="329"/>
      <c r="AG86" s="329"/>
      <c r="AH86" s="329"/>
      <c r="AI86" s="329"/>
      <c r="AJ86" s="328"/>
      <c r="AK86" s="330"/>
      <c r="AL86" s="329"/>
      <c r="AM86" s="329"/>
      <c r="AN86" s="329"/>
      <c r="AO86" s="329"/>
      <c r="AP86" s="329"/>
      <c r="AQ86" s="328"/>
      <c r="AR86" s="330"/>
      <c r="AS86" s="329"/>
      <c r="AT86" s="328"/>
      <c r="AU86" s="1152">
        <f t="shared" si="7"/>
        <v>0</v>
      </c>
      <c r="AV86" s="1153"/>
      <c r="AW86" s="1137">
        <f t="shared" si="8"/>
        <v>0</v>
      </c>
      <c r="AX86" s="1138"/>
      <c r="AY86" s="1131"/>
      <c r="AZ86" s="1132"/>
      <c r="BA86" s="1132"/>
      <c r="BB86" s="1132"/>
      <c r="BC86" s="1132"/>
      <c r="BD86" s="1133"/>
    </row>
    <row r="87" spans="2:56" ht="39.950000000000003" customHeight="1" x14ac:dyDescent="0.15">
      <c r="B87" s="331">
        <f t="shared" si="9"/>
        <v>75</v>
      </c>
      <c r="C87" s="1124"/>
      <c r="D87" s="1125"/>
      <c r="E87" s="1126"/>
      <c r="F87" s="1127"/>
      <c r="G87" s="1128"/>
      <c r="H87" s="1129"/>
      <c r="I87" s="1129"/>
      <c r="J87" s="1129"/>
      <c r="K87" s="1130"/>
      <c r="L87" s="1134"/>
      <c r="M87" s="1135"/>
      <c r="N87" s="1135"/>
      <c r="O87" s="1136"/>
      <c r="P87" s="330"/>
      <c r="Q87" s="329"/>
      <c r="R87" s="329"/>
      <c r="S87" s="329"/>
      <c r="T87" s="329"/>
      <c r="U87" s="329"/>
      <c r="V87" s="328"/>
      <c r="W87" s="330"/>
      <c r="X87" s="329"/>
      <c r="Y87" s="329"/>
      <c r="Z87" s="329"/>
      <c r="AA87" s="329"/>
      <c r="AB87" s="329"/>
      <c r="AC87" s="328"/>
      <c r="AD87" s="330"/>
      <c r="AE87" s="329"/>
      <c r="AF87" s="329"/>
      <c r="AG87" s="329"/>
      <c r="AH87" s="329"/>
      <c r="AI87" s="329"/>
      <c r="AJ87" s="328"/>
      <c r="AK87" s="330"/>
      <c r="AL87" s="329"/>
      <c r="AM87" s="329"/>
      <c r="AN87" s="329"/>
      <c r="AO87" s="329"/>
      <c r="AP87" s="329"/>
      <c r="AQ87" s="328"/>
      <c r="AR87" s="330"/>
      <c r="AS87" s="329"/>
      <c r="AT87" s="328"/>
      <c r="AU87" s="1152">
        <f t="shared" si="7"/>
        <v>0</v>
      </c>
      <c r="AV87" s="1153"/>
      <c r="AW87" s="1137">
        <f t="shared" si="8"/>
        <v>0</v>
      </c>
      <c r="AX87" s="1138"/>
      <c r="AY87" s="1131"/>
      <c r="AZ87" s="1132"/>
      <c r="BA87" s="1132"/>
      <c r="BB87" s="1132"/>
      <c r="BC87" s="1132"/>
      <c r="BD87" s="1133"/>
    </row>
    <row r="88" spans="2:56" ht="39.950000000000003" customHeight="1" x14ac:dyDescent="0.15">
      <c r="B88" s="331">
        <f t="shared" si="9"/>
        <v>76</v>
      </c>
      <c r="C88" s="1124"/>
      <c r="D88" s="1125"/>
      <c r="E88" s="1126"/>
      <c r="F88" s="1127"/>
      <c r="G88" s="1128"/>
      <c r="H88" s="1129"/>
      <c r="I88" s="1129"/>
      <c r="J88" s="1129"/>
      <c r="K88" s="1130"/>
      <c r="L88" s="1134"/>
      <c r="M88" s="1135"/>
      <c r="N88" s="1135"/>
      <c r="O88" s="1136"/>
      <c r="P88" s="330"/>
      <c r="Q88" s="329"/>
      <c r="R88" s="329"/>
      <c r="S88" s="329"/>
      <c r="T88" s="329"/>
      <c r="U88" s="329"/>
      <c r="V88" s="328"/>
      <c r="W88" s="330"/>
      <c r="X88" s="329"/>
      <c r="Y88" s="329"/>
      <c r="Z88" s="329"/>
      <c r="AA88" s="329"/>
      <c r="AB88" s="329"/>
      <c r="AC88" s="328"/>
      <c r="AD88" s="330"/>
      <c r="AE88" s="329"/>
      <c r="AF88" s="329"/>
      <c r="AG88" s="329"/>
      <c r="AH88" s="329"/>
      <c r="AI88" s="329"/>
      <c r="AJ88" s="328"/>
      <c r="AK88" s="330"/>
      <c r="AL88" s="329"/>
      <c r="AM88" s="329"/>
      <c r="AN88" s="329"/>
      <c r="AO88" s="329"/>
      <c r="AP88" s="329"/>
      <c r="AQ88" s="328"/>
      <c r="AR88" s="330"/>
      <c r="AS88" s="329"/>
      <c r="AT88" s="328"/>
      <c r="AU88" s="1152">
        <f t="shared" si="7"/>
        <v>0</v>
      </c>
      <c r="AV88" s="1153"/>
      <c r="AW88" s="1137">
        <f t="shared" si="8"/>
        <v>0</v>
      </c>
      <c r="AX88" s="1138"/>
      <c r="AY88" s="1131"/>
      <c r="AZ88" s="1132"/>
      <c r="BA88" s="1132"/>
      <c r="BB88" s="1132"/>
      <c r="BC88" s="1132"/>
      <c r="BD88" s="1133"/>
    </row>
    <row r="89" spans="2:56" ht="39.950000000000003" customHeight="1" x14ac:dyDescent="0.15">
      <c r="B89" s="331">
        <f t="shared" si="9"/>
        <v>77</v>
      </c>
      <c r="C89" s="1124"/>
      <c r="D89" s="1125"/>
      <c r="E89" s="1126"/>
      <c r="F89" s="1127"/>
      <c r="G89" s="1128"/>
      <c r="H89" s="1129"/>
      <c r="I89" s="1129"/>
      <c r="J89" s="1129"/>
      <c r="K89" s="1130"/>
      <c r="L89" s="1134"/>
      <c r="M89" s="1135"/>
      <c r="N89" s="1135"/>
      <c r="O89" s="1136"/>
      <c r="P89" s="330"/>
      <c r="Q89" s="329"/>
      <c r="R89" s="329"/>
      <c r="S89" s="329"/>
      <c r="T89" s="329"/>
      <c r="U89" s="329"/>
      <c r="V89" s="328"/>
      <c r="W89" s="330"/>
      <c r="X89" s="329"/>
      <c r="Y89" s="329"/>
      <c r="Z89" s="329"/>
      <c r="AA89" s="329"/>
      <c r="AB89" s="329"/>
      <c r="AC89" s="328"/>
      <c r="AD89" s="330"/>
      <c r="AE89" s="329"/>
      <c r="AF89" s="329"/>
      <c r="AG89" s="329"/>
      <c r="AH89" s="329"/>
      <c r="AI89" s="329"/>
      <c r="AJ89" s="328"/>
      <c r="AK89" s="330"/>
      <c r="AL89" s="329"/>
      <c r="AM89" s="329"/>
      <c r="AN89" s="329"/>
      <c r="AO89" s="329"/>
      <c r="AP89" s="329"/>
      <c r="AQ89" s="328"/>
      <c r="AR89" s="330"/>
      <c r="AS89" s="329"/>
      <c r="AT89" s="328"/>
      <c r="AU89" s="1152">
        <f t="shared" si="7"/>
        <v>0</v>
      </c>
      <c r="AV89" s="1153"/>
      <c r="AW89" s="1137">
        <f t="shared" si="8"/>
        <v>0</v>
      </c>
      <c r="AX89" s="1138"/>
      <c r="AY89" s="1131"/>
      <c r="AZ89" s="1132"/>
      <c r="BA89" s="1132"/>
      <c r="BB89" s="1132"/>
      <c r="BC89" s="1132"/>
      <c r="BD89" s="1133"/>
    </row>
    <row r="90" spans="2:56" ht="39.950000000000003" customHeight="1" x14ac:dyDescent="0.15">
      <c r="B90" s="331">
        <f t="shared" si="9"/>
        <v>78</v>
      </c>
      <c r="C90" s="1124"/>
      <c r="D90" s="1125"/>
      <c r="E90" s="1126"/>
      <c r="F90" s="1127"/>
      <c r="G90" s="1128"/>
      <c r="H90" s="1129"/>
      <c r="I90" s="1129"/>
      <c r="J90" s="1129"/>
      <c r="K90" s="1130"/>
      <c r="L90" s="1134"/>
      <c r="M90" s="1135"/>
      <c r="N90" s="1135"/>
      <c r="O90" s="1136"/>
      <c r="P90" s="330"/>
      <c r="Q90" s="329"/>
      <c r="R90" s="329"/>
      <c r="S90" s="329"/>
      <c r="T90" s="329"/>
      <c r="U90" s="329"/>
      <c r="V90" s="328"/>
      <c r="W90" s="330"/>
      <c r="X90" s="329"/>
      <c r="Y90" s="329"/>
      <c r="Z90" s="329"/>
      <c r="AA90" s="329"/>
      <c r="AB90" s="329"/>
      <c r="AC90" s="328"/>
      <c r="AD90" s="330"/>
      <c r="AE90" s="329"/>
      <c r="AF90" s="329"/>
      <c r="AG90" s="329"/>
      <c r="AH90" s="329"/>
      <c r="AI90" s="329"/>
      <c r="AJ90" s="328"/>
      <c r="AK90" s="330"/>
      <c r="AL90" s="329"/>
      <c r="AM90" s="329"/>
      <c r="AN90" s="329"/>
      <c r="AO90" s="329"/>
      <c r="AP90" s="329"/>
      <c r="AQ90" s="328"/>
      <c r="AR90" s="330"/>
      <c r="AS90" s="329"/>
      <c r="AT90" s="328"/>
      <c r="AU90" s="1152">
        <f t="shared" si="7"/>
        <v>0</v>
      </c>
      <c r="AV90" s="1153"/>
      <c r="AW90" s="1137">
        <f t="shared" si="8"/>
        <v>0</v>
      </c>
      <c r="AX90" s="1138"/>
      <c r="AY90" s="1131"/>
      <c r="AZ90" s="1132"/>
      <c r="BA90" s="1132"/>
      <c r="BB90" s="1132"/>
      <c r="BC90" s="1132"/>
      <c r="BD90" s="1133"/>
    </row>
    <row r="91" spans="2:56" ht="39.950000000000003" customHeight="1" x14ac:dyDescent="0.15">
      <c r="B91" s="331">
        <f t="shared" si="9"/>
        <v>79</v>
      </c>
      <c r="C91" s="1124"/>
      <c r="D91" s="1125"/>
      <c r="E91" s="1126"/>
      <c r="F91" s="1127"/>
      <c r="G91" s="1128"/>
      <c r="H91" s="1129"/>
      <c r="I91" s="1129"/>
      <c r="J91" s="1129"/>
      <c r="K91" s="1130"/>
      <c r="L91" s="1134"/>
      <c r="M91" s="1135"/>
      <c r="N91" s="1135"/>
      <c r="O91" s="1136"/>
      <c r="P91" s="330"/>
      <c r="Q91" s="329"/>
      <c r="R91" s="329"/>
      <c r="S91" s="329"/>
      <c r="T91" s="329"/>
      <c r="U91" s="329"/>
      <c r="V91" s="328"/>
      <c r="W91" s="330"/>
      <c r="X91" s="329"/>
      <c r="Y91" s="329"/>
      <c r="Z91" s="329"/>
      <c r="AA91" s="329"/>
      <c r="AB91" s="329"/>
      <c r="AC91" s="328"/>
      <c r="AD91" s="330"/>
      <c r="AE91" s="329"/>
      <c r="AF91" s="329"/>
      <c r="AG91" s="329"/>
      <c r="AH91" s="329"/>
      <c r="AI91" s="329"/>
      <c r="AJ91" s="328"/>
      <c r="AK91" s="330"/>
      <c r="AL91" s="329"/>
      <c r="AM91" s="329"/>
      <c r="AN91" s="329"/>
      <c r="AO91" s="329"/>
      <c r="AP91" s="329"/>
      <c r="AQ91" s="328"/>
      <c r="AR91" s="330"/>
      <c r="AS91" s="329"/>
      <c r="AT91" s="328"/>
      <c r="AU91" s="1152">
        <f t="shared" si="7"/>
        <v>0</v>
      </c>
      <c r="AV91" s="1153"/>
      <c r="AW91" s="1137">
        <f t="shared" si="8"/>
        <v>0</v>
      </c>
      <c r="AX91" s="1138"/>
      <c r="AY91" s="1131"/>
      <c r="AZ91" s="1132"/>
      <c r="BA91" s="1132"/>
      <c r="BB91" s="1132"/>
      <c r="BC91" s="1132"/>
      <c r="BD91" s="1133"/>
    </row>
    <row r="92" spans="2:56" ht="39.950000000000003" customHeight="1" x14ac:dyDescent="0.15">
      <c r="B92" s="331">
        <f t="shared" si="9"/>
        <v>80</v>
      </c>
      <c r="C92" s="1124"/>
      <c r="D92" s="1125"/>
      <c r="E92" s="1126"/>
      <c r="F92" s="1127"/>
      <c r="G92" s="1128"/>
      <c r="H92" s="1129"/>
      <c r="I92" s="1129"/>
      <c r="J92" s="1129"/>
      <c r="K92" s="1130"/>
      <c r="L92" s="1134"/>
      <c r="M92" s="1135"/>
      <c r="N92" s="1135"/>
      <c r="O92" s="1136"/>
      <c r="P92" s="330"/>
      <c r="Q92" s="329"/>
      <c r="R92" s="329"/>
      <c r="S92" s="329"/>
      <c r="T92" s="329"/>
      <c r="U92" s="329"/>
      <c r="V92" s="328"/>
      <c r="W92" s="330"/>
      <c r="X92" s="329"/>
      <c r="Y92" s="329"/>
      <c r="Z92" s="329"/>
      <c r="AA92" s="329"/>
      <c r="AB92" s="329"/>
      <c r="AC92" s="328"/>
      <c r="AD92" s="330"/>
      <c r="AE92" s="329"/>
      <c r="AF92" s="329"/>
      <c r="AG92" s="329"/>
      <c r="AH92" s="329"/>
      <c r="AI92" s="329"/>
      <c r="AJ92" s="328"/>
      <c r="AK92" s="330"/>
      <c r="AL92" s="329"/>
      <c r="AM92" s="329"/>
      <c r="AN92" s="329"/>
      <c r="AO92" s="329"/>
      <c r="AP92" s="329"/>
      <c r="AQ92" s="328"/>
      <c r="AR92" s="330"/>
      <c r="AS92" s="329"/>
      <c r="AT92" s="328"/>
      <c r="AU92" s="1152">
        <f t="shared" si="7"/>
        <v>0</v>
      </c>
      <c r="AV92" s="1153"/>
      <c r="AW92" s="1137">
        <f t="shared" si="8"/>
        <v>0</v>
      </c>
      <c r="AX92" s="1138"/>
      <c r="AY92" s="1131"/>
      <c r="AZ92" s="1132"/>
      <c r="BA92" s="1132"/>
      <c r="BB92" s="1132"/>
      <c r="BC92" s="1132"/>
      <c r="BD92" s="1133"/>
    </row>
    <row r="93" spans="2:56" ht="39.950000000000003" customHeight="1" x14ac:dyDescent="0.15">
      <c r="B93" s="331">
        <f t="shared" si="9"/>
        <v>81</v>
      </c>
      <c r="C93" s="1124"/>
      <c r="D93" s="1125"/>
      <c r="E93" s="1126"/>
      <c r="F93" s="1127"/>
      <c r="G93" s="1128"/>
      <c r="H93" s="1129"/>
      <c r="I93" s="1129"/>
      <c r="J93" s="1129"/>
      <c r="K93" s="1130"/>
      <c r="L93" s="1134"/>
      <c r="M93" s="1135"/>
      <c r="N93" s="1135"/>
      <c r="O93" s="1136"/>
      <c r="P93" s="330"/>
      <c r="Q93" s="329"/>
      <c r="R93" s="329"/>
      <c r="S93" s="329"/>
      <c r="T93" s="329"/>
      <c r="U93" s="329"/>
      <c r="V93" s="328"/>
      <c r="W93" s="330"/>
      <c r="X93" s="329"/>
      <c r="Y93" s="329"/>
      <c r="Z93" s="329"/>
      <c r="AA93" s="329"/>
      <c r="AB93" s="329"/>
      <c r="AC93" s="328"/>
      <c r="AD93" s="330"/>
      <c r="AE93" s="329"/>
      <c r="AF93" s="329"/>
      <c r="AG93" s="329"/>
      <c r="AH93" s="329"/>
      <c r="AI93" s="329"/>
      <c r="AJ93" s="328"/>
      <c r="AK93" s="330"/>
      <c r="AL93" s="329"/>
      <c r="AM93" s="329"/>
      <c r="AN93" s="329"/>
      <c r="AO93" s="329"/>
      <c r="AP93" s="329"/>
      <c r="AQ93" s="328"/>
      <c r="AR93" s="330"/>
      <c r="AS93" s="329"/>
      <c r="AT93" s="328"/>
      <c r="AU93" s="1152">
        <f t="shared" si="7"/>
        <v>0</v>
      </c>
      <c r="AV93" s="1153"/>
      <c r="AW93" s="1137">
        <f t="shared" si="8"/>
        <v>0</v>
      </c>
      <c r="AX93" s="1138"/>
      <c r="AY93" s="1131"/>
      <c r="AZ93" s="1132"/>
      <c r="BA93" s="1132"/>
      <c r="BB93" s="1132"/>
      <c r="BC93" s="1132"/>
      <c r="BD93" s="1133"/>
    </row>
    <row r="94" spans="2:56" ht="39.950000000000003" customHeight="1" x14ac:dyDescent="0.15">
      <c r="B94" s="331">
        <f t="shared" si="9"/>
        <v>82</v>
      </c>
      <c r="C94" s="1124"/>
      <c r="D94" s="1125"/>
      <c r="E94" s="1126"/>
      <c r="F94" s="1127"/>
      <c r="G94" s="1128"/>
      <c r="H94" s="1129"/>
      <c r="I94" s="1129"/>
      <c r="J94" s="1129"/>
      <c r="K94" s="1130"/>
      <c r="L94" s="1134"/>
      <c r="M94" s="1135"/>
      <c r="N94" s="1135"/>
      <c r="O94" s="1136"/>
      <c r="P94" s="330"/>
      <c r="Q94" s="329"/>
      <c r="R94" s="329"/>
      <c r="S94" s="329"/>
      <c r="T94" s="329"/>
      <c r="U94" s="329"/>
      <c r="V94" s="328"/>
      <c r="W94" s="330"/>
      <c r="X94" s="329"/>
      <c r="Y94" s="329"/>
      <c r="Z94" s="329"/>
      <c r="AA94" s="329"/>
      <c r="AB94" s="329"/>
      <c r="AC94" s="328"/>
      <c r="AD94" s="330"/>
      <c r="AE94" s="329"/>
      <c r="AF94" s="329"/>
      <c r="AG94" s="329"/>
      <c r="AH94" s="329"/>
      <c r="AI94" s="329"/>
      <c r="AJ94" s="328"/>
      <c r="AK94" s="330"/>
      <c r="AL94" s="329"/>
      <c r="AM94" s="329"/>
      <c r="AN94" s="329"/>
      <c r="AO94" s="329"/>
      <c r="AP94" s="329"/>
      <c r="AQ94" s="328"/>
      <c r="AR94" s="330"/>
      <c r="AS94" s="329"/>
      <c r="AT94" s="328"/>
      <c r="AU94" s="1152">
        <f t="shared" si="7"/>
        <v>0</v>
      </c>
      <c r="AV94" s="1153"/>
      <c r="AW94" s="1137">
        <f t="shared" si="8"/>
        <v>0</v>
      </c>
      <c r="AX94" s="1138"/>
      <c r="AY94" s="1131"/>
      <c r="AZ94" s="1132"/>
      <c r="BA94" s="1132"/>
      <c r="BB94" s="1132"/>
      <c r="BC94" s="1132"/>
      <c r="BD94" s="1133"/>
    </row>
    <row r="95" spans="2:56" ht="39.950000000000003" customHeight="1" x14ac:dyDescent="0.15">
      <c r="B95" s="331">
        <f t="shared" si="9"/>
        <v>83</v>
      </c>
      <c r="C95" s="1124"/>
      <c r="D95" s="1125"/>
      <c r="E95" s="1126"/>
      <c r="F95" s="1127"/>
      <c r="G95" s="1128"/>
      <c r="H95" s="1129"/>
      <c r="I95" s="1129"/>
      <c r="J95" s="1129"/>
      <c r="K95" s="1130"/>
      <c r="L95" s="1134"/>
      <c r="M95" s="1135"/>
      <c r="N95" s="1135"/>
      <c r="O95" s="1136"/>
      <c r="P95" s="330"/>
      <c r="Q95" s="329"/>
      <c r="R95" s="329"/>
      <c r="S95" s="329"/>
      <c r="T95" s="329"/>
      <c r="U95" s="329"/>
      <c r="V95" s="328"/>
      <c r="W95" s="330"/>
      <c r="X95" s="329"/>
      <c r="Y95" s="329"/>
      <c r="Z95" s="329"/>
      <c r="AA95" s="329"/>
      <c r="AB95" s="329"/>
      <c r="AC95" s="328"/>
      <c r="AD95" s="330"/>
      <c r="AE95" s="329"/>
      <c r="AF95" s="329"/>
      <c r="AG95" s="329"/>
      <c r="AH95" s="329"/>
      <c r="AI95" s="329"/>
      <c r="AJ95" s="328"/>
      <c r="AK95" s="330"/>
      <c r="AL95" s="329"/>
      <c r="AM95" s="329"/>
      <c r="AN95" s="329"/>
      <c r="AO95" s="329"/>
      <c r="AP95" s="329"/>
      <c r="AQ95" s="328"/>
      <c r="AR95" s="330"/>
      <c r="AS95" s="329"/>
      <c r="AT95" s="328"/>
      <c r="AU95" s="1152">
        <f t="shared" si="7"/>
        <v>0</v>
      </c>
      <c r="AV95" s="1153"/>
      <c r="AW95" s="1137">
        <f t="shared" si="8"/>
        <v>0</v>
      </c>
      <c r="AX95" s="1138"/>
      <c r="AY95" s="1131"/>
      <c r="AZ95" s="1132"/>
      <c r="BA95" s="1132"/>
      <c r="BB95" s="1132"/>
      <c r="BC95" s="1132"/>
      <c r="BD95" s="1133"/>
    </row>
    <row r="96" spans="2:56" ht="39.950000000000003" customHeight="1" x14ac:dyDescent="0.15">
      <c r="B96" s="331">
        <f t="shared" si="9"/>
        <v>84</v>
      </c>
      <c r="C96" s="1124"/>
      <c r="D96" s="1125"/>
      <c r="E96" s="1126"/>
      <c r="F96" s="1127"/>
      <c r="G96" s="1128"/>
      <c r="H96" s="1129"/>
      <c r="I96" s="1129"/>
      <c r="J96" s="1129"/>
      <c r="K96" s="1130"/>
      <c r="L96" s="1134"/>
      <c r="M96" s="1135"/>
      <c r="N96" s="1135"/>
      <c r="O96" s="1136"/>
      <c r="P96" s="374"/>
      <c r="Q96" s="373"/>
      <c r="R96" s="373"/>
      <c r="S96" s="373"/>
      <c r="T96" s="373"/>
      <c r="U96" s="373"/>
      <c r="V96" s="372"/>
      <c r="W96" s="374"/>
      <c r="X96" s="373"/>
      <c r="Y96" s="373"/>
      <c r="Z96" s="373"/>
      <c r="AA96" s="373"/>
      <c r="AB96" s="373"/>
      <c r="AC96" s="372"/>
      <c r="AD96" s="374"/>
      <c r="AE96" s="373"/>
      <c r="AF96" s="373"/>
      <c r="AG96" s="373"/>
      <c r="AH96" s="373"/>
      <c r="AI96" s="373"/>
      <c r="AJ96" s="372"/>
      <c r="AK96" s="374"/>
      <c r="AL96" s="373"/>
      <c r="AM96" s="373"/>
      <c r="AN96" s="373"/>
      <c r="AO96" s="373"/>
      <c r="AP96" s="373"/>
      <c r="AQ96" s="372"/>
      <c r="AR96" s="374"/>
      <c r="AS96" s="373"/>
      <c r="AT96" s="372"/>
      <c r="AU96" s="1152">
        <f t="shared" si="7"/>
        <v>0</v>
      </c>
      <c r="AV96" s="1153"/>
      <c r="AW96" s="1137">
        <f t="shared" si="8"/>
        <v>0</v>
      </c>
      <c r="AX96" s="1138"/>
      <c r="AY96" s="1131"/>
      <c r="AZ96" s="1132"/>
      <c r="BA96" s="1132"/>
      <c r="BB96" s="1132"/>
      <c r="BC96" s="1132"/>
      <c r="BD96" s="1133"/>
    </row>
    <row r="97" spans="2:56" ht="39.950000000000003" customHeight="1" x14ac:dyDescent="0.15">
      <c r="B97" s="331">
        <f t="shared" si="9"/>
        <v>85</v>
      </c>
      <c r="C97" s="1124"/>
      <c r="D97" s="1125"/>
      <c r="E97" s="1126"/>
      <c r="F97" s="1127"/>
      <c r="G97" s="1128"/>
      <c r="H97" s="1129"/>
      <c r="I97" s="1129"/>
      <c r="J97" s="1129"/>
      <c r="K97" s="1130"/>
      <c r="L97" s="1134"/>
      <c r="M97" s="1135"/>
      <c r="N97" s="1135"/>
      <c r="O97" s="1136"/>
      <c r="P97" s="330"/>
      <c r="Q97" s="329"/>
      <c r="R97" s="329"/>
      <c r="S97" s="329"/>
      <c r="T97" s="329"/>
      <c r="U97" s="329"/>
      <c r="V97" s="328"/>
      <c r="W97" s="330"/>
      <c r="X97" s="329"/>
      <c r="Y97" s="329"/>
      <c r="Z97" s="329"/>
      <c r="AA97" s="329"/>
      <c r="AB97" s="329"/>
      <c r="AC97" s="328"/>
      <c r="AD97" s="330"/>
      <c r="AE97" s="329"/>
      <c r="AF97" s="329"/>
      <c r="AG97" s="329"/>
      <c r="AH97" s="329"/>
      <c r="AI97" s="329"/>
      <c r="AJ97" s="328"/>
      <c r="AK97" s="330"/>
      <c r="AL97" s="329"/>
      <c r="AM97" s="329"/>
      <c r="AN97" s="329"/>
      <c r="AO97" s="329"/>
      <c r="AP97" s="329"/>
      <c r="AQ97" s="328"/>
      <c r="AR97" s="330"/>
      <c r="AS97" s="329"/>
      <c r="AT97" s="328"/>
      <c r="AU97" s="1152">
        <f t="shared" si="7"/>
        <v>0</v>
      </c>
      <c r="AV97" s="1153"/>
      <c r="AW97" s="1137">
        <f t="shared" si="8"/>
        <v>0</v>
      </c>
      <c r="AX97" s="1138"/>
      <c r="AY97" s="1131"/>
      <c r="AZ97" s="1132"/>
      <c r="BA97" s="1132"/>
      <c r="BB97" s="1132"/>
      <c r="BC97" s="1132"/>
      <c r="BD97" s="1133"/>
    </row>
    <row r="98" spans="2:56" ht="39.950000000000003" customHeight="1" x14ac:dyDescent="0.15">
      <c r="B98" s="331">
        <f t="shared" si="9"/>
        <v>86</v>
      </c>
      <c r="C98" s="1124"/>
      <c r="D98" s="1125"/>
      <c r="E98" s="1126"/>
      <c r="F98" s="1127"/>
      <c r="G98" s="1128"/>
      <c r="H98" s="1129"/>
      <c r="I98" s="1129"/>
      <c r="J98" s="1129"/>
      <c r="K98" s="1130"/>
      <c r="L98" s="1134"/>
      <c r="M98" s="1135"/>
      <c r="N98" s="1135"/>
      <c r="O98" s="1136"/>
      <c r="P98" s="330"/>
      <c r="Q98" s="329"/>
      <c r="R98" s="329"/>
      <c r="S98" s="329"/>
      <c r="T98" s="329"/>
      <c r="U98" s="329"/>
      <c r="V98" s="328"/>
      <c r="W98" s="330"/>
      <c r="X98" s="329"/>
      <c r="Y98" s="329"/>
      <c r="Z98" s="329"/>
      <c r="AA98" s="329"/>
      <c r="AB98" s="329"/>
      <c r="AC98" s="328"/>
      <c r="AD98" s="330"/>
      <c r="AE98" s="329"/>
      <c r="AF98" s="329"/>
      <c r="AG98" s="329"/>
      <c r="AH98" s="329"/>
      <c r="AI98" s="329"/>
      <c r="AJ98" s="328"/>
      <c r="AK98" s="330"/>
      <c r="AL98" s="329"/>
      <c r="AM98" s="329"/>
      <c r="AN98" s="329"/>
      <c r="AO98" s="329"/>
      <c r="AP98" s="329"/>
      <c r="AQ98" s="328"/>
      <c r="AR98" s="330"/>
      <c r="AS98" s="329"/>
      <c r="AT98" s="328"/>
      <c r="AU98" s="1152">
        <f t="shared" si="7"/>
        <v>0</v>
      </c>
      <c r="AV98" s="1153"/>
      <c r="AW98" s="1137">
        <f t="shared" si="8"/>
        <v>0</v>
      </c>
      <c r="AX98" s="1138"/>
      <c r="AY98" s="1131"/>
      <c r="AZ98" s="1132"/>
      <c r="BA98" s="1132"/>
      <c r="BB98" s="1132"/>
      <c r="BC98" s="1132"/>
      <c r="BD98" s="1133"/>
    </row>
    <row r="99" spans="2:56" ht="39.950000000000003" customHeight="1" x14ac:dyDescent="0.15">
      <c r="B99" s="331">
        <f t="shared" si="9"/>
        <v>87</v>
      </c>
      <c r="C99" s="1124"/>
      <c r="D99" s="1125"/>
      <c r="E99" s="1126"/>
      <c r="F99" s="1127"/>
      <c r="G99" s="1128"/>
      <c r="H99" s="1129"/>
      <c r="I99" s="1129"/>
      <c r="J99" s="1129"/>
      <c r="K99" s="1130"/>
      <c r="L99" s="1134"/>
      <c r="M99" s="1135"/>
      <c r="N99" s="1135"/>
      <c r="O99" s="1136"/>
      <c r="P99" s="330"/>
      <c r="Q99" s="329"/>
      <c r="R99" s="329"/>
      <c r="S99" s="329"/>
      <c r="T99" s="329"/>
      <c r="U99" s="329"/>
      <c r="V99" s="328"/>
      <c r="W99" s="330"/>
      <c r="X99" s="329"/>
      <c r="Y99" s="329"/>
      <c r="Z99" s="329"/>
      <c r="AA99" s="329"/>
      <c r="AB99" s="329"/>
      <c r="AC99" s="328"/>
      <c r="AD99" s="330"/>
      <c r="AE99" s="329"/>
      <c r="AF99" s="329"/>
      <c r="AG99" s="329"/>
      <c r="AH99" s="329"/>
      <c r="AI99" s="329"/>
      <c r="AJ99" s="328"/>
      <c r="AK99" s="330"/>
      <c r="AL99" s="329"/>
      <c r="AM99" s="329"/>
      <c r="AN99" s="329"/>
      <c r="AO99" s="329"/>
      <c r="AP99" s="329"/>
      <c r="AQ99" s="328"/>
      <c r="AR99" s="330"/>
      <c r="AS99" s="329"/>
      <c r="AT99" s="328"/>
      <c r="AU99" s="1152">
        <f t="shared" si="7"/>
        <v>0</v>
      </c>
      <c r="AV99" s="1153"/>
      <c r="AW99" s="1137">
        <f t="shared" si="8"/>
        <v>0</v>
      </c>
      <c r="AX99" s="1138"/>
      <c r="AY99" s="1131"/>
      <c r="AZ99" s="1132"/>
      <c r="BA99" s="1132"/>
      <c r="BB99" s="1132"/>
      <c r="BC99" s="1132"/>
      <c r="BD99" s="1133"/>
    </row>
    <row r="100" spans="2:56" ht="39.950000000000003" customHeight="1" x14ac:dyDescent="0.15">
      <c r="B100" s="331">
        <f t="shared" si="9"/>
        <v>88</v>
      </c>
      <c r="C100" s="1124"/>
      <c r="D100" s="1125"/>
      <c r="E100" s="1126"/>
      <c r="F100" s="1127"/>
      <c r="G100" s="1128"/>
      <c r="H100" s="1129"/>
      <c r="I100" s="1129"/>
      <c r="J100" s="1129"/>
      <c r="K100" s="1130"/>
      <c r="L100" s="1134"/>
      <c r="M100" s="1135"/>
      <c r="N100" s="1135"/>
      <c r="O100" s="1136"/>
      <c r="P100" s="330"/>
      <c r="Q100" s="329"/>
      <c r="R100" s="329"/>
      <c r="S100" s="329"/>
      <c r="T100" s="329"/>
      <c r="U100" s="329"/>
      <c r="V100" s="328"/>
      <c r="W100" s="330"/>
      <c r="X100" s="329"/>
      <c r="Y100" s="329"/>
      <c r="Z100" s="329"/>
      <c r="AA100" s="329"/>
      <c r="AB100" s="329"/>
      <c r="AC100" s="328"/>
      <c r="AD100" s="330"/>
      <c r="AE100" s="329"/>
      <c r="AF100" s="329"/>
      <c r="AG100" s="329"/>
      <c r="AH100" s="329"/>
      <c r="AI100" s="329"/>
      <c r="AJ100" s="328"/>
      <c r="AK100" s="330"/>
      <c r="AL100" s="329"/>
      <c r="AM100" s="329"/>
      <c r="AN100" s="329"/>
      <c r="AO100" s="329"/>
      <c r="AP100" s="329"/>
      <c r="AQ100" s="328"/>
      <c r="AR100" s="330"/>
      <c r="AS100" s="329"/>
      <c r="AT100" s="328"/>
      <c r="AU100" s="1152">
        <f t="shared" si="7"/>
        <v>0</v>
      </c>
      <c r="AV100" s="1153"/>
      <c r="AW100" s="1137">
        <f t="shared" si="8"/>
        <v>0</v>
      </c>
      <c r="AX100" s="1138"/>
      <c r="AY100" s="1131"/>
      <c r="AZ100" s="1132"/>
      <c r="BA100" s="1132"/>
      <c r="BB100" s="1132"/>
      <c r="BC100" s="1132"/>
      <c r="BD100" s="1133"/>
    </row>
    <row r="101" spans="2:56" ht="39.950000000000003" customHeight="1" x14ac:dyDescent="0.15">
      <c r="B101" s="331">
        <f t="shared" si="9"/>
        <v>89</v>
      </c>
      <c r="C101" s="1124"/>
      <c r="D101" s="1125"/>
      <c r="E101" s="1126"/>
      <c r="F101" s="1127"/>
      <c r="G101" s="1128"/>
      <c r="H101" s="1129"/>
      <c r="I101" s="1129"/>
      <c r="J101" s="1129"/>
      <c r="K101" s="1130"/>
      <c r="L101" s="1134"/>
      <c r="M101" s="1135"/>
      <c r="N101" s="1135"/>
      <c r="O101" s="1136"/>
      <c r="P101" s="330"/>
      <c r="Q101" s="329"/>
      <c r="R101" s="329"/>
      <c r="S101" s="329"/>
      <c r="T101" s="329"/>
      <c r="U101" s="329"/>
      <c r="V101" s="328"/>
      <c r="W101" s="330"/>
      <c r="X101" s="329"/>
      <c r="Y101" s="329"/>
      <c r="Z101" s="329"/>
      <c r="AA101" s="329"/>
      <c r="AB101" s="329"/>
      <c r="AC101" s="328"/>
      <c r="AD101" s="330"/>
      <c r="AE101" s="329"/>
      <c r="AF101" s="329"/>
      <c r="AG101" s="329"/>
      <c r="AH101" s="329"/>
      <c r="AI101" s="329"/>
      <c r="AJ101" s="328"/>
      <c r="AK101" s="330"/>
      <c r="AL101" s="329"/>
      <c r="AM101" s="329"/>
      <c r="AN101" s="329"/>
      <c r="AO101" s="329"/>
      <c r="AP101" s="329"/>
      <c r="AQ101" s="328"/>
      <c r="AR101" s="330"/>
      <c r="AS101" s="329"/>
      <c r="AT101" s="328"/>
      <c r="AU101" s="1152">
        <f t="shared" si="7"/>
        <v>0</v>
      </c>
      <c r="AV101" s="1153"/>
      <c r="AW101" s="1137">
        <f t="shared" si="8"/>
        <v>0</v>
      </c>
      <c r="AX101" s="1138"/>
      <c r="AY101" s="1131"/>
      <c r="AZ101" s="1132"/>
      <c r="BA101" s="1132"/>
      <c r="BB101" s="1132"/>
      <c r="BC101" s="1132"/>
      <c r="BD101" s="1133"/>
    </row>
    <row r="102" spans="2:56" ht="39.950000000000003" customHeight="1" x14ac:dyDescent="0.15">
      <c r="B102" s="331">
        <f t="shared" si="9"/>
        <v>90</v>
      </c>
      <c r="C102" s="1124"/>
      <c r="D102" s="1125"/>
      <c r="E102" s="1126"/>
      <c r="F102" s="1127"/>
      <c r="G102" s="1128"/>
      <c r="H102" s="1129"/>
      <c r="I102" s="1129"/>
      <c r="J102" s="1129"/>
      <c r="K102" s="1130"/>
      <c r="L102" s="1134"/>
      <c r="M102" s="1135"/>
      <c r="N102" s="1135"/>
      <c r="O102" s="1136"/>
      <c r="P102" s="330"/>
      <c r="Q102" s="329"/>
      <c r="R102" s="329"/>
      <c r="S102" s="329"/>
      <c r="T102" s="329"/>
      <c r="U102" s="329"/>
      <c r="V102" s="328"/>
      <c r="W102" s="330"/>
      <c r="X102" s="329"/>
      <c r="Y102" s="329"/>
      <c r="Z102" s="329"/>
      <c r="AA102" s="329"/>
      <c r="AB102" s="329"/>
      <c r="AC102" s="328"/>
      <c r="AD102" s="330"/>
      <c r="AE102" s="329"/>
      <c r="AF102" s="329"/>
      <c r="AG102" s="329"/>
      <c r="AH102" s="329"/>
      <c r="AI102" s="329"/>
      <c r="AJ102" s="328"/>
      <c r="AK102" s="330"/>
      <c r="AL102" s="329"/>
      <c r="AM102" s="329"/>
      <c r="AN102" s="329"/>
      <c r="AO102" s="329"/>
      <c r="AP102" s="329"/>
      <c r="AQ102" s="328"/>
      <c r="AR102" s="330"/>
      <c r="AS102" s="329"/>
      <c r="AT102" s="328"/>
      <c r="AU102" s="1152">
        <f t="shared" si="7"/>
        <v>0</v>
      </c>
      <c r="AV102" s="1153"/>
      <c r="AW102" s="1137">
        <f t="shared" si="8"/>
        <v>0</v>
      </c>
      <c r="AX102" s="1138"/>
      <c r="AY102" s="1131"/>
      <c r="AZ102" s="1132"/>
      <c r="BA102" s="1132"/>
      <c r="BB102" s="1132"/>
      <c r="BC102" s="1132"/>
      <c r="BD102" s="1133"/>
    </row>
    <row r="103" spans="2:56" ht="39.950000000000003" customHeight="1" x14ac:dyDescent="0.15">
      <c r="B103" s="331">
        <f t="shared" si="9"/>
        <v>91</v>
      </c>
      <c r="C103" s="1124"/>
      <c r="D103" s="1125"/>
      <c r="E103" s="1126"/>
      <c r="F103" s="1127"/>
      <c r="G103" s="1128"/>
      <c r="H103" s="1129"/>
      <c r="I103" s="1129"/>
      <c r="J103" s="1129"/>
      <c r="K103" s="1130"/>
      <c r="L103" s="1134"/>
      <c r="M103" s="1135"/>
      <c r="N103" s="1135"/>
      <c r="O103" s="1136"/>
      <c r="P103" s="330"/>
      <c r="Q103" s="329"/>
      <c r="R103" s="329"/>
      <c r="S103" s="329"/>
      <c r="T103" s="329"/>
      <c r="U103" s="329"/>
      <c r="V103" s="328"/>
      <c r="W103" s="330"/>
      <c r="X103" s="329"/>
      <c r="Y103" s="329"/>
      <c r="Z103" s="329"/>
      <c r="AA103" s="329"/>
      <c r="AB103" s="329"/>
      <c r="AC103" s="328"/>
      <c r="AD103" s="330"/>
      <c r="AE103" s="329"/>
      <c r="AF103" s="329"/>
      <c r="AG103" s="329"/>
      <c r="AH103" s="329"/>
      <c r="AI103" s="329"/>
      <c r="AJ103" s="328"/>
      <c r="AK103" s="330"/>
      <c r="AL103" s="329"/>
      <c r="AM103" s="329"/>
      <c r="AN103" s="329"/>
      <c r="AO103" s="329"/>
      <c r="AP103" s="329"/>
      <c r="AQ103" s="328"/>
      <c r="AR103" s="330"/>
      <c r="AS103" s="329"/>
      <c r="AT103" s="328"/>
      <c r="AU103" s="1152">
        <f t="shared" si="7"/>
        <v>0</v>
      </c>
      <c r="AV103" s="1153"/>
      <c r="AW103" s="1137">
        <f t="shared" si="8"/>
        <v>0</v>
      </c>
      <c r="AX103" s="1138"/>
      <c r="AY103" s="1131"/>
      <c r="AZ103" s="1132"/>
      <c r="BA103" s="1132"/>
      <c r="BB103" s="1132"/>
      <c r="BC103" s="1132"/>
      <c r="BD103" s="1133"/>
    </row>
    <row r="104" spans="2:56" ht="39.950000000000003" customHeight="1" x14ac:dyDescent="0.15">
      <c r="B104" s="331">
        <f t="shared" si="9"/>
        <v>92</v>
      </c>
      <c r="C104" s="1124"/>
      <c r="D104" s="1125"/>
      <c r="E104" s="1126"/>
      <c r="F104" s="1127"/>
      <c r="G104" s="1128"/>
      <c r="H104" s="1129"/>
      <c r="I104" s="1129"/>
      <c r="J104" s="1129"/>
      <c r="K104" s="1130"/>
      <c r="L104" s="1134"/>
      <c r="M104" s="1135"/>
      <c r="N104" s="1135"/>
      <c r="O104" s="1136"/>
      <c r="P104" s="330"/>
      <c r="Q104" s="329"/>
      <c r="R104" s="329"/>
      <c r="S104" s="329"/>
      <c r="T104" s="329"/>
      <c r="U104" s="329"/>
      <c r="V104" s="328"/>
      <c r="W104" s="330"/>
      <c r="X104" s="329"/>
      <c r="Y104" s="329"/>
      <c r="Z104" s="329"/>
      <c r="AA104" s="329"/>
      <c r="AB104" s="329"/>
      <c r="AC104" s="328"/>
      <c r="AD104" s="330"/>
      <c r="AE104" s="329"/>
      <c r="AF104" s="329"/>
      <c r="AG104" s="329"/>
      <c r="AH104" s="329"/>
      <c r="AI104" s="329"/>
      <c r="AJ104" s="328"/>
      <c r="AK104" s="330"/>
      <c r="AL104" s="329"/>
      <c r="AM104" s="329"/>
      <c r="AN104" s="329"/>
      <c r="AO104" s="329"/>
      <c r="AP104" s="329"/>
      <c r="AQ104" s="328"/>
      <c r="AR104" s="330"/>
      <c r="AS104" s="329"/>
      <c r="AT104" s="328"/>
      <c r="AU104" s="1152">
        <f t="shared" si="7"/>
        <v>0</v>
      </c>
      <c r="AV104" s="1153"/>
      <c r="AW104" s="1137">
        <f t="shared" si="8"/>
        <v>0</v>
      </c>
      <c r="AX104" s="1138"/>
      <c r="AY104" s="1131"/>
      <c r="AZ104" s="1132"/>
      <c r="BA104" s="1132"/>
      <c r="BB104" s="1132"/>
      <c r="BC104" s="1132"/>
      <c r="BD104" s="1133"/>
    </row>
    <row r="105" spans="2:56" ht="39.950000000000003" customHeight="1" x14ac:dyDescent="0.15">
      <c r="B105" s="331">
        <f t="shared" si="9"/>
        <v>93</v>
      </c>
      <c r="C105" s="1124"/>
      <c r="D105" s="1125"/>
      <c r="E105" s="1126"/>
      <c r="F105" s="1127"/>
      <c r="G105" s="1128"/>
      <c r="H105" s="1129"/>
      <c r="I105" s="1129"/>
      <c r="J105" s="1129"/>
      <c r="K105" s="1130"/>
      <c r="L105" s="1134"/>
      <c r="M105" s="1135"/>
      <c r="N105" s="1135"/>
      <c r="O105" s="1136"/>
      <c r="P105" s="330"/>
      <c r="Q105" s="329"/>
      <c r="R105" s="329"/>
      <c r="S105" s="329"/>
      <c r="T105" s="329"/>
      <c r="U105" s="329"/>
      <c r="V105" s="328"/>
      <c r="W105" s="330"/>
      <c r="X105" s="329"/>
      <c r="Y105" s="329"/>
      <c r="Z105" s="329"/>
      <c r="AA105" s="329"/>
      <c r="AB105" s="329"/>
      <c r="AC105" s="328"/>
      <c r="AD105" s="330"/>
      <c r="AE105" s="329"/>
      <c r="AF105" s="329"/>
      <c r="AG105" s="329"/>
      <c r="AH105" s="329"/>
      <c r="AI105" s="329"/>
      <c r="AJ105" s="328"/>
      <c r="AK105" s="330"/>
      <c r="AL105" s="329"/>
      <c r="AM105" s="329"/>
      <c r="AN105" s="329"/>
      <c r="AO105" s="329"/>
      <c r="AP105" s="329"/>
      <c r="AQ105" s="328"/>
      <c r="AR105" s="330"/>
      <c r="AS105" s="329"/>
      <c r="AT105" s="328"/>
      <c r="AU105" s="1152">
        <f t="shared" si="7"/>
        <v>0</v>
      </c>
      <c r="AV105" s="1153"/>
      <c r="AW105" s="1137">
        <f t="shared" si="8"/>
        <v>0</v>
      </c>
      <c r="AX105" s="1138"/>
      <c r="AY105" s="1131"/>
      <c r="AZ105" s="1132"/>
      <c r="BA105" s="1132"/>
      <c r="BB105" s="1132"/>
      <c r="BC105" s="1132"/>
      <c r="BD105" s="1133"/>
    </row>
    <row r="106" spans="2:56" ht="39.950000000000003" customHeight="1" x14ac:dyDescent="0.15">
      <c r="B106" s="331">
        <f t="shared" si="9"/>
        <v>94</v>
      </c>
      <c r="C106" s="1124"/>
      <c r="D106" s="1125"/>
      <c r="E106" s="1126"/>
      <c r="F106" s="1127"/>
      <c r="G106" s="1128"/>
      <c r="H106" s="1129"/>
      <c r="I106" s="1129"/>
      <c r="J106" s="1129"/>
      <c r="K106" s="1130"/>
      <c r="L106" s="1134"/>
      <c r="M106" s="1135"/>
      <c r="N106" s="1135"/>
      <c r="O106" s="1136"/>
      <c r="P106" s="330"/>
      <c r="Q106" s="329"/>
      <c r="R106" s="329"/>
      <c r="S106" s="329"/>
      <c r="T106" s="329"/>
      <c r="U106" s="329"/>
      <c r="V106" s="328"/>
      <c r="W106" s="330"/>
      <c r="X106" s="329"/>
      <c r="Y106" s="329"/>
      <c r="Z106" s="329"/>
      <c r="AA106" s="329"/>
      <c r="AB106" s="329"/>
      <c r="AC106" s="328"/>
      <c r="AD106" s="330"/>
      <c r="AE106" s="329"/>
      <c r="AF106" s="329"/>
      <c r="AG106" s="329"/>
      <c r="AH106" s="329"/>
      <c r="AI106" s="329"/>
      <c r="AJ106" s="328"/>
      <c r="AK106" s="330"/>
      <c r="AL106" s="329"/>
      <c r="AM106" s="329"/>
      <c r="AN106" s="329"/>
      <c r="AO106" s="329"/>
      <c r="AP106" s="329"/>
      <c r="AQ106" s="328"/>
      <c r="AR106" s="330"/>
      <c r="AS106" s="329"/>
      <c r="AT106" s="328"/>
      <c r="AU106" s="1152">
        <f t="shared" si="7"/>
        <v>0</v>
      </c>
      <c r="AV106" s="1153"/>
      <c r="AW106" s="1137">
        <f t="shared" si="8"/>
        <v>0</v>
      </c>
      <c r="AX106" s="1138"/>
      <c r="AY106" s="1131"/>
      <c r="AZ106" s="1132"/>
      <c r="BA106" s="1132"/>
      <c r="BB106" s="1132"/>
      <c r="BC106" s="1132"/>
      <c r="BD106" s="1133"/>
    </row>
    <row r="107" spans="2:56" ht="39.950000000000003" customHeight="1" x14ac:dyDescent="0.15">
      <c r="B107" s="331">
        <f t="shared" si="9"/>
        <v>95</v>
      </c>
      <c r="C107" s="1124"/>
      <c r="D107" s="1125"/>
      <c r="E107" s="1126"/>
      <c r="F107" s="1127"/>
      <c r="G107" s="1128"/>
      <c r="H107" s="1129"/>
      <c r="I107" s="1129"/>
      <c r="J107" s="1129"/>
      <c r="K107" s="1130"/>
      <c r="L107" s="1134"/>
      <c r="M107" s="1135"/>
      <c r="N107" s="1135"/>
      <c r="O107" s="1136"/>
      <c r="P107" s="330"/>
      <c r="Q107" s="329"/>
      <c r="R107" s="329"/>
      <c r="S107" s="329"/>
      <c r="T107" s="329"/>
      <c r="U107" s="329"/>
      <c r="V107" s="328"/>
      <c r="W107" s="330"/>
      <c r="X107" s="329"/>
      <c r="Y107" s="329"/>
      <c r="Z107" s="329"/>
      <c r="AA107" s="329"/>
      <c r="AB107" s="329"/>
      <c r="AC107" s="328"/>
      <c r="AD107" s="330"/>
      <c r="AE107" s="329"/>
      <c r="AF107" s="329"/>
      <c r="AG107" s="329"/>
      <c r="AH107" s="329"/>
      <c r="AI107" s="329"/>
      <c r="AJ107" s="328"/>
      <c r="AK107" s="330"/>
      <c r="AL107" s="329"/>
      <c r="AM107" s="329"/>
      <c r="AN107" s="329"/>
      <c r="AO107" s="329"/>
      <c r="AP107" s="329"/>
      <c r="AQ107" s="328"/>
      <c r="AR107" s="330"/>
      <c r="AS107" s="329"/>
      <c r="AT107" s="328"/>
      <c r="AU107" s="1152">
        <f t="shared" si="7"/>
        <v>0</v>
      </c>
      <c r="AV107" s="1153"/>
      <c r="AW107" s="1137">
        <f t="shared" si="8"/>
        <v>0</v>
      </c>
      <c r="AX107" s="1138"/>
      <c r="AY107" s="1131"/>
      <c r="AZ107" s="1132"/>
      <c r="BA107" s="1132"/>
      <c r="BB107" s="1132"/>
      <c r="BC107" s="1132"/>
      <c r="BD107" s="1133"/>
    </row>
    <row r="108" spans="2:56" ht="39.950000000000003" customHeight="1" x14ac:dyDescent="0.15">
      <c r="B108" s="331">
        <f t="shared" si="9"/>
        <v>96</v>
      </c>
      <c r="C108" s="1124"/>
      <c r="D108" s="1125"/>
      <c r="E108" s="1126"/>
      <c r="F108" s="1127"/>
      <c r="G108" s="1128"/>
      <c r="H108" s="1129"/>
      <c r="I108" s="1129"/>
      <c r="J108" s="1129"/>
      <c r="K108" s="1130"/>
      <c r="L108" s="1134"/>
      <c r="M108" s="1135"/>
      <c r="N108" s="1135"/>
      <c r="O108" s="1136"/>
      <c r="P108" s="330"/>
      <c r="Q108" s="329"/>
      <c r="R108" s="329"/>
      <c r="S108" s="329"/>
      <c r="T108" s="329"/>
      <c r="U108" s="329"/>
      <c r="V108" s="328"/>
      <c r="W108" s="330"/>
      <c r="X108" s="329"/>
      <c r="Y108" s="329"/>
      <c r="Z108" s="329"/>
      <c r="AA108" s="329"/>
      <c r="AB108" s="329"/>
      <c r="AC108" s="328"/>
      <c r="AD108" s="330"/>
      <c r="AE108" s="329"/>
      <c r="AF108" s="329"/>
      <c r="AG108" s="329"/>
      <c r="AH108" s="329"/>
      <c r="AI108" s="329"/>
      <c r="AJ108" s="328"/>
      <c r="AK108" s="330"/>
      <c r="AL108" s="329"/>
      <c r="AM108" s="329"/>
      <c r="AN108" s="329"/>
      <c r="AO108" s="329"/>
      <c r="AP108" s="329"/>
      <c r="AQ108" s="328"/>
      <c r="AR108" s="330"/>
      <c r="AS108" s="329"/>
      <c r="AT108" s="328"/>
      <c r="AU108" s="1152">
        <f t="shared" si="7"/>
        <v>0</v>
      </c>
      <c r="AV108" s="1153"/>
      <c r="AW108" s="1137">
        <f t="shared" si="8"/>
        <v>0</v>
      </c>
      <c r="AX108" s="1138"/>
      <c r="AY108" s="1131"/>
      <c r="AZ108" s="1132"/>
      <c r="BA108" s="1132"/>
      <c r="BB108" s="1132"/>
      <c r="BC108" s="1132"/>
      <c r="BD108" s="1133"/>
    </row>
    <row r="109" spans="2:56" ht="39.950000000000003" customHeight="1" x14ac:dyDescent="0.15">
      <c r="B109" s="331">
        <f t="shared" si="9"/>
        <v>97</v>
      </c>
      <c r="C109" s="1124"/>
      <c r="D109" s="1125"/>
      <c r="E109" s="1126"/>
      <c r="F109" s="1127"/>
      <c r="G109" s="1128"/>
      <c r="H109" s="1129"/>
      <c r="I109" s="1129"/>
      <c r="J109" s="1129"/>
      <c r="K109" s="1130"/>
      <c r="L109" s="1134"/>
      <c r="M109" s="1135"/>
      <c r="N109" s="1135"/>
      <c r="O109" s="1136"/>
      <c r="P109" s="330"/>
      <c r="Q109" s="329"/>
      <c r="R109" s="329"/>
      <c r="S109" s="329"/>
      <c r="T109" s="329"/>
      <c r="U109" s="329"/>
      <c r="V109" s="328"/>
      <c r="W109" s="330"/>
      <c r="X109" s="329"/>
      <c r="Y109" s="329"/>
      <c r="Z109" s="329"/>
      <c r="AA109" s="329"/>
      <c r="AB109" s="329"/>
      <c r="AC109" s="328"/>
      <c r="AD109" s="330"/>
      <c r="AE109" s="329"/>
      <c r="AF109" s="329"/>
      <c r="AG109" s="329"/>
      <c r="AH109" s="329"/>
      <c r="AI109" s="329"/>
      <c r="AJ109" s="328"/>
      <c r="AK109" s="330"/>
      <c r="AL109" s="329"/>
      <c r="AM109" s="329"/>
      <c r="AN109" s="329"/>
      <c r="AO109" s="329"/>
      <c r="AP109" s="329"/>
      <c r="AQ109" s="328"/>
      <c r="AR109" s="330"/>
      <c r="AS109" s="329"/>
      <c r="AT109" s="328"/>
      <c r="AU109" s="1152">
        <f t="shared" ref="AU109:AU112" si="10">IF($AZ$3="４週",SUM(P109:AQ109),IF($AZ$3="暦月",SUM(P109:AT109),""))</f>
        <v>0</v>
      </c>
      <c r="AV109" s="1153"/>
      <c r="AW109" s="1137">
        <f t="shared" si="8"/>
        <v>0</v>
      </c>
      <c r="AX109" s="1138"/>
      <c r="AY109" s="1131"/>
      <c r="AZ109" s="1132"/>
      <c r="BA109" s="1132"/>
      <c r="BB109" s="1132"/>
      <c r="BC109" s="1132"/>
      <c r="BD109" s="1133"/>
    </row>
    <row r="110" spans="2:56" ht="39.950000000000003" customHeight="1" x14ac:dyDescent="0.15">
      <c r="B110" s="331">
        <f t="shared" si="9"/>
        <v>98</v>
      </c>
      <c r="C110" s="1124"/>
      <c r="D110" s="1125"/>
      <c r="E110" s="1126"/>
      <c r="F110" s="1127"/>
      <c r="G110" s="1128"/>
      <c r="H110" s="1129"/>
      <c r="I110" s="1129"/>
      <c r="J110" s="1129"/>
      <c r="K110" s="1130"/>
      <c r="L110" s="1134"/>
      <c r="M110" s="1135"/>
      <c r="N110" s="1135"/>
      <c r="O110" s="1136"/>
      <c r="P110" s="330"/>
      <c r="Q110" s="329"/>
      <c r="R110" s="329"/>
      <c r="S110" s="329"/>
      <c r="T110" s="329"/>
      <c r="U110" s="329"/>
      <c r="V110" s="328"/>
      <c r="W110" s="330"/>
      <c r="X110" s="329"/>
      <c r="Y110" s="329"/>
      <c r="Z110" s="329"/>
      <c r="AA110" s="329"/>
      <c r="AB110" s="329"/>
      <c r="AC110" s="328"/>
      <c r="AD110" s="330"/>
      <c r="AE110" s="329"/>
      <c r="AF110" s="329"/>
      <c r="AG110" s="329"/>
      <c r="AH110" s="329"/>
      <c r="AI110" s="329"/>
      <c r="AJ110" s="328"/>
      <c r="AK110" s="330"/>
      <c r="AL110" s="329"/>
      <c r="AM110" s="329"/>
      <c r="AN110" s="329"/>
      <c r="AO110" s="329"/>
      <c r="AP110" s="329"/>
      <c r="AQ110" s="328"/>
      <c r="AR110" s="330"/>
      <c r="AS110" s="329"/>
      <c r="AT110" s="328"/>
      <c r="AU110" s="1152">
        <f t="shared" si="10"/>
        <v>0</v>
      </c>
      <c r="AV110" s="1153"/>
      <c r="AW110" s="1137">
        <f t="shared" si="8"/>
        <v>0</v>
      </c>
      <c r="AX110" s="1138"/>
      <c r="AY110" s="1131"/>
      <c r="AZ110" s="1132"/>
      <c r="BA110" s="1132"/>
      <c r="BB110" s="1132"/>
      <c r="BC110" s="1132"/>
      <c r="BD110" s="1133"/>
    </row>
    <row r="111" spans="2:56" ht="39.950000000000003" customHeight="1" x14ac:dyDescent="0.15">
      <c r="B111" s="331">
        <f t="shared" si="9"/>
        <v>99</v>
      </c>
      <c r="C111" s="1124"/>
      <c r="D111" s="1125"/>
      <c r="E111" s="1126"/>
      <c r="F111" s="1127"/>
      <c r="G111" s="1128"/>
      <c r="H111" s="1129"/>
      <c r="I111" s="1129"/>
      <c r="J111" s="1129"/>
      <c r="K111" s="1130"/>
      <c r="L111" s="1134"/>
      <c r="M111" s="1135"/>
      <c r="N111" s="1135"/>
      <c r="O111" s="1136"/>
      <c r="P111" s="330"/>
      <c r="Q111" s="329"/>
      <c r="R111" s="329"/>
      <c r="S111" s="329"/>
      <c r="T111" s="329"/>
      <c r="U111" s="329"/>
      <c r="V111" s="328"/>
      <c r="W111" s="330"/>
      <c r="X111" s="329"/>
      <c r="Y111" s="329"/>
      <c r="Z111" s="329"/>
      <c r="AA111" s="329"/>
      <c r="AB111" s="329"/>
      <c r="AC111" s="328"/>
      <c r="AD111" s="330"/>
      <c r="AE111" s="329"/>
      <c r="AF111" s="329"/>
      <c r="AG111" s="329"/>
      <c r="AH111" s="329"/>
      <c r="AI111" s="329"/>
      <c r="AJ111" s="328"/>
      <c r="AK111" s="330"/>
      <c r="AL111" s="329"/>
      <c r="AM111" s="329"/>
      <c r="AN111" s="329"/>
      <c r="AO111" s="329"/>
      <c r="AP111" s="329"/>
      <c r="AQ111" s="328"/>
      <c r="AR111" s="330"/>
      <c r="AS111" s="329"/>
      <c r="AT111" s="328"/>
      <c r="AU111" s="1152">
        <f t="shared" si="10"/>
        <v>0</v>
      </c>
      <c r="AV111" s="1153"/>
      <c r="AW111" s="1137">
        <f t="shared" si="8"/>
        <v>0</v>
      </c>
      <c r="AX111" s="1138"/>
      <c r="AY111" s="1131"/>
      <c r="AZ111" s="1132"/>
      <c r="BA111" s="1132"/>
      <c r="BB111" s="1132"/>
      <c r="BC111" s="1132"/>
      <c r="BD111" s="1133"/>
    </row>
    <row r="112" spans="2:56" ht="39.950000000000003" customHeight="1" thickBot="1" x14ac:dyDescent="0.2">
      <c r="B112" s="327">
        <f t="shared" si="9"/>
        <v>100</v>
      </c>
      <c r="C112" s="1139"/>
      <c r="D112" s="1140"/>
      <c r="E112" s="1141"/>
      <c r="F112" s="1142"/>
      <c r="G112" s="1143"/>
      <c r="H112" s="1144"/>
      <c r="I112" s="1144"/>
      <c r="J112" s="1144"/>
      <c r="K112" s="1145"/>
      <c r="L112" s="1146"/>
      <c r="M112" s="1147"/>
      <c r="N112" s="1147"/>
      <c r="O112" s="1148"/>
      <c r="P112" s="326"/>
      <c r="Q112" s="325"/>
      <c r="R112" s="325"/>
      <c r="S112" s="325"/>
      <c r="T112" s="325"/>
      <c r="U112" s="325"/>
      <c r="V112" s="324"/>
      <c r="W112" s="326"/>
      <c r="X112" s="325"/>
      <c r="Y112" s="325"/>
      <c r="Z112" s="325"/>
      <c r="AA112" s="325"/>
      <c r="AB112" s="325"/>
      <c r="AC112" s="324"/>
      <c r="AD112" s="326"/>
      <c r="AE112" s="325"/>
      <c r="AF112" s="325"/>
      <c r="AG112" s="325"/>
      <c r="AH112" s="325"/>
      <c r="AI112" s="325"/>
      <c r="AJ112" s="324"/>
      <c r="AK112" s="326"/>
      <c r="AL112" s="325"/>
      <c r="AM112" s="325"/>
      <c r="AN112" s="325"/>
      <c r="AO112" s="325"/>
      <c r="AP112" s="325"/>
      <c r="AQ112" s="324"/>
      <c r="AR112" s="326"/>
      <c r="AS112" s="325"/>
      <c r="AT112" s="324"/>
      <c r="AU112" s="1154">
        <f t="shared" si="10"/>
        <v>0</v>
      </c>
      <c r="AV112" s="1155"/>
      <c r="AW112" s="1156">
        <f t="shared" si="8"/>
        <v>0</v>
      </c>
      <c r="AX112" s="1157"/>
      <c r="AY112" s="1149"/>
      <c r="AZ112" s="1150"/>
      <c r="BA112" s="1150"/>
      <c r="BB112" s="1150"/>
      <c r="BC112" s="1150"/>
      <c r="BD112" s="1151"/>
    </row>
    <row r="113" spans="2:49" ht="20.25" customHeight="1" x14ac:dyDescent="0.15">
      <c r="B113" s="305"/>
      <c r="C113" s="364"/>
      <c r="D113" s="371"/>
      <c r="E113" s="371"/>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8"/>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row>
    <row r="114" spans="2:49" ht="20.25" customHeight="1" x14ac:dyDescent="0.15">
      <c r="B114" s="305" t="s">
        <v>528</v>
      </c>
      <c r="C114" s="305"/>
      <c r="D114" s="305"/>
      <c r="E114" s="305"/>
      <c r="F114" s="305"/>
      <c r="G114" s="305"/>
      <c r="H114" s="305"/>
      <c r="I114" s="305"/>
      <c r="J114" s="305"/>
      <c r="K114" s="305"/>
      <c r="L114" s="308"/>
      <c r="M114" s="305"/>
      <c r="N114" s="305"/>
      <c r="O114" s="305"/>
      <c r="P114" s="305"/>
      <c r="Q114" s="305"/>
      <c r="R114" s="305"/>
      <c r="S114" s="305"/>
      <c r="T114" s="305" t="s">
        <v>529</v>
      </c>
      <c r="U114" s="305"/>
      <c r="V114" s="305"/>
      <c r="W114" s="305"/>
      <c r="X114" s="305"/>
      <c r="Y114" s="305"/>
      <c r="Z114" s="310"/>
    </row>
    <row r="115" spans="2:49" ht="20.25" customHeight="1" x14ac:dyDescent="0.15">
      <c r="B115" s="305"/>
      <c r="C115" s="1202" t="s">
        <v>530</v>
      </c>
      <c r="D115" s="1202"/>
      <c r="E115" s="1202" t="s">
        <v>531</v>
      </c>
      <c r="F115" s="1202"/>
      <c r="G115" s="1202"/>
      <c r="H115" s="1202"/>
      <c r="I115" s="305"/>
      <c r="J115" s="1204" t="s">
        <v>532</v>
      </c>
      <c r="K115" s="1204"/>
      <c r="L115" s="1204"/>
      <c r="M115" s="1204"/>
      <c r="N115" s="305"/>
      <c r="O115" s="305"/>
      <c r="P115" s="320" t="s">
        <v>533</v>
      </c>
      <c r="Q115" s="320"/>
      <c r="R115" s="305"/>
      <c r="S115" s="305"/>
      <c r="T115" s="1193" t="s">
        <v>534</v>
      </c>
      <c r="U115" s="1194"/>
      <c r="V115" s="1193" t="s">
        <v>535</v>
      </c>
      <c r="W115" s="1201"/>
      <c r="X115" s="1201"/>
      <c r="Y115" s="1194"/>
      <c r="Z115" s="310"/>
    </row>
    <row r="116" spans="2:49" ht="20.25" customHeight="1" x14ac:dyDescent="0.15">
      <c r="B116" s="305"/>
      <c r="C116" s="1203"/>
      <c r="D116" s="1203"/>
      <c r="E116" s="1203" t="s">
        <v>536</v>
      </c>
      <c r="F116" s="1203"/>
      <c r="G116" s="1203" t="s">
        <v>537</v>
      </c>
      <c r="H116" s="1203"/>
      <c r="I116" s="305"/>
      <c r="J116" s="1203" t="s">
        <v>536</v>
      </c>
      <c r="K116" s="1203"/>
      <c r="L116" s="1203" t="s">
        <v>537</v>
      </c>
      <c r="M116" s="1203"/>
      <c r="N116" s="305"/>
      <c r="O116" s="305"/>
      <c r="P116" s="320" t="s">
        <v>538</v>
      </c>
      <c r="Q116" s="320"/>
      <c r="R116" s="305"/>
      <c r="S116" s="305"/>
      <c r="T116" s="1193" t="s">
        <v>539</v>
      </c>
      <c r="U116" s="1194"/>
      <c r="V116" s="1193" t="s">
        <v>540</v>
      </c>
      <c r="W116" s="1201"/>
      <c r="X116" s="1201"/>
      <c r="Y116" s="1194"/>
      <c r="Z116" s="319"/>
    </row>
    <row r="117" spans="2:49" ht="20.25" customHeight="1" x14ac:dyDescent="0.15">
      <c r="B117" s="305"/>
      <c r="C117" s="1193" t="s">
        <v>539</v>
      </c>
      <c r="D117" s="1194"/>
      <c r="E117" s="1195">
        <f>SUMIFS($AU$13:$AV$112,$C$13:$D$112,"看護職員",$E$13:$F$112,"A")</f>
        <v>0</v>
      </c>
      <c r="F117" s="1196"/>
      <c r="G117" s="1197">
        <f>SUMIFS($AW$13:$AX$112,$C$13:$D$112,"看護職員",$E$13:$F$112,"A")</f>
        <v>0</v>
      </c>
      <c r="H117" s="1198"/>
      <c r="I117" s="316"/>
      <c r="J117" s="1199">
        <v>0</v>
      </c>
      <c r="K117" s="1200"/>
      <c r="L117" s="1199">
        <v>0</v>
      </c>
      <c r="M117" s="1200"/>
      <c r="N117" s="316"/>
      <c r="O117" s="316"/>
      <c r="P117" s="1199">
        <v>0</v>
      </c>
      <c r="Q117" s="1200"/>
      <c r="R117" s="305"/>
      <c r="S117" s="305"/>
      <c r="T117" s="1193" t="s">
        <v>541</v>
      </c>
      <c r="U117" s="1194"/>
      <c r="V117" s="1193" t="s">
        <v>542</v>
      </c>
      <c r="W117" s="1201"/>
      <c r="X117" s="1201"/>
      <c r="Y117" s="1194"/>
      <c r="Z117" s="311"/>
    </row>
    <row r="118" spans="2:49" ht="20.25" customHeight="1" x14ac:dyDescent="0.15">
      <c r="B118" s="305"/>
      <c r="C118" s="1193" t="s">
        <v>541</v>
      </c>
      <c r="D118" s="1194"/>
      <c r="E118" s="1195">
        <f>SUMIFS($AU$13:$AV$112,$C$13:$D$112,"看護職員",$E$13:$F$112,"B")</f>
        <v>0</v>
      </c>
      <c r="F118" s="1196"/>
      <c r="G118" s="1197">
        <f>SUMIFS($AW$13:$AX$112,$C$13:$D$112,"看護職員",$E$13:$F$112,"B")</f>
        <v>0</v>
      </c>
      <c r="H118" s="1198"/>
      <c r="I118" s="316"/>
      <c r="J118" s="1199">
        <v>0</v>
      </c>
      <c r="K118" s="1200"/>
      <c r="L118" s="1199">
        <v>0</v>
      </c>
      <c r="M118" s="1200"/>
      <c r="N118" s="316"/>
      <c r="O118" s="316"/>
      <c r="P118" s="1199">
        <v>0</v>
      </c>
      <c r="Q118" s="1200"/>
      <c r="R118" s="305"/>
      <c r="S118" s="305"/>
      <c r="T118" s="1193" t="s">
        <v>543</v>
      </c>
      <c r="U118" s="1194"/>
      <c r="V118" s="1193" t="s">
        <v>544</v>
      </c>
      <c r="W118" s="1201"/>
      <c r="X118" s="1201"/>
      <c r="Y118" s="1194"/>
      <c r="Z118" s="311"/>
    </row>
    <row r="119" spans="2:49" ht="20.25" customHeight="1" x14ac:dyDescent="0.15">
      <c r="B119" s="305"/>
      <c r="C119" s="1193" t="s">
        <v>543</v>
      </c>
      <c r="D119" s="1194"/>
      <c r="E119" s="1195">
        <f>SUMIFS($AU$13:$AV$112,$C$13:$D$112,"看護職員",$E$13:$F$112,"C")</f>
        <v>0</v>
      </c>
      <c r="F119" s="1196"/>
      <c r="G119" s="1197">
        <f>SUMIFS($AW$13:$AX$112,$C$13:$D$112,"看護職員",$E$13:$F$112,"C")</f>
        <v>0</v>
      </c>
      <c r="H119" s="1198"/>
      <c r="I119" s="316"/>
      <c r="J119" s="1199">
        <v>0</v>
      </c>
      <c r="K119" s="1200"/>
      <c r="L119" s="1226">
        <v>0</v>
      </c>
      <c r="M119" s="1227"/>
      <c r="N119" s="316"/>
      <c r="O119" s="316"/>
      <c r="P119" s="1195" t="s">
        <v>545</v>
      </c>
      <c r="Q119" s="1196"/>
      <c r="R119" s="305"/>
      <c r="S119" s="305"/>
      <c r="T119" s="1193" t="s">
        <v>546</v>
      </c>
      <c r="U119" s="1194"/>
      <c r="V119" s="1193" t="s">
        <v>547</v>
      </c>
      <c r="W119" s="1201"/>
      <c r="X119" s="1201"/>
      <c r="Y119" s="1194"/>
      <c r="Z119" s="318"/>
    </row>
    <row r="120" spans="2:49" ht="20.25" customHeight="1" x14ac:dyDescent="0.15">
      <c r="B120" s="305"/>
      <c r="C120" s="1193" t="s">
        <v>546</v>
      </c>
      <c r="D120" s="1194"/>
      <c r="E120" s="1195">
        <f>SUMIFS($AU$13:$AV$112,$C$13:$D$112,"看護職員",$E$13:$F$112,"D")</f>
        <v>0</v>
      </c>
      <c r="F120" s="1196"/>
      <c r="G120" s="1197">
        <f>SUMIFS($AW$13:$AX$112,$C$13:$D$112,"看護職員",$E$13:$F$112,"D")</f>
        <v>0</v>
      </c>
      <c r="H120" s="1198"/>
      <c r="I120" s="316"/>
      <c r="J120" s="1199">
        <v>0</v>
      </c>
      <c r="K120" s="1200"/>
      <c r="L120" s="1226">
        <v>0</v>
      </c>
      <c r="M120" s="1227"/>
      <c r="N120" s="316"/>
      <c r="O120" s="316"/>
      <c r="P120" s="1195" t="s">
        <v>545</v>
      </c>
      <c r="Q120" s="1196"/>
      <c r="R120" s="305"/>
      <c r="S120" s="305"/>
      <c r="T120" s="305"/>
      <c r="U120" s="1225"/>
      <c r="V120" s="1225"/>
      <c r="W120" s="1237"/>
      <c r="X120" s="1237"/>
      <c r="Y120" s="317"/>
      <c r="Z120" s="317"/>
    </row>
    <row r="121" spans="2:49" ht="20.25" customHeight="1" x14ac:dyDescent="0.15">
      <c r="B121" s="305"/>
      <c r="C121" s="1193" t="s">
        <v>548</v>
      </c>
      <c r="D121" s="1194"/>
      <c r="E121" s="1195">
        <f>SUM(E117:F120)</f>
        <v>0</v>
      </c>
      <c r="F121" s="1196"/>
      <c r="G121" s="1197">
        <f>SUM(G117:H120)</f>
        <v>0</v>
      </c>
      <c r="H121" s="1198"/>
      <c r="I121" s="316"/>
      <c r="J121" s="1195">
        <f>SUM(J117:K120)</f>
        <v>0</v>
      </c>
      <c r="K121" s="1196"/>
      <c r="L121" s="1195">
        <f>SUM(L117:M120)</f>
        <v>0</v>
      </c>
      <c r="M121" s="1196"/>
      <c r="N121" s="316"/>
      <c r="O121" s="316"/>
      <c r="P121" s="1195">
        <f>SUM(P117:Q118)</f>
        <v>0</v>
      </c>
      <c r="Q121" s="1196"/>
      <c r="R121" s="305"/>
      <c r="S121" s="305"/>
      <c r="T121" s="305"/>
      <c r="U121" s="1225"/>
      <c r="V121" s="1225"/>
      <c r="W121" s="1237"/>
      <c r="X121" s="1237"/>
      <c r="Y121" s="315"/>
      <c r="Z121" s="315"/>
    </row>
    <row r="122" spans="2:49" ht="20.25" customHeight="1" x14ac:dyDescent="0.15">
      <c r="B122" s="305"/>
      <c r="C122" s="305"/>
      <c r="D122" s="305"/>
      <c r="E122" s="305"/>
      <c r="F122" s="305"/>
      <c r="G122" s="305"/>
      <c r="H122" s="305"/>
      <c r="I122" s="305"/>
      <c r="J122" s="305"/>
      <c r="K122" s="305"/>
      <c r="L122" s="308"/>
      <c r="M122" s="305"/>
      <c r="N122" s="305"/>
      <c r="O122" s="305"/>
      <c r="P122" s="305"/>
      <c r="Q122" s="305"/>
      <c r="R122" s="305"/>
      <c r="S122" s="305"/>
      <c r="T122" s="305"/>
      <c r="U122" s="310"/>
      <c r="V122" s="310"/>
      <c r="W122" s="310"/>
      <c r="X122" s="310"/>
      <c r="Y122" s="310"/>
      <c r="Z122" s="310"/>
    </row>
    <row r="123" spans="2:49" ht="20.25" customHeight="1" x14ac:dyDescent="0.15">
      <c r="B123" s="305"/>
      <c r="C123" s="308" t="s">
        <v>549</v>
      </c>
      <c r="D123" s="305"/>
      <c r="E123" s="305"/>
      <c r="F123" s="305"/>
      <c r="G123" s="305"/>
      <c r="H123" s="305"/>
      <c r="I123" s="313" t="s">
        <v>550</v>
      </c>
      <c r="J123" s="1229" t="s">
        <v>551</v>
      </c>
      <c r="K123" s="1230"/>
      <c r="L123" s="314"/>
      <c r="M123" s="313"/>
      <c r="N123" s="305"/>
      <c r="O123" s="305"/>
      <c r="P123" s="305"/>
      <c r="Q123" s="305"/>
      <c r="R123" s="305"/>
      <c r="S123" s="305"/>
      <c r="T123" s="305"/>
      <c r="U123" s="312"/>
      <c r="V123" s="310"/>
      <c r="W123" s="310"/>
      <c r="X123" s="310"/>
      <c r="Y123" s="310"/>
      <c r="Z123" s="310"/>
    </row>
    <row r="124" spans="2:49" ht="20.25" customHeight="1" x14ac:dyDescent="0.15">
      <c r="B124" s="305"/>
      <c r="C124" s="305" t="s">
        <v>552</v>
      </c>
      <c r="D124" s="305"/>
      <c r="E124" s="305"/>
      <c r="F124" s="305"/>
      <c r="G124" s="305"/>
      <c r="H124" s="305" t="s">
        <v>553</v>
      </c>
      <c r="I124" s="305"/>
      <c r="J124" s="305"/>
      <c r="K124" s="305"/>
      <c r="L124" s="308"/>
      <c r="M124" s="305"/>
      <c r="N124" s="305"/>
      <c r="O124" s="305"/>
      <c r="P124" s="305"/>
      <c r="Q124" s="305"/>
      <c r="R124" s="305"/>
      <c r="S124" s="305"/>
      <c r="T124" s="305"/>
      <c r="U124" s="310"/>
      <c r="V124" s="310"/>
      <c r="W124" s="310"/>
      <c r="X124" s="310"/>
      <c r="Y124" s="310"/>
      <c r="Z124" s="310"/>
    </row>
    <row r="125" spans="2:49" ht="20.25" customHeight="1" x14ac:dyDescent="0.15">
      <c r="B125" s="305"/>
      <c r="C125" s="305" t="str">
        <f>IF($J$123="週","対象時間数（週平均）","対象時間数（当月合計）")</f>
        <v>対象時間数（週平均）</v>
      </c>
      <c r="D125" s="305"/>
      <c r="E125" s="305"/>
      <c r="F125" s="305"/>
      <c r="G125" s="305"/>
      <c r="H125" s="305" t="str">
        <f>IF($J$123="週","週に勤務すべき時間数","当月に勤務すべき時間数")</f>
        <v>週に勤務すべき時間数</v>
      </c>
      <c r="I125" s="305"/>
      <c r="J125" s="305"/>
      <c r="K125" s="305"/>
      <c r="L125" s="308"/>
      <c r="M125" s="1203" t="s">
        <v>554</v>
      </c>
      <c r="N125" s="1203"/>
      <c r="O125" s="1203"/>
      <c r="P125" s="1203"/>
      <c r="Q125" s="305"/>
      <c r="R125" s="305"/>
      <c r="S125" s="305"/>
      <c r="T125" s="305"/>
      <c r="U125" s="310"/>
      <c r="V125" s="310"/>
      <c r="W125" s="310"/>
      <c r="X125" s="310"/>
      <c r="Y125" s="310"/>
      <c r="Z125" s="310"/>
    </row>
    <row r="126" spans="2:49" ht="20.25" customHeight="1" x14ac:dyDescent="0.15">
      <c r="B126" s="305"/>
      <c r="C126" s="1231">
        <f>IF($J$123="週",L121,J121)</f>
        <v>0</v>
      </c>
      <c r="D126" s="1232"/>
      <c r="E126" s="1232"/>
      <c r="F126" s="1233"/>
      <c r="G126" s="309" t="s">
        <v>555</v>
      </c>
      <c r="H126" s="1193">
        <f>IF($J$123="週",$AV$5,$AZ$5)</f>
        <v>40</v>
      </c>
      <c r="I126" s="1201"/>
      <c r="J126" s="1201"/>
      <c r="K126" s="1194"/>
      <c r="L126" s="309" t="s">
        <v>556</v>
      </c>
      <c r="M126" s="1234">
        <f>ROUNDDOWN(C126/H126,1)</f>
        <v>0</v>
      </c>
      <c r="N126" s="1235"/>
      <c r="O126" s="1235"/>
      <c r="P126" s="1236"/>
      <c r="Q126" s="305"/>
      <c r="R126" s="305"/>
      <c r="S126" s="305"/>
      <c r="T126" s="305"/>
      <c r="U126" s="1228"/>
      <c r="V126" s="1228"/>
      <c r="W126" s="1228"/>
      <c r="X126" s="1228"/>
      <c r="Y126" s="311"/>
      <c r="Z126" s="310"/>
    </row>
    <row r="127" spans="2:49" ht="20.25" customHeight="1" x14ac:dyDescent="0.15">
      <c r="B127" s="305"/>
      <c r="C127" s="305"/>
      <c r="D127" s="305"/>
      <c r="E127" s="305"/>
      <c r="F127" s="305"/>
      <c r="G127" s="305"/>
      <c r="H127" s="305"/>
      <c r="I127" s="305"/>
      <c r="J127" s="305"/>
      <c r="K127" s="305"/>
      <c r="L127" s="308"/>
      <c r="M127" s="305" t="s">
        <v>557</v>
      </c>
      <c r="N127" s="305"/>
      <c r="O127" s="305"/>
      <c r="P127" s="305"/>
      <c r="Q127" s="305"/>
      <c r="R127" s="305"/>
      <c r="S127" s="305"/>
      <c r="T127" s="305"/>
      <c r="U127" s="310"/>
      <c r="V127" s="310"/>
      <c r="W127" s="310"/>
      <c r="X127" s="310"/>
      <c r="Y127" s="310"/>
      <c r="Z127" s="310"/>
    </row>
    <row r="128" spans="2:49" ht="20.25" customHeight="1" x14ac:dyDescent="0.15">
      <c r="B128" s="305"/>
      <c r="C128" s="305" t="s">
        <v>558</v>
      </c>
      <c r="D128" s="305"/>
      <c r="E128" s="305"/>
      <c r="F128" s="305"/>
      <c r="G128" s="305"/>
      <c r="H128" s="305"/>
      <c r="I128" s="305"/>
      <c r="J128" s="305"/>
      <c r="K128" s="305"/>
      <c r="L128" s="308"/>
      <c r="M128" s="305"/>
      <c r="N128" s="305"/>
      <c r="O128" s="305"/>
      <c r="P128" s="305"/>
      <c r="Q128" s="305"/>
      <c r="R128" s="305"/>
      <c r="S128" s="305"/>
      <c r="T128" s="305"/>
      <c r="U128" s="305"/>
      <c r="V128" s="307"/>
      <c r="W128" s="306"/>
      <c r="X128" s="306"/>
      <c r="Y128" s="305"/>
      <c r="Z128" s="305"/>
    </row>
    <row r="129" spans="2:58" ht="20.25" customHeight="1" x14ac:dyDescent="0.15">
      <c r="B129" s="305"/>
      <c r="C129" s="305" t="s">
        <v>533</v>
      </c>
      <c r="D129" s="305"/>
      <c r="E129" s="305"/>
      <c r="F129" s="305"/>
      <c r="G129" s="305"/>
      <c r="H129" s="305"/>
      <c r="I129" s="305"/>
      <c r="J129" s="305"/>
      <c r="K129" s="305"/>
      <c r="L129" s="308"/>
      <c r="M129" s="309"/>
      <c r="N129" s="309"/>
      <c r="O129" s="309"/>
      <c r="P129" s="309"/>
      <c r="Q129" s="305"/>
      <c r="R129" s="305"/>
      <c r="S129" s="305"/>
      <c r="T129" s="305"/>
      <c r="U129" s="305"/>
      <c r="V129" s="307"/>
      <c r="W129" s="306"/>
      <c r="X129" s="306"/>
      <c r="Y129" s="305"/>
      <c r="Z129" s="305"/>
    </row>
    <row r="130" spans="2:58" ht="20.25" customHeight="1" x14ac:dyDescent="0.15">
      <c r="B130" s="305"/>
      <c r="C130" s="305" t="s">
        <v>559</v>
      </c>
      <c r="D130" s="305"/>
      <c r="E130" s="305"/>
      <c r="F130" s="305"/>
      <c r="G130" s="305"/>
      <c r="H130" s="305" t="s">
        <v>560</v>
      </c>
      <c r="I130" s="305"/>
      <c r="J130" s="305"/>
      <c r="K130" s="305"/>
      <c r="L130" s="305"/>
      <c r="M130" s="1203" t="s">
        <v>548</v>
      </c>
      <c r="N130" s="1203"/>
      <c r="O130" s="1203"/>
      <c r="P130" s="1203"/>
      <c r="Q130" s="305"/>
      <c r="R130" s="305"/>
      <c r="S130" s="305"/>
      <c r="T130" s="305"/>
      <c r="U130" s="305"/>
      <c r="V130" s="307"/>
      <c r="W130" s="306"/>
      <c r="X130" s="306"/>
      <c r="Y130" s="305"/>
      <c r="Z130" s="305"/>
    </row>
    <row r="131" spans="2:58" ht="20.25" customHeight="1" x14ac:dyDescent="0.15">
      <c r="B131" s="305"/>
      <c r="C131" s="1193">
        <f>P121</f>
        <v>0</v>
      </c>
      <c r="D131" s="1201"/>
      <c r="E131" s="1201"/>
      <c r="F131" s="1194"/>
      <c r="G131" s="309" t="s">
        <v>561</v>
      </c>
      <c r="H131" s="1234">
        <f>M126</f>
        <v>0</v>
      </c>
      <c r="I131" s="1235"/>
      <c r="J131" s="1235"/>
      <c r="K131" s="1236"/>
      <c r="L131" s="309" t="s">
        <v>556</v>
      </c>
      <c r="M131" s="1238">
        <f>ROUNDDOWN(C131+H131,1)</f>
        <v>0</v>
      </c>
      <c r="N131" s="1239"/>
      <c r="O131" s="1239"/>
      <c r="P131" s="1240"/>
      <c r="Q131" s="305"/>
      <c r="R131" s="305"/>
      <c r="S131" s="305"/>
      <c r="T131" s="305"/>
      <c r="U131" s="305"/>
      <c r="V131" s="307"/>
      <c r="W131" s="306"/>
      <c r="X131" s="306"/>
      <c r="Y131" s="305"/>
      <c r="Z131" s="305"/>
    </row>
    <row r="132" spans="2:58" ht="20.25" customHeight="1" x14ac:dyDescent="0.15">
      <c r="B132" s="305"/>
      <c r="C132" s="305"/>
      <c r="D132" s="305"/>
      <c r="E132" s="305"/>
      <c r="F132" s="305"/>
      <c r="G132" s="305"/>
      <c r="H132" s="305"/>
      <c r="I132" s="305"/>
      <c r="J132" s="305"/>
      <c r="K132" s="305"/>
      <c r="L132" s="305"/>
      <c r="M132" s="305"/>
      <c r="N132" s="308"/>
      <c r="O132" s="305"/>
      <c r="P132" s="305"/>
      <c r="Q132" s="305"/>
      <c r="R132" s="305"/>
      <c r="S132" s="305"/>
      <c r="T132" s="305"/>
      <c r="U132" s="305"/>
      <c r="V132" s="307"/>
      <c r="W132" s="306"/>
      <c r="X132" s="306"/>
      <c r="Y132" s="305"/>
      <c r="Z132" s="305"/>
    </row>
    <row r="133" spans="2:58" ht="20.25" customHeight="1" x14ac:dyDescent="0.15">
      <c r="C133" s="304"/>
      <c r="D133" s="304"/>
      <c r="T133" s="304"/>
      <c r="AJ133" s="303"/>
      <c r="AK133" s="302"/>
      <c r="AL133" s="302"/>
      <c r="BE133" s="302"/>
    </row>
    <row r="134" spans="2:58" ht="20.25" customHeight="1" x14ac:dyDescent="0.15">
      <c r="C134" s="304"/>
      <c r="D134" s="304"/>
      <c r="U134" s="304"/>
      <c r="AK134" s="303"/>
      <c r="AL134" s="302"/>
      <c r="AM134" s="302"/>
      <c r="BF134" s="302"/>
    </row>
    <row r="135" spans="2:58" ht="20.25" customHeight="1" x14ac:dyDescent="0.15">
      <c r="D135" s="304"/>
      <c r="U135" s="304"/>
      <c r="AK135" s="303"/>
      <c r="AL135" s="302"/>
      <c r="AM135" s="302"/>
      <c r="BF135" s="302"/>
    </row>
    <row r="136" spans="2:58" ht="20.25" customHeight="1" x14ac:dyDescent="0.15">
      <c r="C136" s="304"/>
      <c r="D136" s="304"/>
      <c r="U136" s="304"/>
      <c r="AK136" s="303"/>
      <c r="AL136" s="302"/>
      <c r="AM136" s="302"/>
      <c r="BF136" s="302"/>
    </row>
    <row r="137" spans="2:58" ht="20.25" customHeight="1" x14ac:dyDescent="0.15">
      <c r="C137" s="303"/>
      <c r="D137" s="303"/>
      <c r="E137" s="303"/>
      <c r="F137" s="303"/>
      <c r="G137" s="303"/>
      <c r="H137" s="303"/>
      <c r="I137" s="303"/>
      <c r="J137" s="303"/>
      <c r="K137" s="303"/>
      <c r="L137" s="303"/>
      <c r="M137" s="303"/>
      <c r="N137" s="303"/>
      <c r="O137" s="303"/>
      <c r="P137" s="303"/>
      <c r="Q137" s="303"/>
      <c r="R137" s="303"/>
      <c r="S137" s="303"/>
      <c r="T137" s="303"/>
      <c r="U137" s="302"/>
      <c r="V137" s="302"/>
      <c r="W137" s="303"/>
      <c r="X137" s="303"/>
      <c r="Y137" s="303"/>
      <c r="Z137" s="303"/>
      <c r="AA137" s="303"/>
      <c r="AB137" s="303"/>
      <c r="AC137" s="303"/>
      <c r="AD137" s="303"/>
      <c r="AE137" s="303"/>
      <c r="AF137" s="303"/>
      <c r="AG137" s="303"/>
      <c r="AH137" s="303"/>
      <c r="AI137" s="303"/>
      <c r="AJ137" s="303"/>
      <c r="AK137" s="303"/>
      <c r="AL137" s="302"/>
      <c r="AM137" s="302"/>
      <c r="BF137" s="302"/>
    </row>
    <row r="138" spans="2:58" ht="20.25" customHeight="1" x14ac:dyDescent="0.15">
      <c r="C138" s="303"/>
      <c r="D138" s="303"/>
      <c r="E138" s="303"/>
      <c r="F138" s="303"/>
      <c r="G138" s="303"/>
      <c r="H138" s="303"/>
      <c r="I138" s="303"/>
      <c r="J138" s="303"/>
      <c r="K138" s="303"/>
      <c r="L138" s="303"/>
      <c r="M138" s="303"/>
      <c r="N138" s="303"/>
      <c r="O138" s="303"/>
      <c r="P138" s="303"/>
      <c r="Q138" s="303"/>
      <c r="R138" s="303"/>
      <c r="S138" s="303"/>
      <c r="T138" s="303"/>
      <c r="U138" s="302"/>
      <c r="V138" s="302"/>
      <c r="W138" s="303"/>
      <c r="X138" s="303"/>
      <c r="Y138" s="303"/>
      <c r="Z138" s="303"/>
      <c r="AA138" s="303"/>
      <c r="AB138" s="303"/>
      <c r="AC138" s="303"/>
      <c r="AD138" s="303"/>
      <c r="AE138" s="303"/>
      <c r="AF138" s="303"/>
      <c r="AG138" s="303"/>
      <c r="AH138" s="303"/>
      <c r="AI138" s="303"/>
      <c r="AJ138" s="303"/>
      <c r="AK138" s="303"/>
      <c r="AL138" s="302"/>
      <c r="AM138" s="302"/>
      <c r="BF138" s="302"/>
    </row>
  </sheetData>
  <sheetProtection insertRows="0"/>
  <mergeCells count="785">
    <mergeCell ref="M130:P130"/>
    <mergeCell ref="C131:F131"/>
    <mergeCell ref="H131:K131"/>
    <mergeCell ref="M131:P131"/>
    <mergeCell ref="E118:F118"/>
    <mergeCell ref="G118:H118"/>
    <mergeCell ref="P118:Q118"/>
    <mergeCell ref="W121:X121"/>
    <mergeCell ref="J123:K123"/>
    <mergeCell ref="M125:P125"/>
    <mergeCell ref="C126:F126"/>
    <mergeCell ref="H126:K126"/>
    <mergeCell ref="M126:P126"/>
    <mergeCell ref="U126:X126"/>
    <mergeCell ref="W120:X120"/>
    <mergeCell ref="C121:D121"/>
    <mergeCell ref="E121:F121"/>
    <mergeCell ref="G121:H121"/>
    <mergeCell ref="J121:K121"/>
    <mergeCell ref="L121:M121"/>
    <mergeCell ref="P121:Q121"/>
    <mergeCell ref="U121:V121"/>
    <mergeCell ref="V118:Y118"/>
    <mergeCell ref="C119:D119"/>
    <mergeCell ref="AV5:AW5"/>
    <mergeCell ref="AZ5:BA5"/>
    <mergeCell ref="AZ6:BA6"/>
    <mergeCell ref="AM1:BA1"/>
    <mergeCell ref="U2:V2"/>
    <mergeCell ref="X2:Y2"/>
    <mergeCell ref="AB2:AC2"/>
    <mergeCell ref="AM2:BA2"/>
    <mergeCell ref="AZ3:BC3"/>
    <mergeCell ref="AZ4:BC4"/>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G13:K13"/>
    <mergeCell ref="L13:O13"/>
    <mergeCell ref="AU13:AV13"/>
    <mergeCell ref="AW13:AX13"/>
    <mergeCell ref="AY15:BD15"/>
    <mergeCell ref="C16:D16"/>
    <mergeCell ref="E16:F16"/>
    <mergeCell ref="G16:K16"/>
    <mergeCell ref="L16:O16"/>
    <mergeCell ref="AU16:AV16"/>
    <mergeCell ref="AY13:BD13"/>
    <mergeCell ref="C14:D14"/>
    <mergeCell ref="E14:F14"/>
    <mergeCell ref="G14:K14"/>
    <mergeCell ref="L14:O14"/>
    <mergeCell ref="AU14:AV14"/>
    <mergeCell ref="AW14:AX14"/>
    <mergeCell ref="AY14:BD14"/>
    <mergeCell ref="C13:D13"/>
    <mergeCell ref="E13:F13"/>
    <mergeCell ref="AW18:AX18"/>
    <mergeCell ref="AY18:BD18"/>
    <mergeCell ref="C17:D17"/>
    <mergeCell ref="E17:F17"/>
    <mergeCell ref="AW16:AX16"/>
    <mergeCell ref="AY16:BD16"/>
    <mergeCell ref="C15:D15"/>
    <mergeCell ref="E15:F15"/>
    <mergeCell ref="G15:K15"/>
    <mergeCell ref="L15:O15"/>
    <mergeCell ref="AU15:AV15"/>
    <mergeCell ref="AW15:AX15"/>
    <mergeCell ref="AW20:AX20"/>
    <mergeCell ref="AY20:BD20"/>
    <mergeCell ref="C19:D19"/>
    <mergeCell ref="E19:F19"/>
    <mergeCell ref="G19:K19"/>
    <mergeCell ref="L19:O19"/>
    <mergeCell ref="AU19:AV19"/>
    <mergeCell ref="AW19:AX19"/>
    <mergeCell ref="G17:K17"/>
    <mergeCell ref="L17:O17"/>
    <mergeCell ref="AU17:AV17"/>
    <mergeCell ref="AW17:AX17"/>
    <mergeCell ref="AY19:BD19"/>
    <mergeCell ref="C20:D20"/>
    <mergeCell ref="E20:F20"/>
    <mergeCell ref="G20:K20"/>
    <mergeCell ref="L20:O20"/>
    <mergeCell ref="AU20:AV20"/>
    <mergeCell ref="AY17:BD17"/>
    <mergeCell ref="C18:D18"/>
    <mergeCell ref="E18:F18"/>
    <mergeCell ref="G18:K18"/>
    <mergeCell ref="L18:O18"/>
    <mergeCell ref="AU18:AV18"/>
    <mergeCell ref="G21:K21"/>
    <mergeCell ref="L21:O21"/>
    <mergeCell ref="AU21:AV21"/>
    <mergeCell ref="AW21:AX21"/>
    <mergeCell ref="AY23:BD23"/>
    <mergeCell ref="C24:D24"/>
    <mergeCell ref="E24:F24"/>
    <mergeCell ref="G24:K24"/>
    <mergeCell ref="L24:O24"/>
    <mergeCell ref="AU24:AV24"/>
    <mergeCell ref="AY21:BD21"/>
    <mergeCell ref="C22:D22"/>
    <mergeCell ref="E22:F22"/>
    <mergeCell ref="G22:K22"/>
    <mergeCell ref="L22:O22"/>
    <mergeCell ref="AU22:AV22"/>
    <mergeCell ref="AW22:AX22"/>
    <mergeCell ref="AY22:BD22"/>
    <mergeCell ref="C21:D21"/>
    <mergeCell ref="E21:F21"/>
    <mergeCell ref="AW26:AX26"/>
    <mergeCell ref="AY26:BD26"/>
    <mergeCell ref="C25:D25"/>
    <mergeCell ref="E25:F25"/>
    <mergeCell ref="AW24:AX24"/>
    <mergeCell ref="AY24:BD24"/>
    <mergeCell ref="C23:D23"/>
    <mergeCell ref="E23:F23"/>
    <mergeCell ref="G23:K23"/>
    <mergeCell ref="L23:O23"/>
    <mergeCell ref="AU23:AV23"/>
    <mergeCell ref="AW23:AX23"/>
    <mergeCell ref="AW28:AX28"/>
    <mergeCell ref="AY28:BD28"/>
    <mergeCell ref="C27:D27"/>
    <mergeCell ref="E27:F27"/>
    <mergeCell ref="G27:K27"/>
    <mergeCell ref="L27:O27"/>
    <mergeCell ref="AU27:AV27"/>
    <mergeCell ref="AW27:AX27"/>
    <mergeCell ref="G25:K25"/>
    <mergeCell ref="L25:O25"/>
    <mergeCell ref="AU25:AV25"/>
    <mergeCell ref="AW25:AX25"/>
    <mergeCell ref="AY27:BD27"/>
    <mergeCell ref="C28:D28"/>
    <mergeCell ref="E28:F28"/>
    <mergeCell ref="G28:K28"/>
    <mergeCell ref="L28:O28"/>
    <mergeCell ref="AU28:AV28"/>
    <mergeCell ref="AY25:BD25"/>
    <mergeCell ref="C26:D26"/>
    <mergeCell ref="E26:F26"/>
    <mergeCell ref="G26:K26"/>
    <mergeCell ref="L26:O26"/>
    <mergeCell ref="AU26:AV26"/>
    <mergeCell ref="C29:D29"/>
    <mergeCell ref="E29:F29"/>
    <mergeCell ref="G29:K29"/>
    <mergeCell ref="L29:O29"/>
    <mergeCell ref="AU29:AV29"/>
    <mergeCell ref="AW29:AX29"/>
    <mergeCell ref="AY29:BD29"/>
    <mergeCell ref="C112:D112"/>
    <mergeCell ref="E112:F112"/>
    <mergeCell ref="G112:K112"/>
    <mergeCell ref="L112:O112"/>
    <mergeCell ref="AU112:AV112"/>
    <mergeCell ref="AW112:AX112"/>
    <mergeCell ref="AY112:BD112"/>
    <mergeCell ref="C30:D30"/>
    <mergeCell ref="E30:F30"/>
    <mergeCell ref="AY30:BD30"/>
    <mergeCell ref="C31:D31"/>
    <mergeCell ref="E31:F31"/>
    <mergeCell ref="AY31:BD31"/>
    <mergeCell ref="C32:D32"/>
    <mergeCell ref="E32:F32"/>
    <mergeCell ref="AY32:BD32"/>
    <mergeCell ref="G30:K30"/>
    <mergeCell ref="L30:O30"/>
    <mergeCell ref="AU30:AV30"/>
    <mergeCell ref="T116:U116"/>
    <mergeCell ref="AY33:BD33"/>
    <mergeCell ref="C115:D116"/>
    <mergeCell ref="E115:H115"/>
    <mergeCell ref="E116:F116"/>
    <mergeCell ref="G116:H116"/>
    <mergeCell ref="C117:D117"/>
    <mergeCell ref="E117:F117"/>
    <mergeCell ref="G117:H117"/>
    <mergeCell ref="P117:Q117"/>
    <mergeCell ref="V117:Y117"/>
    <mergeCell ref="J117:K117"/>
    <mergeCell ref="L117:M117"/>
    <mergeCell ref="T117:U117"/>
    <mergeCell ref="AW30:AX30"/>
    <mergeCell ref="G31:K31"/>
    <mergeCell ref="L31:O31"/>
    <mergeCell ref="AU31:AV31"/>
    <mergeCell ref="AW31:AX31"/>
    <mergeCell ref="G32:K32"/>
    <mergeCell ref="L32:O32"/>
    <mergeCell ref="AU32:AV32"/>
    <mergeCell ref="E119:F119"/>
    <mergeCell ref="G119:H119"/>
    <mergeCell ref="P119:Q119"/>
    <mergeCell ref="V119:Y119"/>
    <mergeCell ref="C118:D118"/>
    <mergeCell ref="J118:K118"/>
    <mergeCell ref="L118:M118"/>
    <mergeCell ref="T118:U118"/>
    <mergeCell ref="T119:U119"/>
    <mergeCell ref="J119:K119"/>
    <mergeCell ref="L119:M119"/>
    <mergeCell ref="C120:D120"/>
    <mergeCell ref="E120:F120"/>
    <mergeCell ref="G120:H120"/>
    <mergeCell ref="P120:Q120"/>
    <mergeCell ref="U120:V120"/>
    <mergeCell ref="C34:D34"/>
    <mergeCell ref="E34:F34"/>
    <mergeCell ref="G34:K34"/>
    <mergeCell ref="L34:O34"/>
    <mergeCell ref="J120:K120"/>
    <mergeCell ref="L120:M120"/>
    <mergeCell ref="G35:K35"/>
    <mergeCell ref="L35:O35"/>
    <mergeCell ref="C37:D37"/>
    <mergeCell ref="E37:F37"/>
    <mergeCell ref="J115:M115"/>
    <mergeCell ref="T115:U115"/>
    <mergeCell ref="V115:Y115"/>
    <mergeCell ref="V116:Y116"/>
    <mergeCell ref="J116:K116"/>
    <mergeCell ref="L116:M116"/>
    <mergeCell ref="G41:K41"/>
    <mergeCell ref="L41:O41"/>
    <mergeCell ref="G49:K49"/>
    <mergeCell ref="AW32:AX32"/>
    <mergeCell ref="AU34:AV34"/>
    <mergeCell ref="AW34:AX34"/>
    <mergeCell ref="AY34:BD34"/>
    <mergeCell ref="C33:D33"/>
    <mergeCell ref="E33:F33"/>
    <mergeCell ref="G33:K33"/>
    <mergeCell ref="L33:O33"/>
    <mergeCell ref="AU33:AV33"/>
    <mergeCell ref="AW33:AX33"/>
    <mergeCell ref="AU35:AV35"/>
    <mergeCell ref="AW35:AX35"/>
    <mergeCell ref="AY37:BD37"/>
    <mergeCell ref="C38:D38"/>
    <mergeCell ref="E38:F38"/>
    <mergeCell ref="G38:K38"/>
    <mergeCell ref="L38:O38"/>
    <mergeCell ref="AU38:AV38"/>
    <mergeCell ref="AW38:AX38"/>
    <mergeCell ref="AY38:BD38"/>
    <mergeCell ref="AY35:BD35"/>
    <mergeCell ref="C36:D36"/>
    <mergeCell ref="E36:F36"/>
    <mergeCell ref="G36:K36"/>
    <mergeCell ref="L36:O36"/>
    <mergeCell ref="AU36:AV36"/>
    <mergeCell ref="AW36:AX36"/>
    <mergeCell ref="AY36:BD36"/>
    <mergeCell ref="C35:D35"/>
    <mergeCell ref="E35:F35"/>
    <mergeCell ref="G37:K37"/>
    <mergeCell ref="L37:O37"/>
    <mergeCell ref="AU37:AV37"/>
    <mergeCell ref="AW37:AX37"/>
    <mergeCell ref="AY39:BD39"/>
    <mergeCell ref="C40:D40"/>
    <mergeCell ref="E40:F40"/>
    <mergeCell ref="G40:K40"/>
    <mergeCell ref="L40:O40"/>
    <mergeCell ref="AU40:AV40"/>
    <mergeCell ref="C41:D41"/>
    <mergeCell ref="E41:F41"/>
    <mergeCell ref="AW40:AX40"/>
    <mergeCell ref="AY40:BD40"/>
    <mergeCell ref="C39:D39"/>
    <mergeCell ref="E39:F39"/>
    <mergeCell ref="G39:K39"/>
    <mergeCell ref="L39:O39"/>
    <mergeCell ref="AU39:AV39"/>
    <mergeCell ref="AW39:AX39"/>
    <mergeCell ref="AW44:AX44"/>
    <mergeCell ref="AY44:BD44"/>
    <mergeCell ref="C43:D43"/>
    <mergeCell ref="E43:F43"/>
    <mergeCell ref="G43:K43"/>
    <mergeCell ref="L43:O43"/>
    <mergeCell ref="AU43:AV43"/>
    <mergeCell ref="AW43:AX43"/>
    <mergeCell ref="AU41:AV41"/>
    <mergeCell ref="AW41:AX41"/>
    <mergeCell ref="AY43:BD43"/>
    <mergeCell ref="C44:D44"/>
    <mergeCell ref="E44:F44"/>
    <mergeCell ref="G44:K44"/>
    <mergeCell ref="L44:O44"/>
    <mergeCell ref="AU44:AV44"/>
    <mergeCell ref="AY41:BD41"/>
    <mergeCell ref="C42:D42"/>
    <mergeCell ref="E42:F42"/>
    <mergeCell ref="G42:K42"/>
    <mergeCell ref="L42:O42"/>
    <mergeCell ref="AU42:AV42"/>
    <mergeCell ref="AW42:AX42"/>
    <mergeCell ref="AY42:BD42"/>
    <mergeCell ref="G45:K45"/>
    <mergeCell ref="L45:O45"/>
    <mergeCell ref="AU45:AV45"/>
    <mergeCell ref="AW45:AX45"/>
    <mergeCell ref="AY47:BD47"/>
    <mergeCell ref="C48:D48"/>
    <mergeCell ref="E48:F48"/>
    <mergeCell ref="G48:K48"/>
    <mergeCell ref="L48:O48"/>
    <mergeCell ref="AU48:AV48"/>
    <mergeCell ref="AY45:BD45"/>
    <mergeCell ref="C46:D46"/>
    <mergeCell ref="E46:F46"/>
    <mergeCell ref="G46:K46"/>
    <mergeCell ref="L46:O46"/>
    <mergeCell ref="AU46:AV46"/>
    <mergeCell ref="AW46:AX46"/>
    <mergeCell ref="AY46:BD46"/>
    <mergeCell ref="C45:D45"/>
    <mergeCell ref="E45:F45"/>
    <mergeCell ref="AY50:BD50"/>
    <mergeCell ref="C49:D49"/>
    <mergeCell ref="E49:F49"/>
    <mergeCell ref="AW48:AX48"/>
    <mergeCell ref="AY48:BD48"/>
    <mergeCell ref="C47:D47"/>
    <mergeCell ref="E47:F47"/>
    <mergeCell ref="G47:K47"/>
    <mergeCell ref="L47:O47"/>
    <mergeCell ref="AU47:AV47"/>
    <mergeCell ref="AW47:AX47"/>
    <mergeCell ref="AW52:AX52"/>
    <mergeCell ref="AY52:BD52"/>
    <mergeCell ref="C51:D51"/>
    <mergeCell ref="E51:F51"/>
    <mergeCell ref="G51:K51"/>
    <mergeCell ref="L51:O51"/>
    <mergeCell ref="AU51:AV51"/>
    <mergeCell ref="AW51:AX51"/>
    <mergeCell ref="L49:O49"/>
    <mergeCell ref="AU49:AV49"/>
    <mergeCell ref="AW49:AX49"/>
    <mergeCell ref="AY51:BD51"/>
    <mergeCell ref="C52:D52"/>
    <mergeCell ref="E52:F52"/>
    <mergeCell ref="G52:K52"/>
    <mergeCell ref="L52:O52"/>
    <mergeCell ref="AU52:AV52"/>
    <mergeCell ref="AY49:BD49"/>
    <mergeCell ref="C50:D50"/>
    <mergeCell ref="E50:F50"/>
    <mergeCell ref="G50:K50"/>
    <mergeCell ref="L50:O50"/>
    <mergeCell ref="AU50:AV50"/>
    <mergeCell ref="AW50:AX50"/>
    <mergeCell ref="G53:K53"/>
    <mergeCell ref="L53:O53"/>
    <mergeCell ref="AU53:AV53"/>
    <mergeCell ref="AW53:AX53"/>
    <mergeCell ref="AY55:BD55"/>
    <mergeCell ref="C56:D56"/>
    <mergeCell ref="E56:F56"/>
    <mergeCell ref="G56:K56"/>
    <mergeCell ref="L56:O56"/>
    <mergeCell ref="AU56:AV56"/>
    <mergeCell ref="AY53:BD53"/>
    <mergeCell ref="C54:D54"/>
    <mergeCell ref="E54:F54"/>
    <mergeCell ref="G54:K54"/>
    <mergeCell ref="L54:O54"/>
    <mergeCell ref="AU54:AV54"/>
    <mergeCell ref="AW54:AX54"/>
    <mergeCell ref="AY54:BD54"/>
    <mergeCell ref="C53:D53"/>
    <mergeCell ref="E53:F53"/>
    <mergeCell ref="AW58:AX58"/>
    <mergeCell ref="AY58:BD58"/>
    <mergeCell ref="C57:D57"/>
    <mergeCell ref="E57:F57"/>
    <mergeCell ref="AW56:AX56"/>
    <mergeCell ref="AY56:BD56"/>
    <mergeCell ref="C55:D55"/>
    <mergeCell ref="E55:F55"/>
    <mergeCell ref="G55:K55"/>
    <mergeCell ref="L55:O55"/>
    <mergeCell ref="AU55:AV55"/>
    <mergeCell ref="AW55:AX55"/>
    <mergeCell ref="AW60:AX60"/>
    <mergeCell ref="AY60:BD60"/>
    <mergeCell ref="C59:D59"/>
    <mergeCell ref="E59:F59"/>
    <mergeCell ref="G59:K59"/>
    <mergeCell ref="L59:O59"/>
    <mergeCell ref="AU59:AV59"/>
    <mergeCell ref="AW59:AX59"/>
    <mergeCell ref="G57:K57"/>
    <mergeCell ref="L57:O57"/>
    <mergeCell ref="AU57:AV57"/>
    <mergeCell ref="AW57:AX57"/>
    <mergeCell ref="AY59:BD59"/>
    <mergeCell ref="C60:D60"/>
    <mergeCell ref="E60:F60"/>
    <mergeCell ref="G60:K60"/>
    <mergeCell ref="L60:O60"/>
    <mergeCell ref="AU60:AV60"/>
    <mergeCell ref="AY57:BD57"/>
    <mergeCell ref="C58:D58"/>
    <mergeCell ref="E58:F58"/>
    <mergeCell ref="G58:K58"/>
    <mergeCell ref="L58:O58"/>
    <mergeCell ref="AU58:AV58"/>
    <mergeCell ref="G61:K61"/>
    <mergeCell ref="L61:O61"/>
    <mergeCell ref="AU61:AV61"/>
    <mergeCell ref="AW61:AX61"/>
    <mergeCell ref="AY63:BD63"/>
    <mergeCell ref="C64:D64"/>
    <mergeCell ref="E64:F64"/>
    <mergeCell ref="G64:K64"/>
    <mergeCell ref="L64:O64"/>
    <mergeCell ref="AU64:AV64"/>
    <mergeCell ref="AY61:BD61"/>
    <mergeCell ref="C62:D62"/>
    <mergeCell ref="E62:F62"/>
    <mergeCell ref="G62:K62"/>
    <mergeCell ref="L62:O62"/>
    <mergeCell ref="AU62:AV62"/>
    <mergeCell ref="AW62:AX62"/>
    <mergeCell ref="AY62:BD62"/>
    <mergeCell ref="C61:D61"/>
    <mergeCell ref="E61:F61"/>
    <mergeCell ref="AW66:AX66"/>
    <mergeCell ref="AY66:BD66"/>
    <mergeCell ref="C65:D65"/>
    <mergeCell ref="E65:F65"/>
    <mergeCell ref="AW64:AX64"/>
    <mergeCell ref="AY64:BD64"/>
    <mergeCell ref="C63:D63"/>
    <mergeCell ref="E63:F63"/>
    <mergeCell ref="G63:K63"/>
    <mergeCell ref="L63:O63"/>
    <mergeCell ref="AU63:AV63"/>
    <mergeCell ref="AW63:AX63"/>
    <mergeCell ref="AW68:AX68"/>
    <mergeCell ref="AY68:BD68"/>
    <mergeCell ref="C67:D67"/>
    <mergeCell ref="E67:F67"/>
    <mergeCell ref="G67:K67"/>
    <mergeCell ref="L67:O67"/>
    <mergeCell ref="AU67:AV67"/>
    <mergeCell ref="AW67:AX67"/>
    <mergeCell ref="G65:K65"/>
    <mergeCell ref="L65:O65"/>
    <mergeCell ref="AU65:AV65"/>
    <mergeCell ref="AW65:AX65"/>
    <mergeCell ref="AY67:BD67"/>
    <mergeCell ref="C68:D68"/>
    <mergeCell ref="E68:F68"/>
    <mergeCell ref="G68:K68"/>
    <mergeCell ref="L68:O68"/>
    <mergeCell ref="AU68:AV68"/>
    <mergeCell ref="AY65:BD65"/>
    <mergeCell ref="C66:D66"/>
    <mergeCell ref="E66:F66"/>
    <mergeCell ref="G66:K66"/>
    <mergeCell ref="L66:O66"/>
    <mergeCell ref="AU66:AV66"/>
    <mergeCell ref="G69:K69"/>
    <mergeCell ref="L69:O69"/>
    <mergeCell ref="AU69:AV69"/>
    <mergeCell ref="AW69:AX69"/>
    <mergeCell ref="AY71:BD71"/>
    <mergeCell ref="C72:D72"/>
    <mergeCell ref="E72:F72"/>
    <mergeCell ref="G72:K72"/>
    <mergeCell ref="L72:O72"/>
    <mergeCell ref="AU72:AV72"/>
    <mergeCell ref="AY69:BD69"/>
    <mergeCell ref="C70:D70"/>
    <mergeCell ref="E70:F70"/>
    <mergeCell ref="G70:K70"/>
    <mergeCell ref="L70:O70"/>
    <mergeCell ref="AU70:AV70"/>
    <mergeCell ref="AW70:AX70"/>
    <mergeCell ref="AY70:BD70"/>
    <mergeCell ref="C69:D69"/>
    <mergeCell ref="E69:F69"/>
    <mergeCell ref="AW74:AX74"/>
    <mergeCell ref="AY74:BD74"/>
    <mergeCell ref="C73:D73"/>
    <mergeCell ref="E73:F73"/>
    <mergeCell ref="AW72:AX72"/>
    <mergeCell ref="AY72:BD72"/>
    <mergeCell ref="C71:D71"/>
    <mergeCell ref="E71:F71"/>
    <mergeCell ref="G71:K71"/>
    <mergeCell ref="L71:O71"/>
    <mergeCell ref="AU71:AV71"/>
    <mergeCell ref="AW71:AX71"/>
    <mergeCell ref="AW76:AX76"/>
    <mergeCell ref="AY76:BD76"/>
    <mergeCell ref="C75:D75"/>
    <mergeCell ref="E75:F75"/>
    <mergeCell ref="G75:K75"/>
    <mergeCell ref="L75:O75"/>
    <mergeCell ref="AU75:AV75"/>
    <mergeCell ref="AW75:AX75"/>
    <mergeCell ref="G73:K73"/>
    <mergeCell ref="L73:O73"/>
    <mergeCell ref="AU73:AV73"/>
    <mergeCell ref="AW73:AX73"/>
    <mergeCell ref="AY75:BD75"/>
    <mergeCell ref="C76:D76"/>
    <mergeCell ref="E76:F76"/>
    <mergeCell ref="G76:K76"/>
    <mergeCell ref="L76:O76"/>
    <mergeCell ref="AU76:AV76"/>
    <mergeCell ref="AY73:BD73"/>
    <mergeCell ref="C74:D74"/>
    <mergeCell ref="E74:F74"/>
    <mergeCell ref="G74:K74"/>
    <mergeCell ref="L74:O74"/>
    <mergeCell ref="AU74:AV74"/>
    <mergeCell ref="G77:K77"/>
    <mergeCell ref="L77:O77"/>
    <mergeCell ref="AU77:AV77"/>
    <mergeCell ref="AW77:AX77"/>
    <mergeCell ref="AY79:BD79"/>
    <mergeCell ref="C80:D80"/>
    <mergeCell ref="E80:F80"/>
    <mergeCell ref="G80:K80"/>
    <mergeCell ref="L80:O80"/>
    <mergeCell ref="AU80:AV80"/>
    <mergeCell ref="AY77:BD77"/>
    <mergeCell ref="C78:D78"/>
    <mergeCell ref="E78:F78"/>
    <mergeCell ref="G78:K78"/>
    <mergeCell ref="L78:O78"/>
    <mergeCell ref="AU78:AV78"/>
    <mergeCell ref="AW78:AX78"/>
    <mergeCell ref="AY78:BD78"/>
    <mergeCell ref="C77:D77"/>
    <mergeCell ref="E77:F77"/>
    <mergeCell ref="AW82:AX82"/>
    <mergeCell ref="AY82:BD82"/>
    <mergeCell ref="C81:D81"/>
    <mergeCell ref="E81:F81"/>
    <mergeCell ref="AW80:AX80"/>
    <mergeCell ref="AY80:BD80"/>
    <mergeCell ref="C79:D79"/>
    <mergeCell ref="E79:F79"/>
    <mergeCell ref="G79:K79"/>
    <mergeCell ref="L79:O79"/>
    <mergeCell ref="AU79:AV79"/>
    <mergeCell ref="AW79:AX79"/>
    <mergeCell ref="AW84:AX84"/>
    <mergeCell ref="AY84:BD84"/>
    <mergeCell ref="C83:D83"/>
    <mergeCell ref="E83:F83"/>
    <mergeCell ref="G83:K83"/>
    <mergeCell ref="L83:O83"/>
    <mergeCell ref="AU83:AV83"/>
    <mergeCell ref="AW83:AX83"/>
    <mergeCell ref="G81:K81"/>
    <mergeCell ref="L81:O81"/>
    <mergeCell ref="AU81:AV81"/>
    <mergeCell ref="AW81:AX81"/>
    <mergeCell ref="AY83:BD83"/>
    <mergeCell ref="C84:D84"/>
    <mergeCell ref="E84:F84"/>
    <mergeCell ref="G84:K84"/>
    <mergeCell ref="L84:O84"/>
    <mergeCell ref="AU84:AV84"/>
    <mergeCell ref="AY81:BD81"/>
    <mergeCell ref="C82:D82"/>
    <mergeCell ref="E82:F82"/>
    <mergeCell ref="G82:K82"/>
    <mergeCell ref="L82:O82"/>
    <mergeCell ref="AU82:AV82"/>
    <mergeCell ref="G85:K85"/>
    <mergeCell ref="L85:O85"/>
    <mergeCell ref="AU85:AV85"/>
    <mergeCell ref="AW85:AX85"/>
    <mergeCell ref="AY87:BD87"/>
    <mergeCell ref="C88:D88"/>
    <mergeCell ref="E88:F88"/>
    <mergeCell ref="G88:K88"/>
    <mergeCell ref="L88:O88"/>
    <mergeCell ref="AU88:AV88"/>
    <mergeCell ref="AY85:BD85"/>
    <mergeCell ref="C86:D86"/>
    <mergeCell ref="E86:F86"/>
    <mergeCell ref="G86:K86"/>
    <mergeCell ref="L86:O86"/>
    <mergeCell ref="AU86:AV86"/>
    <mergeCell ref="AW86:AX86"/>
    <mergeCell ref="AY86:BD86"/>
    <mergeCell ref="C85:D85"/>
    <mergeCell ref="E85:F85"/>
    <mergeCell ref="AW90:AX90"/>
    <mergeCell ref="AY90:BD90"/>
    <mergeCell ref="C89:D89"/>
    <mergeCell ref="E89:F89"/>
    <mergeCell ref="AW88:AX88"/>
    <mergeCell ref="AY88:BD88"/>
    <mergeCell ref="C87:D87"/>
    <mergeCell ref="E87:F87"/>
    <mergeCell ref="G87:K87"/>
    <mergeCell ref="L87:O87"/>
    <mergeCell ref="AU87:AV87"/>
    <mergeCell ref="AW87:AX87"/>
    <mergeCell ref="AW92:AX92"/>
    <mergeCell ref="AY92:BD92"/>
    <mergeCell ref="C91:D91"/>
    <mergeCell ref="E91:F91"/>
    <mergeCell ref="G91:K91"/>
    <mergeCell ref="L91:O91"/>
    <mergeCell ref="AU91:AV91"/>
    <mergeCell ref="AW91:AX91"/>
    <mergeCell ref="G89:K89"/>
    <mergeCell ref="L89:O89"/>
    <mergeCell ref="AU89:AV89"/>
    <mergeCell ref="AW89:AX89"/>
    <mergeCell ref="AY91:BD91"/>
    <mergeCell ref="C92:D92"/>
    <mergeCell ref="E92:F92"/>
    <mergeCell ref="G92:K92"/>
    <mergeCell ref="L92:O92"/>
    <mergeCell ref="AU92:AV92"/>
    <mergeCell ref="AY89:BD89"/>
    <mergeCell ref="C90:D90"/>
    <mergeCell ref="E90:F90"/>
    <mergeCell ref="G90:K90"/>
    <mergeCell ref="L90:O90"/>
    <mergeCell ref="AU90:AV90"/>
    <mergeCell ref="G93:K93"/>
    <mergeCell ref="L93:O93"/>
    <mergeCell ref="AU93:AV93"/>
    <mergeCell ref="AW93:AX93"/>
    <mergeCell ref="AY95:BD95"/>
    <mergeCell ref="C96:D96"/>
    <mergeCell ref="E96:F96"/>
    <mergeCell ref="G96:K96"/>
    <mergeCell ref="L96:O96"/>
    <mergeCell ref="AU96:AV96"/>
    <mergeCell ref="AY93:BD93"/>
    <mergeCell ref="C94:D94"/>
    <mergeCell ref="E94:F94"/>
    <mergeCell ref="G94:K94"/>
    <mergeCell ref="L94:O94"/>
    <mergeCell ref="AU94:AV94"/>
    <mergeCell ref="AW94:AX94"/>
    <mergeCell ref="AY94:BD94"/>
    <mergeCell ref="C93:D93"/>
    <mergeCell ref="E93:F93"/>
    <mergeCell ref="AW98:AX98"/>
    <mergeCell ref="AY98:BD98"/>
    <mergeCell ref="C97:D97"/>
    <mergeCell ref="E97:F97"/>
    <mergeCell ref="AW96:AX96"/>
    <mergeCell ref="AY96:BD96"/>
    <mergeCell ref="C95:D95"/>
    <mergeCell ref="E95:F95"/>
    <mergeCell ref="G95:K95"/>
    <mergeCell ref="L95:O95"/>
    <mergeCell ref="AU95:AV95"/>
    <mergeCell ref="AW95:AX95"/>
    <mergeCell ref="AW100:AX100"/>
    <mergeCell ref="AY100:BD100"/>
    <mergeCell ref="C99:D99"/>
    <mergeCell ref="E99:F99"/>
    <mergeCell ref="G99:K99"/>
    <mergeCell ref="L99:O99"/>
    <mergeCell ref="AU99:AV99"/>
    <mergeCell ref="AW99:AX99"/>
    <mergeCell ref="G97:K97"/>
    <mergeCell ref="L97:O97"/>
    <mergeCell ref="AU97:AV97"/>
    <mergeCell ref="AW97:AX97"/>
    <mergeCell ref="AY99:BD99"/>
    <mergeCell ref="C100:D100"/>
    <mergeCell ref="E100:F100"/>
    <mergeCell ref="G100:K100"/>
    <mergeCell ref="L100:O100"/>
    <mergeCell ref="AU100:AV100"/>
    <mergeCell ref="AY97:BD97"/>
    <mergeCell ref="C98:D98"/>
    <mergeCell ref="E98:F98"/>
    <mergeCell ref="G98:K98"/>
    <mergeCell ref="L98:O98"/>
    <mergeCell ref="AU98:AV98"/>
    <mergeCell ref="G101:K101"/>
    <mergeCell ref="L101:O101"/>
    <mergeCell ref="AU101:AV101"/>
    <mergeCell ref="AW101:AX101"/>
    <mergeCell ref="AY103:BD103"/>
    <mergeCell ref="C104:D104"/>
    <mergeCell ref="E104:F104"/>
    <mergeCell ref="G104:K104"/>
    <mergeCell ref="L104:O104"/>
    <mergeCell ref="AU104:AV104"/>
    <mergeCell ref="AY101:BD101"/>
    <mergeCell ref="C102:D102"/>
    <mergeCell ref="E102:F102"/>
    <mergeCell ref="G102:K102"/>
    <mergeCell ref="L102:O102"/>
    <mergeCell ref="AU102:AV102"/>
    <mergeCell ref="AW102:AX102"/>
    <mergeCell ref="AY102:BD102"/>
    <mergeCell ref="C101:D101"/>
    <mergeCell ref="E101:F101"/>
    <mergeCell ref="L105:O105"/>
    <mergeCell ref="AW104:AX104"/>
    <mergeCell ref="AY104:BD104"/>
    <mergeCell ref="C103:D103"/>
    <mergeCell ref="E103:F103"/>
    <mergeCell ref="G103:K103"/>
    <mergeCell ref="L103:O103"/>
    <mergeCell ref="AU103:AV103"/>
    <mergeCell ref="AW103:AX103"/>
    <mergeCell ref="C109:D109"/>
    <mergeCell ref="AY107:BD107"/>
    <mergeCell ref="C108:D108"/>
    <mergeCell ref="E108:F108"/>
    <mergeCell ref="G108:K108"/>
    <mergeCell ref="L108:O108"/>
    <mergeCell ref="AU108:AV108"/>
    <mergeCell ref="AY105:BD105"/>
    <mergeCell ref="C106:D106"/>
    <mergeCell ref="E106:F106"/>
    <mergeCell ref="G106:K106"/>
    <mergeCell ref="L106:O106"/>
    <mergeCell ref="AU106:AV106"/>
    <mergeCell ref="AW106:AX106"/>
    <mergeCell ref="AY106:BD106"/>
    <mergeCell ref="C105:D105"/>
    <mergeCell ref="E105:F105"/>
    <mergeCell ref="C107:D107"/>
    <mergeCell ref="E107:F107"/>
    <mergeCell ref="G107:K107"/>
    <mergeCell ref="L107:O107"/>
    <mergeCell ref="AU107:AV107"/>
    <mergeCell ref="AW107:AX107"/>
    <mergeCell ref="G105:K105"/>
    <mergeCell ref="E109:F109"/>
    <mergeCell ref="AU105:AV105"/>
    <mergeCell ref="AW105:AX105"/>
    <mergeCell ref="AY111:BD111"/>
    <mergeCell ref="C111:D111"/>
    <mergeCell ref="E111:F111"/>
    <mergeCell ref="G111:K111"/>
    <mergeCell ref="L111:O111"/>
    <mergeCell ref="AU111:AV111"/>
    <mergeCell ref="AW111:AX111"/>
    <mergeCell ref="AW108:AX108"/>
    <mergeCell ref="AY108:BD108"/>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s>
  <phoneticPr fontId="3"/>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3">
      <formula>INDIRECT(ADDRESS(ROW(),COLUMN()))=TRUNC(INDIRECT(ADDRESS(ROW(),COLUMN())))</formula>
    </cfRule>
  </conditionalFormatting>
  <dataValidations count="7">
    <dataValidation type="list" allowBlank="1" showInputMessage="1" sqref="E13:F112">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3:K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56"/>
  <sheetViews>
    <sheetView showGridLines="0" view="pageBreakPreview" zoomScale="50" zoomScaleNormal="55" zoomScaleSheetLayoutView="50" workbookViewId="0"/>
  </sheetViews>
  <sheetFormatPr defaultColWidth="5" defaultRowHeight="20.25" customHeight="1" x14ac:dyDescent="0.15"/>
  <cols>
    <col min="1" max="1" width="1.5" style="376" customWidth="1"/>
    <col min="2" max="56" width="6.25" style="376" customWidth="1"/>
    <col min="57" max="16384" width="5" style="376"/>
  </cols>
  <sheetData>
    <row r="1" spans="1:57" s="384" customFormat="1" ht="20.25" customHeight="1" x14ac:dyDescent="0.15">
      <c r="A1" s="347"/>
      <c r="B1" s="347"/>
      <c r="C1" s="370" t="s">
        <v>495</v>
      </c>
      <c r="D1" s="370"/>
      <c r="E1" s="347"/>
      <c r="F1" s="347"/>
      <c r="G1" s="369" t="s">
        <v>496</v>
      </c>
      <c r="H1" s="347"/>
      <c r="I1" s="347"/>
      <c r="J1" s="370"/>
      <c r="K1" s="370"/>
      <c r="L1" s="370"/>
      <c r="M1" s="370"/>
      <c r="N1" s="347"/>
      <c r="O1" s="347"/>
      <c r="P1" s="347"/>
      <c r="Q1" s="347"/>
      <c r="R1" s="347"/>
      <c r="S1" s="347"/>
      <c r="T1" s="347"/>
      <c r="U1" s="347"/>
      <c r="V1" s="347"/>
      <c r="W1" s="347"/>
      <c r="X1" s="347"/>
      <c r="Y1" s="347"/>
      <c r="Z1" s="347"/>
      <c r="AA1" s="347"/>
      <c r="AB1" s="347"/>
      <c r="AC1" s="347"/>
      <c r="AD1" s="347"/>
      <c r="AE1" s="347"/>
      <c r="AF1" s="347"/>
      <c r="AG1" s="347"/>
      <c r="AH1" s="347"/>
      <c r="AI1" s="347"/>
      <c r="AJ1" s="347"/>
      <c r="AK1" s="346" t="s">
        <v>497</v>
      </c>
      <c r="AL1" s="346" t="s">
        <v>498</v>
      </c>
      <c r="AM1" s="1213" t="s">
        <v>499</v>
      </c>
      <c r="AN1" s="1213"/>
      <c r="AO1" s="1213"/>
      <c r="AP1" s="1213"/>
      <c r="AQ1" s="1213"/>
      <c r="AR1" s="1213"/>
      <c r="AS1" s="1213"/>
      <c r="AT1" s="1213"/>
      <c r="AU1" s="1213"/>
      <c r="AV1" s="1213"/>
      <c r="AW1" s="1213"/>
      <c r="AX1" s="1213"/>
      <c r="AY1" s="1213"/>
      <c r="AZ1" s="1213"/>
      <c r="BA1" s="1213"/>
      <c r="BB1" s="363" t="s">
        <v>500</v>
      </c>
      <c r="BC1" s="347"/>
      <c r="BD1" s="347"/>
    </row>
    <row r="2" spans="1:57" s="382" customFormat="1" ht="20.25" customHeight="1" x14ac:dyDescent="0.15">
      <c r="A2" s="345"/>
      <c r="B2" s="345"/>
      <c r="C2" s="345"/>
      <c r="D2" s="369"/>
      <c r="E2" s="345"/>
      <c r="F2" s="345"/>
      <c r="G2" s="345"/>
      <c r="H2" s="369"/>
      <c r="I2" s="346"/>
      <c r="J2" s="346"/>
      <c r="K2" s="346"/>
      <c r="L2" s="346"/>
      <c r="M2" s="346"/>
      <c r="N2" s="345"/>
      <c r="O2" s="345"/>
      <c r="P2" s="345"/>
      <c r="Q2" s="345"/>
      <c r="R2" s="345"/>
      <c r="S2" s="345"/>
      <c r="T2" s="346" t="s">
        <v>501</v>
      </c>
      <c r="U2" s="1211">
        <v>6</v>
      </c>
      <c r="V2" s="1211"/>
      <c r="W2" s="346" t="s">
        <v>498</v>
      </c>
      <c r="X2" s="1214">
        <f>IF(U2=0,"",YEAR(DATE(2018+U2,1,1)))</f>
        <v>2024</v>
      </c>
      <c r="Y2" s="1214"/>
      <c r="Z2" s="345" t="s">
        <v>502</v>
      </c>
      <c r="AA2" s="345" t="s">
        <v>503</v>
      </c>
      <c r="AB2" s="1211">
        <v>4</v>
      </c>
      <c r="AC2" s="1211"/>
      <c r="AD2" s="345" t="s">
        <v>504</v>
      </c>
      <c r="AE2" s="345"/>
      <c r="AF2" s="345"/>
      <c r="AG2" s="345"/>
      <c r="AH2" s="345"/>
      <c r="AI2" s="345"/>
      <c r="AJ2" s="363"/>
      <c r="AK2" s="346" t="s">
        <v>505</v>
      </c>
      <c r="AL2" s="346" t="s">
        <v>498</v>
      </c>
      <c r="AM2" s="1211" t="s">
        <v>562</v>
      </c>
      <c r="AN2" s="1211"/>
      <c r="AO2" s="1211"/>
      <c r="AP2" s="1211"/>
      <c r="AQ2" s="1211"/>
      <c r="AR2" s="1211"/>
      <c r="AS2" s="1211"/>
      <c r="AT2" s="1211"/>
      <c r="AU2" s="1211"/>
      <c r="AV2" s="1211"/>
      <c r="AW2" s="1211"/>
      <c r="AX2" s="1211"/>
      <c r="AY2" s="1211"/>
      <c r="AZ2" s="1211"/>
      <c r="BA2" s="1211"/>
      <c r="BB2" s="363" t="s">
        <v>500</v>
      </c>
      <c r="BC2" s="346"/>
      <c r="BD2" s="346"/>
      <c r="BE2" s="383"/>
    </row>
    <row r="3" spans="1:57" s="382" customFormat="1" ht="20.25" customHeight="1" x14ac:dyDescent="0.15">
      <c r="A3" s="345"/>
      <c r="B3" s="345"/>
      <c r="C3" s="345"/>
      <c r="D3" s="369"/>
      <c r="E3" s="345"/>
      <c r="F3" s="345"/>
      <c r="G3" s="345"/>
      <c r="H3" s="369"/>
      <c r="I3" s="346"/>
      <c r="J3" s="346"/>
      <c r="K3" s="346"/>
      <c r="L3" s="346"/>
      <c r="M3" s="346"/>
      <c r="N3" s="345"/>
      <c r="O3" s="345"/>
      <c r="P3" s="345"/>
      <c r="Q3" s="345"/>
      <c r="R3" s="345"/>
      <c r="S3" s="345"/>
      <c r="T3" s="368"/>
      <c r="U3" s="350"/>
      <c r="V3" s="350"/>
      <c r="W3" s="367"/>
      <c r="X3" s="350"/>
      <c r="Y3" s="350"/>
      <c r="Z3" s="351"/>
      <c r="AA3" s="351"/>
      <c r="AB3" s="350"/>
      <c r="AC3" s="350"/>
      <c r="AD3" s="364"/>
      <c r="AE3" s="345"/>
      <c r="AF3" s="345"/>
      <c r="AG3" s="345"/>
      <c r="AH3" s="345"/>
      <c r="AI3" s="345"/>
      <c r="AJ3" s="363"/>
      <c r="AK3" s="346"/>
      <c r="AL3" s="346"/>
      <c r="AM3" s="362"/>
      <c r="AN3" s="362"/>
      <c r="AO3" s="362"/>
      <c r="AP3" s="362"/>
      <c r="AQ3" s="362"/>
      <c r="AR3" s="362"/>
      <c r="AS3" s="362"/>
      <c r="AT3" s="362"/>
      <c r="AU3" s="362"/>
      <c r="AV3" s="362"/>
      <c r="AW3" s="362"/>
      <c r="AX3" s="362"/>
      <c r="AY3" s="361" t="s">
        <v>506</v>
      </c>
      <c r="AZ3" s="1212" t="s">
        <v>507</v>
      </c>
      <c r="BA3" s="1212"/>
      <c r="BB3" s="1212"/>
      <c r="BC3" s="1212"/>
      <c r="BD3" s="346"/>
      <c r="BE3" s="383"/>
    </row>
    <row r="4" spans="1:57" s="382" customFormat="1" ht="20.25" customHeight="1" x14ac:dyDescent="0.15">
      <c r="A4" s="345"/>
      <c r="B4" s="357"/>
      <c r="C4" s="357"/>
      <c r="D4" s="357"/>
      <c r="E4" s="357"/>
      <c r="F4" s="357"/>
      <c r="G4" s="357"/>
      <c r="H4" s="357"/>
      <c r="I4" s="357"/>
      <c r="J4" s="366"/>
      <c r="K4" s="360"/>
      <c r="L4" s="360"/>
      <c r="M4" s="360"/>
      <c r="N4" s="360"/>
      <c r="O4" s="360"/>
      <c r="P4" s="365"/>
      <c r="Q4" s="360"/>
      <c r="R4" s="360"/>
      <c r="S4" s="345"/>
      <c r="T4" s="345"/>
      <c r="U4" s="345"/>
      <c r="V4" s="345"/>
      <c r="W4" s="345"/>
      <c r="X4" s="345"/>
      <c r="Y4" s="345"/>
      <c r="Z4" s="351"/>
      <c r="AA4" s="351"/>
      <c r="AB4" s="350"/>
      <c r="AC4" s="350"/>
      <c r="AD4" s="364"/>
      <c r="AE4" s="345"/>
      <c r="AF4" s="345"/>
      <c r="AG4" s="345"/>
      <c r="AH4" s="345"/>
      <c r="AI4" s="345"/>
      <c r="AJ4" s="363"/>
      <c r="AK4" s="346"/>
      <c r="AL4" s="346"/>
      <c r="AM4" s="362"/>
      <c r="AN4" s="362"/>
      <c r="AO4" s="362"/>
      <c r="AP4" s="362"/>
      <c r="AQ4" s="362"/>
      <c r="AR4" s="362"/>
      <c r="AS4" s="362"/>
      <c r="AT4" s="362"/>
      <c r="AU4" s="362"/>
      <c r="AV4" s="362"/>
      <c r="AW4" s="362"/>
      <c r="AX4" s="362"/>
      <c r="AY4" s="361" t="s">
        <v>508</v>
      </c>
      <c r="AZ4" s="1212" t="s">
        <v>509</v>
      </c>
      <c r="BA4" s="1212"/>
      <c r="BB4" s="1212"/>
      <c r="BC4" s="1212"/>
      <c r="BD4" s="346"/>
      <c r="BE4" s="383"/>
    </row>
    <row r="5" spans="1:57" s="382" customFormat="1" ht="20.25" customHeight="1" x14ac:dyDescent="0.15">
      <c r="A5" s="345"/>
      <c r="B5" s="355"/>
      <c r="C5" s="355"/>
      <c r="D5" s="355"/>
      <c r="E5" s="355"/>
      <c r="F5" s="355"/>
      <c r="G5" s="355"/>
      <c r="H5" s="355"/>
      <c r="I5" s="355"/>
      <c r="J5" s="360"/>
      <c r="K5" s="359"/>
      <c r="L5" s="358"/>
      <c r="M5" s="358"/>
      <c r="N5" s="358"/>
      <c r="O5" s="358"/>
      <c r="P5" s="355"/>
      <c r="Q5" s="357"/>
      <c r="R5" s="357"/>
      <c r="S5" s="347"/>
      <c r="T5" s="345"/>
      <c r="U5" s="345"/>
      <c r="V5" s="345"/>
      <c r="W5" s="345"/>
      <c r="X5" s="345"/>
      <c r="Y5" s="345"/>
      <c r="Z5" s="351"/>
      <c r="AA5" s="351"/>
      <c r="AB5" s="350"/>
      <c r="AC5" s="350"/>
      <c r="AD5" s="347"/>
      <c r="AE5" s="347"/>
      <c r="AF5" s="347"/>
      <c r="AG5" s="347"/>
      <c r="AH5" s="345"/>
      <c r="AI5" s="345"/>
      <c r="AJ5" s="347" t="s">
        <v>510</v>
      </c>
      <c r="AK5" s="347"/>
      <c r="AL5" s="347"/>
      <c r="AM5" s="347"/>
      <c r="AN5" s="347"/>
      <c r="AO5" s="347"/>
      <c r="AP5" s="347"/>
      <c r="AQ5" s="347"/>
      <c r="AR5" s="357"/>
      <c r="AS5" s="357"/>
      <c r="AT5" s="305"/>
      <c r="AU5" s="347"/>
      <c r="AV5" s="1205">
        <v>40</v>
      </c>
      <c r="AW5" s="1206"/>
      <c r="AX5" s="305" t="s">
        <v>511</v>
      </c>
      <c r="AY5" s="347"/>
      <c r="AZ5" s="1241">
        <v>160</v>
      </c>
      <c r="BA5" s="1242"/>
      <c r="BB5" s="305" t="s">
        <v>512</v>
      </c>
      <c r="BC5" s="347"/>
      <c r="BD5" s="345"/>
      <c r="BE5" s="383"/>
    </row>
    <row r="6" spans="1:57" s="382" customFormat="1" ht="20.25" customHeight="1" x14ac:dyDescent="0.15">
      <c r="A6" s="345"/>
      <c r="B6" s="355"/>
      <c r="C6" s="355"/>
      <c r="D6" s="355"/>
      <c r="E6" s="355"/>
      <c r="F6" s="355"/>
      <c r="G6" s="355"/>
      <c r="H6" s="355"/>
      <c r="I6" s="355"/>
      <c r="J6" s="355"/>
      <c r="K6" s="356"/>
      <c r="L6" s="356"/>
      <c r="M6" s="356"/>
      <c r="N6" s="355"/>
      <c r="O6" s="354"/>
      <c r="P6" s="353"/>
      <c r="Q6" s="353"/>
      <c r="R6" s="352"/>
      <c r="S6" s="348"/>
      <c r="T6" s="345"/>
      <c r="U6" s="345"/>
      <c r="V6" s="345"/>
      <c r="W6" s="345"/>
      <c r="X6" s="345"/>
      <c r="Y6" s="345"/>
      <c r="Z6" s="351"/>
      <c r="AA6" s="351"/>
      <c r="AB6" s="350"/>
      <c r="AC6" s="350"/>
      <c r="AD6" s="305"/>
      <c r="AE6" s="347"/>
      <c r="AF6" s="347"/>
      <c r="AG6" s="347"/>
      <c r="AH6" s="345"/>
      <c r="AI6" s="345"/>
      <c r="AJ6" s="345"/>
      <c r="AK6" s="345"/>
      <c r="AL6" s="347"/>
      <c r="AM6" s="347"/>
      <c r="AN6" s="308"/>
      <c r="AO6" s="349"/>
      <c r="AP6" s="349"/>
      <c r="AQ6" s="348"/>
      <c r="AR6" s="348"/>
      <c r="AS6" s="348"/>
      <c r="AT6" s="348"/>
      <c r="AU6" s="348"/>
      <c r="AV6" s="348"/>
      <c r="AW6" s="347" t="s">
        <v>513</v>
      </c>
      <c r="AX6" s="347"/>
      <c r="AY6" s="347"/>
      <c r="AZ6" s="1209">
        <f>DAY(EOMONTH(DATE(X2,AB2,1),0))</f>
        <v>30</v>
      </c>
      <c r="BA6" s="1210"/>
      <c r="BB6" s="305" t="s">
        <v>514</v>
      </c>
      <c r="BC6" s="345"/>
      <c r="BD6" s="345"/>
      <c r="BE6" s="383"/>
    </row>
    <row r="7" spans="1:57" ht="20.25" customHeight="1" thickBot="1" x14ac:dyDescent="0.2">
      <c r="A7" s="301"/>
      <c r="B7" s="301"/>
      <c r="C7" s="304"/>
      <c r="D7" s="304"/>
      <c r="E7" s="301"/>
      <c r="F7" s="301"/>
      <c r="G7" s="301"/>
      <c r="H7" s="301"/>
      <c r="I7" s="301"/>
      <c r="J7" s="301"/>
      <c r="K7" s="301"/>
      <c r="L7" s="301"/>
      <c r="M7" s="301"/>
      <c r="N7" s="301"/>
      <c r="O7" s="301"/>
      <c r="P7" s="301"/>
      <c r="Q7" s="301"/>
      <c r="R7" s="301"/>
      <c r="S7" s="304"/>
      <c r="T7" s="301"/>
      <c r="U7" s="301"/>
      <c r="V7" s="301"/>
      <c r="W7" s="301"/>
      <c r="X7" s="301"/>
      <c r="Y7" s="301"/>
      <c r="Z7" s="301"/>
      <c r="AA7" s="301"/>
      <c r="AB7" s="301"/>
      <c r="AC7" s="301"/>
      <c r="AD7" s="301"/>
      <c r="AE7" s="301"/>
      <c r="AF7" s="301"/>
      <c r="AG7" s="301"/>
      <c r="AH7" s="301"/>
      <c r="AI7" s="301"/>
      <c r="AJ7" s="304"/>
      <c r="AK7" s="301"/>
      <c r="AL7" s="301"/>
      <c r="AM7" s="301"/>
      <c r="AN7" s="301"/>
      <c r="AO7" s="301"/>
      <c r="AP7" s="301"/>
      <c r="AQ7" s="301"/>
      <c r="AR7" s="301"/>
      <c r="AS7" s="301"/>
      <c r="AT7" s="301"/>
      <c r="AU7" s="301"/>
      <c r="AV7" s="301"/>
      <c r="AW7" s="301"/>
      <c r="AX7" s="301"/>
      <c r="AY7" s="301"/>
      <c r="AZ7" s="301"/>
      <c r="BA7" s="301"/>
      <c r="BB7" s="301"/>
      <c r="BC7" s="344"/>
      <c r="BD7" s="344"/>
      <c r="BE7" s="381"/>
    </row>
    <row r="8" spans="1:57" ht="20.25" customHeight="1" thickBot="1" x14ac:dyDescent="0.2">
      <c r="A8" s="301"/>
      <c r="B8" s="1184" t="s">
        <v>515</v>
      </c>
      <c r="C8" s="1172" t="s">
        <v>516</v>
      </c>
      <c r="D8" s="1173"/>
      <c r="E8" s="1171" t="s">
        <v>517</v>
      </c>
      <c r="F8" s="1173"/>
      <c r="G8" s="1171" t="s">
        <v>518</v>
      </c>
      <c r="H8" s="1172"/>
      <c r="I8" s="1172"/>
      <c r="J8" s="1172"/>
      <c r="K8" s="1173"/>
      <c r="L8" s="1171" t="s">
        <v>519</v>
      </c>
      <c r="M8" s="1172"/>
      <c r="N8" s="1172"/>
      <c r="O8" s="1187"/>
      <c r="P8" s="1207" t="s">
        <v>520</v>
      </c>
      <c r="Q8" s="1208"/>
      <c r="R8" s="1208"/>
      <c r="S8" s="1208"/>
      <c r="T8" s="1208"/>
      <c r="U8" s="1208"/>
      <c r="V8" s="1208"/>
      <c r="W8" s="1208"/>
      <c r="X8" s="1208"/>
      <c r="Y8" s="1208"/>
      <c r="Z8" s="1208"/>
      <c r="AA8" s="1208"/>
      <c r="AB8" s="1208"/>
      <c r="AC8" s="1208"/>
      <c r="AD8" s="1208"/>
      <c r="AE8" s="1208"/>
      <c r="AF8" s="1208"/>
      <c r="AG8" s="1208"/>
      <c r="AH8" s="1208"/>
      <c r="AI8" s="1208"/>
      <c r="AJ8" s="1208"/>
      <c r="AK8" s="1208"/>
      <c r="AL8" s="1208"/>
      <c r="AM8" s="1208"/>
      <c r="AN8" s="1208"/>
      <c r="AO8" s="1208"/>
      <c r="AP8" s="1208"/>
      <c r="AQ8" s="1208"/>
      <c r="AR8" s="1208"/>
      <c r="AS8" s="1208"/>
      <c r="AT8" s="1208"/>
      <c r="AU8" s="1217" t="str">
        <f>IF(AZ3="４週","(9)1～4週目の勤務時間数合計","(9)1か月の勤務時間数合計")</f>
        <v>(9)1～4週目の勤務時間数合計</v>
      </c>
      <c r="AV8" s="1218"/>
      <c r="AW8" s="1217" t="s">
        <v>521</v>
      </c>
      <c r="AX8" s="1218"/>
      <c r="AY8" s="1215" t="s">
        <v>522</v>
      </c>
      <c r="AZ8" s="1215"/>
      <c r="BA8" s="1215"/>
      <c r="BB8" s="1215"/>
      <c r="BC8" s="1215"/>
      <c r="BD8" s="1215"/>
    </row>
    <row r="9" spans="1:57" ht="20.25" customHeight="1" thickBot="1" x14ac:dyDescent="0.2">
      <c r="A9" s="301"/>
      <c r="B9" s="1185"/>
      <c r="C9" s="1175"/>
      <c r="D9" s="1176"/>
      <c r="E9" s="1174"/>
      <c r="F9" s="1176"/>
      <c r="G9" s="1174"/>
      <c r="H9" s="1175"/>
      <c r="I9" s="1175"/>
      <c r="J9" s="1175"/>
      <c r="K9" s="1176"/>
      <c r="L9" s="1174"/>
      <c r="M9" s="1175"/>
      <c r="N9" s="1175"/>
      <c r="O9" s="1188"/>
      <c r="P9" s="1190" t="s">
        <v>523</v>
      </c>
      <c r="Q9" s="1191"/>
      <c r="R9" s="1191"/>
      <c r="S9" s="1191"/>
      <c r="T9" s="1191"/>
      <c r="U9" s="1191"/>
      <c r="V9" s="1192"/>
      <c r="W9" s="1190" t="s">
        <v>524</v>
      </c>
      <c r="X9" s="1191"/>
      <c r="Y9" s="1191"/>
      <c r="Z9" s="1191"/>
      <c r="AA9" s="1191"/>
      <c r="AB9" s="1191"/>
      <c r="AC9" s="1192"/>
      <c r="AD9" s="1190" t="s">
        <v>525</v>
      </c>
      <c r="AE9" s="1191"/>
      <c r="AF9" s="1191"/>
      <c r="AG9" s="1191"/>
      <c r="AH9" s="1191"/>
      <c r="AI9" s="1191"/>
      <c r="AJ9" s="1192"/>
      <c r="AK9" s="1190" t="s">
        <v>526</v>
      </c>
      <c r="AL9" s="1191"/>
      <c r="AM9" s="1191"/>
      <c r="AN9" s="1191"/>
      <c r="AO9" s="1191"/>
      <c r="AP9" s="1191"/>
      <c r="AQ9" s="1192"/>
      <c r="AR9" s="1190" t="s">
        <v>527</v>
      </c>
      <c r="AS9" s="1191"/>
      <c r="AT9" s="1192"/>
      <c r="AU9" s="1219"/>
      <c r="AV9" s="1220"/>
      <c r="AW9" s="1219"/>
      <c r="AX9" s="1220"/>
      <c r="AY9" s="1215"/>
      <c r="AZ9" s="1215"/>
      <c r="BA9" s="1215"/>
      <c r="BB9" s="1215"/>
      <c r="BC9" s="1215"/>
      <c r="BD9" s="1215"/>
    </row>
    <row r="10" spans="1:57" ht="20.25" customHeight="1" thickBot="1" x14ac:dyDescent="0.2">
      <c r="A10" s="301"/>
      <c r="B10" s="1185"/>
      <c r="C10" s="1175"/>
      <c r="D10" s="1176"/>
      <c r="E10" s="1174"/>
      <c r="F10" s="1176"/>
      <c r="G10" s="1174"/>
      <c r="H10" s="1175"/>
      <c r="I10" s="1175"/>
      <c r="J10" s="1175"/>
      <c r="K10" s="1176"/>
      <c r="L10" s="1174"/>
      <c r="M10" s="1175"/>
      <c r="N10" s="1175"/>
      <c r="O10" s="1188"/>
      <c r="P10" s="342">
        <f>DAY(DATE($X$2,$AB$2,1))</f>
        <v>1</v>
      </c>
      <c r="Q10" s="341">
        <f>DAY(DATE($X$2,$AB$2,2))</f>
        <v>2</v>
      </c>
      <c r="R10" s="341">
        <f>DAY(DATE($X$2,$AB$2,3))</f>
        <v>3</v>
      </c>
      <c r="S10" s="341">
        <f>DAY(DATE($X$2,$AB$2,4))</f>
        <v>4</v>
      </c>
      <c r="T10" s="341">
        <f>DAY(DATE($X$2,$AB$2,5))</f>
        <v>5</v>
      </c>
      <c r="U10" s="341">
        <f>DAY(DATE($X$2,$AB$2,6))</f>
        <v>6</v>
      </c>
      <c r="V10" s="343">
        <f>DAY(DATE($X$2,$AB$2,7))</f>
        <v>7</v>
      </c>
      <c r="W10" s="342">
        <f>DAY(DATE($X$2,$AB$2,8))</f>
        <v>8</v>
      </c>
      <c r="X10" s="341">
        <f>DAY(DATE($X$2,$AB$2,9))</f>
        <v>9</v>
      </c>
      <c r="Y10" s="341">
        <f>DAY(DATE($X$2,$AB$2,10))</f>
        <v>10</v>
      </c>
      <c r="Z10" s="341">
        <f>DAY(DATE($X$2,$AB$2,11))</f>
        <v>11</v>
      </c>
      <c r="AA10" s="341">
        <f>DAY(DATE($X$2,$AB$2,12))</f>
        <v>12</v>
      </c>
      <c r="AB10" s="341">
        <f>DAY(DATE($X$2,$AB$2,13))</f>
        <v>13</v>
      </c>
      <c r="AC10" s="343">
        <f>DAY(DATE($X$2,$AB$2,14))</f>
        <v>14</v>
      </c>
      <c r="AD10" s="342">
        <f>DAY(DATE($X$2,$AB$2,15))</f>
        <v>15</v>
      </c>
      <c r="AE10" s="341">
        <f>DAY(DATE($X$2,$AB$2,16))</f>
        <v>16</v>
      </c>
      <c r="AF10" s="341">
        <f>DAY(DATE($X$2,$AB$2,17))</f>
        <v>17</v>
      </c>
      <c r="AG10" s="341">
        <f>DAY(DATE($X$2,$AB$2,18))</f>
        <v>18</v>
      </c>
      <c r="AH10" s="341">
        <f>DAY(DATE($X$2,$AB$2,19))</f>
        <v>19</v>
      </c>
      <c r="AI10" s="341">
        <f>DAY(DATE($X$2,$AB$2,20))</f>
        <v>20</v>
      </c>
      <c r="AJ10" s="343">
        <f>DAY(DATE($X$2,$AB$2,21))</f>
        <v>21</v>
      </c>
      <c r="AK10" s="342">
        <f>DAY(DATE($X$2,$AB$2,22))</f>
        <v>22</v>
      </c>
      <c r="AL10" s="341">
        <f>DAY(DATE($X$2,$AB$2,23))</f>
        <v>23</v>
      </c>
      <c r="AM10" s="341">
        <f>DAY(DATE($X$2,$AB$2,24))</f>
        <v>24</v>
      </c>
      <c r="AN10" s="341">
        <f>DAY(DATE($X$2,$AB$2,25))</f>
        <v>25</v>
      </c>
      <c r="AO10" s="341">
        <f>DAY(DATE($X$2,$AB$2,26))</f>
        <v>26</v>
      </c>
      <c r="AP10" s="341">
        <f>DAY(DATE($X$2,$AB$2,27))</f>
        <v>27</v>
      </c>
      <c r="AQ10" s="343">
        <f>DAY(DATE($X$2,$AB$2,28))</f>
        <v>28</v>
      </c>
      <c r="AR10" s="342" t="str">
        <f>IF(AZ3="暦月",IF(DAY(DATE($X$2,$AB$2,29))=29,29,""),"")</f>
        <v/>
      </c>
      <c r="AS10" s="341" t="str">
        <f>IF(AZ3="暦月",IF(DAY(DATE($X$2,$AB$2,30))=30,30,""),"")</f>
        <v/>
      </c>
      <c r="AT10" s="343" t="str">
        <f>IF(AZ3="暦月",IF(DAY(DATE($X$2,$AB$2,31))=31,31,""),"")</f>
        <v/>
      </c>
      <c r="AU10" s="1219"/>
      <c r="AV10" s="1220"/>
      <c r="AW10" s="1219"/>
      <c r="AX10" s="1220"/>
      <c r="AY10" s="1215"/>
      <c r="AZ10" s="1215"/>
      <c r="BA10" s="1215"/>
      <c r="BB10" s="1215"/>
      <c r="BC10" s="1215"/>
      <c r="BD10" s="1215"/>
    </row>
    <row r="11" spans="1:57" ht="20.25" hidden="1" customHeight="1" thickBot="1" x14ac:dyDescent="0.2">
      <c r="A11" s="301"/>
      <c r="B11" s="1185"/>
      <c r="C11" s="1175"/>
      <c r="D11" s="1176"/>
      <c r="E11" s="1174"/>
      <c r="F11" s="1176"/>
      <c r="G11" s="1174"/>
      <c r="H11" s="1175"/>
      <c r="I11" s="1175"/>
      <c r="J11" s="1175"/>
      <c r="K11" s="1176"/>
      <c r="L11" s="1174"/>
      <c r="M11" s="1175"/>
      <c r="N11" s="1175"/>
      <c r="O11" s="1188"/>
      <c r="P11" s="342">
        <f>WEEKDAY(DATE($X$2,$AB$2,1))</f>
        <v>2</v>
      </c>
      <c r="Q11" s="341">
        <f>WEEKDAY(DATE($X$2,$AB$2,2))</f>
        <v>3</v>
      </c>
      <c r="R11" s="341">
        <f>WEEKDAY(DATE($X$2,$AB$2,3))</f>
        <v>4</v>
      </c>
      <c r="S11" s="341">
        <f>WEEKDAY(DATE($X$2,$AB$2,4))</f>
        <v>5</v>
      </c>
      <c r="T11" s="341">
        <f>WEEKDAY(DATE($X$2,$AB$2,5))</f>
        <v>6</v>
      </c>
      <c r="U11" s="341">
        <f>WEEKDAY(DATE($X$2,$AB$2,6))</f>
        <v>7</v>
      </c>
      <c r="V11" s="343">
        <f>WEEKDAY(DATE($X$2,$AB$2,7))</f>
        <v>1</v>
      </c>
      <c r="W11" s="342">
        <f>WEEKDAY(DATE($X$2,$AB$2,8))</f>
        <v>2</v>
      </c>
      <c r="X11" s="341">
        <f>WEEKDAY(DATE($X$2,$AB$2,9))</f>
        <v>3</v>
      </c>
      <c r="Y11" s="341">
        <f>WEEKDAY(DATE($X$2,$AB$2,10))</f>
        <v>4</v>
      </c>
      <c r="Z11" s="341">
        <f>WEEKDAY(DATE($X$2,$AB$2,11))</f>
        <v>5</v>
      </c>
      <c r="AA11" s="341">
        <f>WEEKDAY(DATE($X$2,$AB$2,12))</f>
        <v>6</v>
      </c>
      <c r="AB11" s="341">
        <f>WEEKDAY(DATE($X$2,$AB$2,13))</f>
        <v>7</v>
      </c>
      <c r="AC11" s="343">
        <f>WEEKDAY(DATE($X$2,$AB$2,14))</f>
        <v>1</v>
      </c>
      <c r="AD11" s="342">
        <f>WEEKDAY(DATE($X$2,$AB$2,15))</f>
        <v>2</v>
      </c>
      <c r="AE11" s="341">
        <f>WEEKDAY(DATE($X$2,$AB$2,16))</f>
        <v>3</v>
      </c>
      <c r="AF11" s="341">
        <f>WEEKDAY(DATE($X$2,$AB$2,17))</f>
        <v>4</v>
      </c>
      <c r="AG11" s="341">
        <f>WEEKDAY(DATE($X$2,$AB$2,18))</f>
        <v>5</v>
      </c>
      <c r="AH11" s="341">
        <f>WEEKDAY(DATE($X$2,$AB$2,19))</f>
        <v>6</v>
      </c>
      <c r="AI11" s="341">
        <f>WEEKDAY(DATE($X$2,$AB$2,20))</f>
        <v>7</v>
      </c>
      <c r="AJ11" s="343">
        <f>WEEKDAY(DATE($X$2,$AB$2,21))</f>
        <v>1</v>
      </c>
      <c r="AK11" s="342">
        <f>WEEKDAY(DATE($X$2,$AB$2,22))</f>
        <v>2</v>
      </c>
      <c r="AL11" s="341">
        <f>WEEKDAY(DATE($X$2,$AB$2,23))</f>
        <v>3</v>
      </c>
      <c r="AM11" s="341">
        <f>WEEKDAY(DATE($X$2,$AB$2,24))</f>
        <v>4</v>
      </c>
      <c r="AN11" s="341">
        <f>WEEKDAY(DATE($X$2,$AB$2,25))</f>
        <v>5</v>
      </c>
      <c r="AO11" s="341">
        <f>WEEKDAY(DATE($X$2,$AB$2,26))</f>
        <v>6</v>
      </c>
      <c r="AP11" s="341">
        <f>WEEKDAY(DATE($X$2,$AB$2,27))</f>
        <v>7</v>
      </c>
      <c r="AQ11" s="343">
        <f>WEEKDAY(DATE($X$2,$AB$2,28))</f>
        <v>1</v>
      </c>
      <c r="AR11" s="342">
        <f>IF(AR10=29,WEEKDAY(DATE($X$2,$AB$2,29)),0)</f>
        <v>0</v>
      </c>
      <c r="AS11" s="341">
        <f>IF(AS10=30,WEEKDAY(DATE($X$2,$AB$2,30)),0)</f>
        <v>0</v>
      </c>
      <c r="AT11" s="343">
        <f>IF(AT10=31,WEEKDAY(DATE($X$2,$AB$2,31)),0)</f>
        <v>0</v>
      </c>
      <c r="AU11" s="1221"/>
      <c r="AV11" s="1222"/>
      <c r="AW11" s="1221"/>
      <c r="AX11" s="1222"/>
      <c r="AY11" s="1216"/>
      <c r="AZ11" s="1216"/>
      <c r="BA11" s="1216"/>
      <c r="BB11" s="1216"/>
      <c r="BC11" s="1216"/>
      <c r="BD11" s="1216"/>
    </row>
    <row r="12" spans="1:57" ht="20.25" customHeight="1" thickBot="1" x14ac:dyDescent="0.2">
      <c r="A12" s="301"/>
      <c r="B12" s="1186"/>
      <c r="C12" s="1178"/>
      <c r="D12" s="1179"/>
      <c r="E12" s="1177"/>
      <c r="F12" s="1179"/>
      <c r="G12" s="1177"/>
      <c r="H12" s="1178"/>
      <c r="I12" s="1178"/>
      <c r="J12" s="1178"/>
      <c r="K12" s="1179"/>
      <c r="L12" s="1177"/>
      <c r="M12" s="1178"/>
      <c r="N12" s="1178"/>
      <c r="O12" s="1189"/>
      <c r="P12" s="339" t="str">
        <f t="shared" ref="P12:AQ12" si="0">IF(P11=1,"日",IF(P11=2,"月",IF(P11=3,"火",IF(P11=4,"水",IF(P11=5,"木",IF(P11=6,"金","土"))))))</f>
        <v>月</v>
      </c>
      <c r="Q12" s="337" t="str">
        <f t="shared" si="0"/>
        <v>火</v>
      </c>
      <c r="R12" s="337" t="str">
        <f t="shared" si="0"/>
        <v>水</v>
      </c>
      <c r="S12" s="337" t="str">
        <f t="shared" si="0"/>
        <v>木</v>
      </c>
      <c r="T12" s="337" t="str">
        <f t="shared" si="0"/>
        <v>金</v>
      </c>
      <c r="U12" s="337" t="str">
        <f t="shared" si="0"/>
        <v>土</v>
      </c>
      <c r="V12" s="338" t="str">
        <f t="shared" si="0"/>
        <v>日</v>
      </c>
      <c r="W12" s="339" t="str">
        <f t="shared" si="0"/>
        <v>月</v>
      </c>
      <c r="X12" s="337" t="str">
        <f t="shared" si="0"/>
        <v>火</v>
      </c>
      <c r="Y12" s="337" t="str">
        <f t="shared" si="0"/>
        <v>水</v>
      </c>
      <c r="Z12" s="337" t="str">
        <f t="shared" si="0"/>
        <v>木</v>
      </c>
      <c r="AA12" s="337" t="str">
        <f t="shared" si="0"/>
        <v>金</v>
      </c>
      <c r="AB12" s="337" t="str">
        <f t="shared" si="0"/>
        <v>土</v>
      </c>
      <c r="AC12" s="338" t="str">
        <f t="shared" si="0"/>
        <v>日</v>
      </c>
      <c r="AD12" s="339" t="str">
        <f t="shared" si="0"/>
        <v>月</v>
      </c>
      <c r="AE12" s="337" t="str">
        <f t="shared" si="0"/>
        <v>火</v>
      </c>
      <c r="AF12" s="337" t="str">
        <f t="shared" si="0"/>
        <v>水</v>
      </c>
      <c r="AG12" s="337" t="str">
        <f t="shared" si="0"/>
        <v>木</v>
      </c>
      <c r="AH12" s="337" t="str">
        <f t="shared" si="0"/>
        <v>金</v>
      </c>
      <c r="AI12" s="337" t="str">
        <f t="shared" si="0"/>
        <v>土</v>
      </c>
      <c r="AJ12" s="338" t="str">
        <f t="shared" si="0"/>
        <v>日</v>
      </c>
      <c r="AK12" s="339" t="str">
        <f t="shared" si="0"/>
        <v>月</v>
      </c>
      <c r="AL12" s="337" t="str">
        <f t="shared" si="0"/>
        <v>火</v>
      </c>
      <c r="AM12" s="337" t="str">
        <f t="shared" si="0"/>
        <v>水</v>
      </c>
      <c r="AN12" s="337" t="str">
        <f t="shared" si="0"/>
        <v>木</v>
      </c>
      <c r="AO12" s="337" t="str">
        <f t="shared" si="0"/>
        <v>金</v>
      </c>
      <c r="AP12" s="337" t="str">
        <f t="shared" si="0"/>
        <v>土</v>
      </c>
      <c r="AQ12" s="338" t="str">
        <f t="shared" si="0"/>
        <v>日</v>
      </c>
      <c r="AR12" s="337" t="str">
        <f>IF(AR11=1,"日",IF(AR11=2,"月",IF(AR11=3,"火",IF(AR11=4,"水",IF(AR11=5,"木",IF(AR11=6,"金",IF(AR11=0,"","土")))))))</f>
        <v/>
      </c>
      <c r="AS12" s="337" t="str">
        <f>IF(AS11=1,"日",IF(AS11=2,"月",IF(AS11=3,"火",IF(AS11=4,"水",IF(AS11=5,"木",IF(AS11=6,"金",IF(AS11=0,"","土")))))))</f>
        <v/>
      </c>
      <c r="AT12" s="337" t="str">
        <f>IF(AT11=1,"日",IF(AT11=2,"月",IF(AT11=3,"火",IF(AT11=4,"水",IF(AT11=5,"木",IF(AT11=6,"金",IF(AT11=0,"","土")))))))</f>
        <v/>
      </c>
      <c r="AU12" s="1223"/>
      <c r="AV12" s="1224"/>
      <c r="AW12" s="1223"/>
      <c r="AX12" s="1224"/>
      <c r="AY12" s="1216"/>
      <c r="AZ12" s="1216"/>
      <c r="BA12" s="1216"/>
      <c r="BB12" s="1216"/>
      <c r="BC12" s="1216"/>
      <c r="BD12" s="1216"/>
    </row>
    <row r="13" spans="1:57" ht="39.950000000000003" customHeight="1" x14ac:dyDescent="0.15">
      <c r="A13" s="301"/>
      <c r="B13" s="335">
        <v>1</v>
      </c>
      <c r="C13" s="1161" t="s">
        <v>563</v>
      </c>
      <c r="D13" s="1162"/>
      <c r="E13" s="1163" t="s">
        <v>564</v>
      </c>
      <c r="F13" s="1164"/>
      <c r="G13" s="1165" t="s">
        <v>565</v>
      </c>
      <c r="H13" s="1166"/>
      <c r="I13" s="1166"/>
      <c r="J13" s="1166"/>
      <c r="K13" s="1167"/>
      <c r="L13" s="1168" t="s">
        <v>566</v>
      </c>
      <c r="M13" s="1169"/>
      <c r="N13" s="1169"/>
      <c r="O13" s="1170"/>
      <c r="P13" s="334">
        <v>8</v>
      </c>
      <c r="Q13" s="333">
        <v>8</v>
      </c>
      <c r="R13" s="333"/>
      <c r="S13" s="333"/>
      <c r="T13" s="333">
        <v>8</v>
      </c>
      <c r="U13" s="333">
        <v>8</v>
      </c>
      <c r="V13" s="332">
        <v>8</v>
      </c>
      <c r="W13" s="334">
        <v>8</v>
      </c>
      <c r="X13" s="333">
        <v>8</v>
      </c>
      <c r="Y13" s="333"/>
      <c r="Z13" s="333"/>
      <c r="AA13" s="333">
        <v>8</v>
      </c>
      <c r="AB13" s="333">
        <v>8</v>
      </c>
      <c r="AC13" s="332">
        <v>8</v>
      </c>
      <c r="AD13" s="334">
        <v>8</v>
      </c>
      <c r="AE13" s="333">
        <v>8</v>
      </c>
      <c r="AF13" s="333"/>
      <c r="AG13" s="333"/>
      <c r="AH13" s="333">
        <v>8</v>
      </c>
      <c r="AI13" s="333">
        <v>8</v>
      </c>
      <c r="AJ13" s="332">
        <v>8</v>
      </c>
      <c r="AK13" s="334">
        <v>8</v>
      </c>
      <c r="AL13" s="333">
        <v>8</v>
      </c>
      <c r="AM13" s="333"/>
      <c r="AN13" s="333"/>
      <c r="AO13" s="333">
        <v>8</v>
      </c>
      <c r="AP13" s="333">
        <v>8</v>
      </c>
      <c r="AQ13" s="332">
        <v>8</v>
      </c>
      <c r="AR13" s="334"/>
      <c r="AS13" s="333"/>
      <c r="AT13" s="332"/>
      <c r="AU13" s="1180">
        <f t="shared" ref="AU13:AU30" si="1">IF($AZ$3="４週",SUM(P13:AQ13),IF($AZ$3="暦月",SUM(P13:AT13),""))</f>
        <v>160</v>
      </c>
      <c r="AV13" s="1181"/>
      <c r="AW13" s="1182">
        <f t="shared" ref="AW13:AW30" si="2">IF($AZ$3="４週",AU13/4,IF($AZ$3="暦月",AU13/($AZ$6/7),""))</f>
        <v>40</v>
      </c>
      <c r="AX13" s="1183"/>
      <c r="AY13" s="1158"/>
      <c r="AZ13" s="1159"/>
      <c r="BA13" s="1159"/>
      <c r="BB13" s="1159"/>
      <c r="BC13" s="1159"/>
      <c r="BD13" s="1160"/>
    </row>
    <row r="14" spans="1:57" ht="39.950000000000003" customHeight="1" x14ac:dyDescent="0.15">
      <c r="A14" s="301"/>
      <c r="B14" s="331">
        <f t="shared" ref="B14:B30" si="3">B13+1</f>
        <v>2</v>
      </c>
      <c r="C14" s="1124" t="s">
        <v>567</v>
      </c>
      <c r="D14" s="1125"/>
      <c r="E14" s="1126" t="s">
        <v>564</v>
      </c>
      <c r="F14" s="1127"/>
      <c r="G14" s="1128" t="s">
        <v>568</v>
      </c>
      <c r="H14" s="1129"/>
      <c r="I14" s="1129"/>
      <c r="J14" s="1129"/>
      <c r="K14" s="1130"/>
      <c r="L14" s="1134" t="s">
        <v>569</v>
      </c>
      <c r="M14" s="1135"/>
      <c r="N14" s="1135"/>
      <c r="O14" s="1136"/>
      <c r="P14" s="330">
        <v>8</v>
      </c>
      <c r="Q14" s="329">
        <v>8</v>
      </c>
      <c r="R14" s="329"/>
      <c r="S14" s="329"/>
      <c r="T14" s="329">
        <v>8</v>
      </c>
      <c r="U14" s="329">
        <v>8</v>
      </c>
      <c r="V14" s="328">
        <v>8</v>
      </c>
      <c r="W14" s="330">
        <v>8</v>
      </c>
      <c r="X14" s="329">
        <v>8</v>
      </c>
      <c r="Y14" s="329"/>
      <c r="Z14" s="329"/>
      <c r="AA14" s="329">
        <v>8</v>
      </c>
      <c r="AB14" s="329">
        <v>8</v>
      </c>
      <c r="AC14" s="328">
        <v>8</v>
      </c>
      <c r="AD14" s="330">
        <v>8</v>
      </c>
      <c r="AE14" s="329">
        <v>8</v>
      </c>
      <c r="AF14" s="329"/>
      <c r="AG14" s="329"/>
      <c r="AH14" s="329">
        <v>8</v>
      </c>
      <c r="AI14" s="329">
        <v>8</v>
      </c>
      <c r="AJ14" s="328">
        <v>8</v>
      </c>
      <c r="AK14" s="330">
        <v>8</v>
      </c>
      <c r="AL14" s="329">
        <v>8</v>
      </c>
      <c r="AM14" s="329"/>
      <c r="AN14" s="329"/>
      <c r="AO14" s="329">
        <v>8</v>
      </c>
      <c r="AP14" s="329">
        <v>8</v>
      </c>
      <c r="AQ14" s="328">
        <v>8</v>
      </c>
      <c r="AR14" s="330"/>
      <c r="AS14" s="329"/>
      <c r="AT14" s="328"/>
      <c r="AU14" s="1152">
        <f t="shared" si="1"/>
        <v>160</v>
      </c>
      <c r="AV14" s="1153"/>
      <c r="AW14" s="1137">
        <f t="shared" si="2"/>
        <v>40</v>
      </c>
      <c r="AX14" s="1138"/>
      <c r="AY14" s="1131"/>
      <c r="AZ14" s="1132"/>
      <c r="BA14" s="1132"/>
      <c r="BB14" s="1132"/>
      <c r="BC14" s="1132"/>
      <c r="BD14" s="1133"/>
    </row>
    <row r="15" spans="1:57" ht="39.950000000000003" customHeight="1" x14ac:dyDescent="0.15">
      <c r="A15" s="301"/>
      <c r="B15" s="331">
        <f t="shared" si="3"/>
        <v>3</v>
      </c>
      <c r="C15" s="1124" t="s">
        <v>567</v>
      </c>
      <c r="D15" s="1125"/>
      <c r="E15" s="1126" t="s">
        <v>564</v>
      </c>
      <c r="F15" s="1127"/>
      <c r="G15" s="1128" t="s">
        <v>568</v>
      </c>
      <c r="H15" s="1129"/>
      <c r="I15" s="1129"/>
      <c r="J15" s="1129"/>
      <c r="K15" s="1130"/>
      <c r="L15" s="1134" t="s">
        <v>570</v>
      </c>
      <c r="M15" s="1135"/>
      <c r="N15" s="1135"/>
      <c r="O15" s="1136"/>
      <c r="P15" s="330">
        <v>8</v>
      </c>
      <c r="Q15" s="329">
        <v>8</v>
      </c>
      <c r="R15" s="329"/>
      <c r="S15" s="329"/>
      <c r="T15" s="329">
        <v>8</v>
      </c>
      <c r="U15" s="329">
        <v>8</v>
      </c>
      <c r="V15" s="328">
        <v>8</v>
      </c>
      <c r="W15" s="330">
        <v>8</v>
      </c>
      <c r="X15" s="329">
        <v>8</v>
      </c>
      <c r="Y15" s="329"/>
      <c r="Z15" s="329"/>
      <c r="AA15" s="329">
        <v>8</v>
      </c>
      <c r="AB15" s="329">
        <v>8</v>
      </c>
      <c r="AC15" s="328">
        <v>8</v>
      </c>
      <c r="AD15" s="330">
        <v>8</v>
      </c>
      <c r="AE15" s="329">
        <v>8</v>
      </c>
      <c r="AF15" s="329"/>
      <c r="AG15" s="329"/>
      <c r="AH15" s="329">
        <v>8</v>
      </c>
      <c r="AI15" s="329">
        <v>8</v>
      </c>
      <c r="AJ15" s="328">
        <v>8</v>
      </c>
      <c r="AK15" s="330">
        <v>8</v>
      </c>
      <c r="AL15" s="329">
        <v>8</v>
      </c>
      <c r="AM15" s="329"/>
      <c r="AN15" s="329"/>
      <c r="AO15" s="329">
        <v>8</v>
      </c>
      <c r="AP15" s="329">
        <v>8</v>
      </c>
      <c r="AQ15" s="328">
        <v>8</v>
      </c>
      <c r="AR15" s="330"/>
      <c r="AS15" s="329"/>
      <c r="AT15" s="328"/>
      <c r="AU15" s="1152">
        <f t="shared" si="1"/>
        <v>160</v>
      </c>
      <c r="AV15" s="1153"/>
      <c r="AW15" s="1137">
        <f t="shared" si="2"/>
        <v>40</v>
      </c>
      <c r="AX15" s="1138"/>
      <c r="AY15" s="1131"/>
      <c r="AZ15" s="1132"/>
      <c r="BA15" s="1132"/>
      <c r="BB15" s="1132"/>
      <c r="BC15" s="1132"/>
      <c r="BD15" s="1133"/>
    </row>
    <row r="16" spans="1:57" ht="39.950000000000003" customHeight="1" x14ac:dyDescent="0.15">
      <c r="A16" s="301"/>
      <c r="B16" s="331">
        <f t="shared" si="3"/>
        <v>4</v>
      </c>
      <c r="C16" s="1124" t="s">
        <v>567</v>
      </c>
      <c r="D16" s="1125"/>
      <c r="E16" s="1126" t="s">
        <v>571</v>
      </c>
      <c r="F16" s="1127"/>
      <c r="G16" s="1128" t="s">
        <v>572</v>
      </c>
      <c r="H16" s="1129"/>
      <c r="I16" s="1129"/>
      <c r="J16" s="1129"/>
      <c r="K16" s="1130"/>
      <c r="L16" s="1134" t="s">
        <v>573</v>
      </c>
      <c r="M16" s="1135"/>
      <c r="N16" s="1135"/>
      <c r="O16" s="1136"/>
      <c r="P16" s="330">
        <v>4</v>
      </c>
      <c r="Q16" s="329">
        <v>4</v>
      </c>
      <c r="R16" s="329"/>
      <c r="S16" s="329"/>
      <c r="T16" s="329">
        <v>4</v>
      </c>
      <c r="U16" s="329">
        <v>4</v>
      </c>
      <c r="V16" s="328">
        <v>4</v>
      </c>
      <c r="W16" s="330">
        <v>4</v>
      </c>
      <c r="X16" s="329">
        <v>4</v>
      </c>
      <c r="Y16" s="329"/>
      <c r="Z16" s="329"/>
      <c r="AA16" s="329">
        <v>4</v>
      </c>
      <c r="AB16" s="329">
        <v>4</v>
      </c>
      <c r="AC16" s="328">
        <v>4</v>
      </c>
      <c r="AD16" s="330">
        <v>4</v>
      </c>
      <c r="AE16" s="329">
        <v>4</v>
      </c>
      <c r="AF16" s="329"/>
      <c r="AG16" s="329"/>
      <c r="AH16" s="329">
        <v>4</v>
      </c>
      <c r="AI16" s="329">
        <v>4</v>
      </c>
      <c r="AJ16" s="328">
        <v>4</v>
      </c>
      <c r="AK16" s="330">
        <v>4</v>
      </c>
      <c r="AL16" s="329">
        <v>4</v>
      </c>
      <c r="AM16" s="329"/>
      <c r="AN16" s="329"/>
      <c r="AO16" s="329">
        <v>4</v>
      </c>
      <c r="AP16" s="329">
        <v>4</v>
      </c>
      <c r="AQ16" s="328">
        <v>4</v>
      </c>
      <c r="AR16" s="330"/>
      <c r="AS16" s="329"/>
      <c r="AT16" s="328"/>
      <c r="AU16" s="1152">
        <f t="shared" si="1"/>
        <v>80</v>
      </c>
      <c r="AV16" s="1153"/>
      <c r="AW16" s="1137">
        <f t="shared" si="2"/>
        <v>20</v>
      </c>
      <c r="AX16" s="1138"/>
      <c r="AY16" s="1131"/>
      <c r="AZ16" s="1132"/>
      <c r="BA16" s="1132"/>
      <c r="BB16" s="1132"/>
      <c r="BC16" s="1132"/>
      <c r="BD16" s="1133"/>
    </row>
    <row r="17" spans="1:56" ht="39.950000000000003" customHeight="1" x14ac:dyDescent="0.15">
      <c r="A17" s="301"/>
      <c r="B17" s="331">
        <f t="shared" si="3"/>
        <v>5</v>
      </c>
      <c r="C17" s="1124" t="s">
        <v>574</v>
      </c>
      <c r="D17" s="1125"/>
      <c r="E17" s="1126" t="s">
        <v>564</v>
      </c>
      <c r="F17" s="1127"/>
      <c r="G17" s="1128" t="s">
        <v>574</v>
      </c>
      <c r="H17" s="1129"/>
      <c r="I17" s="1129"/>
      <c r="J17" s="1129"/>
      <c r="K17" s="1130"/>
      <c r="L17" s="1134" t="s">
        <v>575</v>
      </c>
      <c r="M17" s="1135"/>
      <c r="N17" s="1135"/>
      <c r="O17" s="1136"/>
      <c r="P17" s="330">
        <v>8</v>
      </c>
      <c r="Q17" s="329">
        <v>8</v>
      </c>
      <c r="R17" s="329"/>
      <c r="S17" s="329"/>
      <c r="T17" s="329">
        <v>8</v>
      </c>
      <c r="U17" s="329">
        <v>8</v>
      </c>
      <c r="V17" s="328">
        <v>8</v>
      </c>
      <c r="W17" s="330">
        <v>8</v>
      </c>
      <c r="X17" s="329">
        <v>8</v>
      </c>
      <c r="Y17" s="329"/>
      <c r="Z17" s="329"/>
      <c r="AA17" s="329">
        <v>8</v>
      </c>
      <c r="AB17" s="329">
        <v>8</v>
      </c>
      <c r="AC17" s="328">
        <v>8</v>
      </c>
      <c r="AD17" s="330">
        <v>8</v>
      </c>
      <c r="AE17" s="329">
        <v>8</v>
      </c>
      <c r="AF17" s="329"/>
      <c r="AG17" s="329"/>
      <c r="AH17" s="329">
        <v>8</v>
      </c>
      <c r="AI17" s="329">
        <v>8</v>
      </c>
      <c r="AJ17" s="328">
        <v>8</v>
      </c>
      <c r="AK17" s="330">
        <v>8</v>
      </c>
      <c r="AL17" s="329">
        <v>8</v>
      </c>
      <c r="AM17" s="329"/>
      <c r="AN17" s="329"/>
      <c r="AO17" s="329">
        <v>8</v>
      </c>
      <c r="AP17" s="329">
        <v>8</v>
      </c>
      <c r="AQ17" s="328">
        <v>8</v>
      </c>
      <c r="AR17" s="330"/>
      <c r="AS17" s="329"/>
      <c r="AT17" s="328"/>
      <c r="AU17" s="1152">
        <f t="shared" si="1"/>
        <v>160</v>
      </c>
      <c r="AV17" s="1153"/>
      <c r="AW17" s="1137">
        <f t="shared" si="2"/>
        <v>40</v>
      </c>
      <c r="AX17" s="1138"/>
      <c r="AY17" s="1131"/>
      <c r="AZ17" s="1132"/>
      <c r="BA17" s="1132"/>
      <c r="BB17" s="1132"/>
      <c r="BC17" s="1132"/>
      <c r="BD17" s="1133"/>
    </row>
    <row r="18" spans="1:56" ht="39.950000000000003" customHeight="1" x14ac:dyDescent="0.15">
      <c r="A18" s="301"/>
      <c r="B18" s="331">
        <f t="shared" si="3"/>
        <v>6</v>
      </c>
      <c r="C18" s="1124"/>
      <c r="D18" s="1125"/>
      <c r="E18" s="1126"/>
      <c r="F18" s="1127"/>
      <c r="G18" s="1128"/>
      <c r="H18" s="1129"/>
      <c r="I18" s="1129"/>
      <c r="J18" s="1129"/>
      <c r="K18" s="1130"/>
      <c r="L18" s="1134"/>
      <c r="M18" s="1135"/>
      <c r="N18" s="1135"/>
      <c r="O18" s="1136"/>
      <c r="P18" s="330"/>
      <c r="Q18" s="329"/>
      <c r="R18" s="329"/>
      <c r="S18" s="329"/>
      <c r="T18" s="329"/>
      <c r="U18" s="329"/>
      <c r="V18" s="328"/>
      <c r="W18" s="330"/>
      <c r="X18" s="329"/>
      <c r="Y18" s="329"/>
      <c r="Z18" s="329"/>
      <c r="AA18" s="329"/>
      <c r="AB18" s="329"/>
      <c r="AC18" s="328"/>
      <c r="AD18" s="330"/>
      <c r="AE18" s="329"/>
      <c r="AF18" s="329"/>
      <c r="AG18" s="329"/>
      <c r="AH18" s="329"/>
      <c r="AI18" s="329"/>
      <c r="AJ18" s="328"/>
      <c r="AK18" s="330"/>
      <c r="AL18" s="329"/>
      <c r="AM18" s="329"/>
      <c r="AN18" s="329"/>
      <c r="AO18" s="329"/>
      <c r="AP18" s="329"/>
      <c r="AQ18" s="328"/>
      <c r="AR18" s="330"/>
      <c r="AS18" s="329"/>
      <c r="AT18" s="328"/>
      <c r="AU18" s="1152">
        <f t="shared" si="1"/>
        <v>0</v>
      </c>
      <c r="AV18" s="1153"/>
      <c r="AW18" s="1137">
        <f t="shared" si="2"/>
        <v>0</v>
      </c>
      <c r="AX18" s="1138"/>
      <c r="AY18" s="1131"/>
      <c r="AZ18" s="1132"/>
      <c r="BA18" s="1132"/>
      <c r="BB18" s="1132"/>
      <c r="BC18" s="1132"/>
      <c r="BD18" s="1133"/>
    </row>
    <row r="19" spans="1:56" ht="39.950000000000003" customHeight="1" x14ac:dyDescent="0.15">
      <c r="A19" s="301"/>
      <c r="B19" s="331">
        <f t="shared" si="3"/>
        <v>7</v>
      </c>
      <c r="C19" s="1124"/>
      <c r="D19" s="1125"/>
      <c r="E19" s="1126"/>
      <c r="F19" s="1127"/>
      <c r="G19" s="1128"/>
      <c r="H19" s="1129"/>
      <c r="I19" s="1129"/>
      <c r="J19" s="1129"/>
      <c r="K19" s="1130"/>
      <c r="L19" s="1134"/>
      <c r="M19" s="1135"/>
      <c r="N19" s="1135"/>
      <c r="O19" s="1136"/>
      <c r="P19" s="330"/>
      <c r="Q19" s="329"/>
      <c r="R19" s="329"/>
      <c r="S19" s="329"/>
      <c r="T19" s="329"/>
      <c r="U19" s="329"/>
      <c r="V19" s="328"/>
      <c r="W19" s="330"/>
      <c r="X19" s="329"/>
      <c r="Y19" s="329"/>
      <c r="Z19" s="329"/>
      <c r="AA19" s="329"/>
      <c r="AB19" s="329"/>
      <c r="AC19" s="328"/>
      <c r="AD19" s="330"/>
      <c r="AE19" s="329"/>
      <c r="AF19" s="329"/>
      <c r="AG19" s="329"/>
      <c r="AH19" s="329"/>
      <c r="AI19" s="329"/>
      <c r="AJ19" s="328"/>
      <c r="AK19" s="330"/>
      <c r="AL19" s="329"/>
      <c r="AM19" s="329"/>
      <c r="AN19" s="329"/>
      <c r="AO19" s="329"/>
      <c r="AP19" s="329"/>
      <c r="AQ19" s="328"/>
      <c r="AR19" s="330"/>
      <c r="AS19" s="329"/>
      <c r="AT19" s="328"/>
      <c r="AU19" s="1152">
        <f t="shared" si="1"/>
        <v>0</v>
      </c>
      <c r="AV19" s="1153"/>
      <c r="AW19" s="1137">
        <f t="shared" si="2"/>
        <v>0</v>
      </c>
      <c r="AX19" s="1138"/>
      <c r="AY19" s="1131"/>
      <c r="AZ19" s="1132"/>
      <c r="BA19" s="1132"/>
      <c r="BB19" s="1132"/>
      <c r="BC19" s="1132"/>
      <c r="BD19" s="1133"/>
    </row>
    <row r="20" spans="1:56" ht="39.950000000000003" customHeight="1" x14ac:dyDescent="0.15">
      <c r="A20" s="301"/>
      <c r="B20" s="331">
        <f t="shared" si="3"/>
        <v>8</v>
      </c>
      <c r="C20" s="1124"/>
      <c r="D20" s="1125"/>
      <c r="E20" s="1126"/>
      <c r="F20" s="1127"/>
      <c r="G20" s="1128"/>
      <c r="H20" s="1129"/>
      <c r="I20" s="1129"/>
      <c r="J20" s="1129"/>
      <c r="K20" s="1130"/>
      <c r="L20" s="1134"/>
      <c r="M20" s="1135"/>
      <c r="N20" s="1135"/>
      <c r="O20" s="1136"/>
      <c r="P20" s="330"/>
      <c r="Q20" s="329"/>
      <c r="R20" s="329"/>
      <c r="S20" s="329"/>
      <c r="T20" s="329"/>
      <c r="U20" s="329"/>
      <c r="V20" s="328"/>
      <c r="W20" s="330"/>
      <c r="X20" s="329"/>
      <c r="Y20" s="329"/>
      <c r="Z20" s="329"/>
      <c r="AA20" s="329"/>
      <c r="AB20" s="329"/>
      <c r="AC20" s="328"/>
      <c r="AD20" s="330"/>
      <c r="AE20" s="329"/>
      <c r="AF20" s="329"/>
      <c r="AG20" s="329"/>
      <c r="AH20" s="329"/>
      <c r="AI20" s="329"/>
      <c r="AJ20" s="328"/>
      <c r="AK20" s="330"/>
      <c r="AL20" s="329"/>
      <c r="AM20" s="329"/>
      <c r="AN20" s="329"/>
      <c r="AO20" s="329"/>
      <c r="AP20" s="329"/>
      <c r="AQ20" s="328"/>
      <c r="AR20" s="330"/>
      <c r="AS20" s="329"/>
      <c r="AT20" s="328"/>
      <c r="AU20" s="1152">
        <f t="shared" si="1"/>
        <v>0</v>
      </c>
      <c r="AV20" s="1153"/>
      <c r="AW20" s="1137">
        <f t="shared" si="2"/>
        <v>0</v>
      </c>
      <c r="AX20" s="1138"/>
      <c r="AY20" s="1131"/>
      <c r="AZ20" s="1132"/>
      <c r="BA20" s="1132"/>
      <c r="BB20" s="1132"/>
      <c r="BC20" s="1132"/>
      <c r="BD20" s="1133"/>
    </row>
    <row r="21" spans="1:56" ht="39.950000000000003" customHeight="1" x14ac:dyDescent="0.15">
      <c r="A21" s="301"/>
      <c r="B21" s="331">
        <f t="shared" si="3"/>
        <v>9</v>
      </c>
      <c r="C21" s="1124"/>
      <c r="D21" s="1125"/>
      <c r="E21" s="1126"/>
      <c r="F21" s="1127"/>
      <c r="G21" s="1128"/>
      <c r="H21" s="1129"/>
      <c r="I21" s="1129"/>
      <c r="J21" s="1129"/>
      <c r="K21" s="1130"/>
      <c r="L21" s="1134"/>
      <c r="M21" s="1135"/>
      <c r="N21" s="1135"/>
      <c r="O21" s="1136"/>
      <c r="P21" s="330"/>
      <c r="Q21" s="329"/>
      <c r="R21" s="329"/>
      <c r="S21" s="329"/>
      <c r="T21" s="329"/>
      <c r="U21" s="329"/>
      <c r="V21" s="328"/>
      <c r="W21" s="330"/>
      <c r="X21" s="329"/>
      <c r="Y21" s="329"/>
      <c r="Z21" s="329"/>
      <c r="AA21" s="329"/>
      <c r="AB21" s="329"/>
      <c r="AC21" s="328"/>
      <c r="AD21" s="330"/>
      <c r="AE21" s="329"/>
      <c r="AF21" s="329"/>
      <c r="AG21" s="329"/>
      <c r="AH21" s="329"/>
      <c r="AI21" s="329"/>
      <c r="AJ21" s="328"/>
      <c r="AK21" s="330"/>
      <c r="AL21" s="329"/>
      <c r="AM21" s="329"/>
      <c r="AN21" s="329"/>
      <c r="AO21" s="329"/>
      <c r="AP21" s="329"/>
      <c r="AQ21" s="328"/>
      <c r="AR21" s="330"/>
      <c r="AS21" s="329"/>
      <c r="AT21" s="328"/>
      <c r="AU21" s="1152">
        <f t="shared" si="1"/>
        <v>0</v>
      </c>
      <c r="AV21" s="1153"/>
      <c r="AW21" s="1137">
        <f t="shared" si="2"/>
        <v>0</v>
      </c>
      <c r="AX21" s="1138"/>
      <c r="AY21" s="1131"/>
      <c r="AZ21" s="1132"/>
      <c r="BA21" s="1132"/>
      <c r="BB21" s="1132"/>
      <c r="BC21" s="1132"/>
      <c r="BD21" s="1133"/>
    </row>
    <row r="22" spans="1:56" ht="39.950000000000003" customHeight="1" x14ac:dyDescent="0.15">
      <c r="A22" s="301"/>
      <c r="B22" s="331">
        <f t="shared" si="3"/>
        <v>10</v>
      </c>
      <c r="C22" s="1124"/>
      <c r="D22" s="1125"/>
      <c r="E22" s="1126"/>
      <c r="F22" s="1127"/>
      <c r="G22" s="1128"/>
      <c r="H22" s="1129"/>
      <c r="I22" s="1129"/>
      <c r="J22" s="1129"/>
      <c r="K22" s="1130"/>
      <c r="L22" s="1134"/>
      <c r="M22" s="1135"/>
      <c r="N22" s="1135"/>
      <c r="O22" s="1136"/>
      <c r="P22" s="330"/>
      <c r="Q22" s="329"/>
      <c r="R22" s="329"/>
      <c r="S22" s="329"/>
      <c r="T22" s="329"/>
      <c r="U22" s="329"/>
      <c r="V22" s="328"/>
      <c r="W22" s="330"/>
      <c r="X22" s="329"/>
      <c r="Y22" s="329"/>
      <c r="Z22" s="329"/>
      <c r="AA22" s="329"/>
      <c r="AB22" s="329"/>
      <c r="AC22" s="328"/>
      <c r="AD22" s="330"/>
      <c r="AE22" s="329"/>
      <c r="AF22" s="329"/>
      <c r="AG22" s="329"/>
      <c r="AH22" s="329"/>
      <c r="AI22" s="329"/>
      <c r="AJ22" s="328"/>
      <c r="AK22" s="330"/>
      <c r="AL22" s="329"/>
      <c r="AM22" s="329"/>
      <c r="AN22" s="329"/>
      <c r="AO22" s="329"/>
      <c r="AP22" s="329"/>
      <c r="AQ22" s="328"/>
      <c r="AR22" s="330"/>
      <c r="AS22" s="329"/>
      <c r="AT22" s="328"/>
      <c r="AU22" s="1152">
        <f t="shared" si="1"/>
        <v>0</v>
      </c>
      <c r="AV22" s="1153"/>
      <c r="AW22" s="1137">
        <f t="shared" si="2"/>
        <v>0</v>
      </c>
      <c r="AX22" s="1138"/>
      <c r="AY22" s="1131"/>
      <c r="AZ22" s="1132"/>
      <c r="BA22" s="1132"/>
      <c r="BB22" s="1132"/>
      <c r="BC22" s="1132"/>
      <c r="BD22" s="1133"/>
    </row>
    <row r="23" spans="1:56" ht="39.950000000000003" customHeight="1" x14ac:dyDescent="0.15">
      <c r="A23" s="301"/>
      <c r="B23" s="331">
        <f t="shared" si="3"/>
        <v>11</v>
      </c>
      <c r="C23" s="1124"/>
      <c r="D23" s="1125"/>
      <c r="E23" s="1126"/>
      <c r="F23" s="1127"/>
      <c r="G23" s="1128"/>
      <c r="H23" s="1129"/>
      <c r="I23" s="1129"/>
      <c r="J23" s="1129"/>
      <c r="K23" s="1130"/>
      <c r="L23" s="1134"/>
      <c r="M23" s="1135"/>
      <c r="N23" s="1135"/>
      <c r="O23" s="1136"/>
      <c r="P23" s="330"/>
      <c r="Q23" s="329"/>
      <c r="R23" s="329"/>
      <c r="S23" s="329"/>
      <c r="T23" s="329"/>
      <c r="U23" s="329"/>
      <c r="V23" s="328"/>
      <c r="W23" s="330"/>
      <c r="X23" s="329"/>
      <c r="Y23" s="329"/>
      <c r="Z23" s="329"/>
      <c r="AA23" s="329"/>
      <c r="AB23" s="329"/>
      <c r="AC23" s="328"/>
      <c r="AD23" s="330"/>
      <c r="AE23" s="329"/>
      <c r="AF23" s="329"/>
      <c r="AG23" s="329"/>
      <c r="AH23" s="329"/>
      <c r="AI23" s="329"/>
      <c r="AJ23" s="328"/>
      <c r="AK23" s="330"/>
      <c r="AL23" s="329"/>
      <c r="AM23" s="329"/>
      <c r="AN23" s="329"/>
      <c r="AO23" s="329"/>
      <c r="AP23" s="329"/>
      <c r="AQ23" s="328"/>
      <c r="AR23" s="330"/>
      <c r="AS23" s="329"/>
      <c r="AT23" s="328"/>
      <c r="AU23" s="1152">
        <f t="shared" si="1"/>
        <v>0</v>
      </c>
      <c r="AV23" s="1153"/>
      <c r="AW23" s="1137">
        <f t="shared" si="2"/>
        <v>0</v>
      </c>
      <c r="AX23" s="1138"/>
      <c r="AY23" s="1131"/>
      <c r="AZ23" s="1132"/>
      <c r="BA23" s="1132"/>
      <c r="BB23" s="1132"/>
      <c r="BC23" s="1132"/>
      <c r="BD23" s="1133"/>
    </row>
    <row r="24" spans="1:56" ht="39.950000000000003" customHeight="1" x14ac:dyDescent="0.15">
      <c r="A24" s="301"/>
      <c r="B24" s="331">
        <f t="shared" si="3"/>
        <v>12</v>
      </c>
      <c r="C24" s="1124"/>
      <c r="D24" s="1125"/>
      <c r="E24" s="1126"/>
      <c r="F24" s="1127"/>
      <c r="G24" s="1128"/>
      <c r="H24" s="1129"/>
      <c r="I24" s="1129"/>
      <c r="J24" s="1129"/>
      <c r="K24" s="1130"/>
      <c r="L24" s="1134"/>
      <c r="M24" s="1135"/>
      <c r="N24" s="1135"/>
      <c r="O24" s="1136"/>
      <c r="P24" s="330"/>
      <c r="Q24" s="329"/>
      <c r="R24" s="329"/>
      <c r="S24" s="329"/>
      <c r="T24" s="329"/>
      <c r="U24" s="329"/>
      <c r="V24" s="328"/>
      <c r="W24" s="330"/>
      <c r="X24" s="329"/>
      <c r="Y24" s="329"/>
      <c r="Z24" s="329"/>
      <c r="AA24" s="329"/>
      <c r="AB24" s="329"/>
      <c r="AC24" s="328"/>
      <c r="AD24" s="330"/>
      <c r="AE24" s="329"/>
      <c r="AF24" s="329"/>
      <c r="AG24" s="329"/>
      <c r="AH24" s="329"/>
      <c r="AI24" s="329"/>
      <c r="AJ24" s="328"/>
      <c r="AK24" s="330"/>
      <c r="AL24" s="329"/>
      <c r="AM24" s="329"/>
      <c r="AN24" s="329"/>
      <c r="AO24" s="329"/>
      <c r="AP24" s="329"/>
      <c r="AQ24" s="328"/>
      <c r="AR24" s="330"/>
      <c r="AS24" s="329"/>
      <c r="AT24" s="328"/>
      <c r="AU24" s="1152">
        <f t="shared" si="1"/>
        <v>0</v>
      </c>
      <c r="AV24" s="1153"/>
      <c r="AW24" s="1137">
        <f t="shared" si="2"/>
        <v>0</v>
      </c>
      <c r="AX24" s="1138"/>
      <c r="AY24" s="1131"/>
      <c r="AZ24" s="1132"/>
      <c r="BA24" s="1132"/>
      <c r="BB24" s="1132"/>
      <c r="BC24" s="1132"/>
      <c r="BD24" s="1133"/>
    </row>
    <row r="25" spans="1:56" ht="39.950000000000003" customHeight="1" x14ac:dyDescent="0.15">
      <c r="A25" s="301"/>
      <c r="B25" s="331">
        <f t="shared" si="3"/>
        <v>13</v>
      </c>
      <c r="C25" s="1124"/>
      <c r="D25" s="1125"/>
      <c r="E25" s="1126"/>
      <c r="F25" s="1127"/>
      <c r="G25" s="1128"/>
      <c r="H25" s="1129"/>
      <c r="I25" s="1129"/>
      <c r="J25" s="1129"/>
      <c r="K25" s="1130"/>
      <c r="L25" s="1134"/>
      <c r="M25" s="1135"/>
      <c r="N25" s="1135"/>
      <c r="O25" s="1136"/>
      <c r="P25" s="330"/>
      <c r="Q25" s="329"/>
      <c r="R25" s="329"/>
      <c r="S25" s="329"/>
      <c r="T25" s="329"/>
      <c r="U25" s="329"/>
      <c r="V25" s="328"/>
      <c r="W25" s="330"/>
      <c r="X25" s="329"/>
      <c r="Y25" s="329"/>
      <c r="Z25" s="329"/>
      <c r="AA25" s="329"/>
      <c r="AB25" s="329"/>
      <c r="AC25" s="328"/>
      <c r="AD25" s="330"/>
      <c r="AE25" s="329"/>
      <c r="AF25" s="329"/>
      <c r="AG25" s="329"/>
      <c r="AH25" s="329"/>
      <c r="AI25" s="329"/>
      <c r="AJ25" s="328"/>
      <c r="AK25" s="330"/>
      <c r="AL25" s="329"/>
      <c r="AM25" s="329"/>
      <c r="AN25" s="329"/>
      <c r="AO25" s="329"/>
      <c r="AP25" s="329"/>
      <c r="AQ25" s="328"/>
      <c r="AR25" s="330"/>
      <c r="AS25" s="329"/>
      <c r="AT25" s="328"/>
      <c r="AU25" s="1152">
        <f t="shared" si="1"/>
        <v>0</v>
      </c>
      <c r="AV25" s="1153"/>
      <c r="AW25" s="1137">
        <f t="shared" si="2"/>
        <v>0</v>
      </c>
      <c r="AX25" s="1138"/>
      <c r="AY25" s="1131"/>
      <c r="AZ25" s="1132"/>
      <c r="BA25" s="1132"/>
      <c r="BB25" s="1132"/>
      <c r="BC25" s="1132"/>
      <c r="BD25" s="1133"/>
    </row>
    <row r="26" spans="1:56" ht="39.950000000000003" customHeight="1" x14ac:dyDescent="0.15">
      <c r="A26" s="301"/>
      <c r="B26" s="331">
        <f t="shared" si="3"/>
        <v>14</v>
      </c>
      <c r="C26" s="1124"/>
      <c r="D26" s="1125"/>
      <c r="E26" s="1126"/>
      <c r="F26" s="1127"/>
      <c r="G26" s="1128"/>
      <c r="H26" s="1129"/>
      <c r="I26" s="1129"/>
      <c r="J26" s="1129"/>
      <c r="K26" s="1130"/>
      <c r="L26" s="1134"/>
      <c r="M26" s="1135"/>
      <c r="N26" s="1135"/>
      <c r="O26" s="1136"/>
      <c r="P26" s="330"/>
      <c r="Q26" s="329"/>
      <c r="R26" s="329"/>
      <c r="S26" s="329"/>
      <c r="T26" s="329"/>
      <c r="U26" s="329"/>
      <c r="V26" s="328"/>
      <c r="W26" s="330"/>
      <c r="X26" s="329"/>
      <c r="Y26" s="329"/>
      <c r="Z26" s="329"/>
      <c r="AA26" s="329"/>
      <c r="AB26" s="329"/>
      <c r="AC26" s="328"/>
      <c r="AD26" s="330"/>
      <c r="AE26" s="329"/>
      <c r="AF26" s="329"/>
      <c r="AG26" s="329"/>
      <c r="AH26" s="329"/>
      <c r="AI26" s="329"/>
      <c r="AJ26" s="328"/>
      <c r="AK26" s="330"/>
      <c r="AL26" s="329"/>
      <c r="AM26" s="329"/>
      <c r="AN26" s="329"/>
      <c r="AO26" s="329"/>
      <c r="AP26" s="329"/>
      <c r="AQ26" s="328"/>
      <c r="AR26" s="330"/>
      <c r="AS26" s="329"/>
      <c r="AT26" s="328"/>
      <c r="AU26" s="1152">
        <f t="shared" si="1"/>
        <v>0</v>
      </c>
      <c r="AV26" s="1153"/>
      <c r="AW26" s="1137">
        <f t="shared" si="2"/>
        <v>0</v>
      </c>
      <c r="AX26" s="1138"/>
      <c r="AY26" s="1131"/>
      <c r="AZ26" s="1132"/>
      <c r="BA26" s="1132"/>
      <c r="BB26" s="1132"/>
      <c r="BC26" s="1132"/>
      <c r="BD26" s="1133"/>
    </row>
    <row r="27" spans="1:56" ht="39.950000000000003" customHeight="1" x14ac:dyDescent="0.15">
      <c r="A27" s="301"/>
      <c r="B27" s="331">
        <f t="shared" si="3"/>
        <v>15</v>
      </c>
      <c r="C27" s="1124"/>
      <c r="D27" s="1125"/>
      <c r="E27" s="1126"/>
      <c r="F27" s="1127"/>
      <c r="G27" s="1128"/>
      <c r="H27" s="1129"/>
      <c r="I27" s="1129"/>
      <c r="J27" s="1129"/>
      <c r="K27" s="1130"/>
      <c r="L27" s="1134"/>
      <c r="M27" s="1135"/>
      <c r="N27" s="1135"/>
      <c r="O27" s="1136"/>
      <c r="P27" s="330"/>
      <c r="Q27" s="329"/>
      <c r="R27" s="329"/>
      <c r="S27" s="329"/>
      <c r="T27" s="329"/>
      <c r="U27" s="329"/>
      <c r="V27" s="328"/>
      <c r="W27" s="330"/>
      <c r="X27" s="329"/>
      <c r="Y27" s="329"/>
      <c r="Z27" s="329"/>
      <c r="AA27" s="329"/>
      <c r="AB27" s="329"/>
      <c r="AC27" s="328"/>
      <c r="AD27" s="330"/>
      <c r="AE27" s="329"/>
      <c r="AF27" s="329"/>
      <c r="AG27" s="329"/>
      <c r="AH27" s="329"/>
      <c r="AI27" s="329"/>
      <c r="AJ27" s="328"/>
      <c r="AK27" s="330"/>
      <c r="AL27" s="329"/>
      <c r="AM27" s="329"/>
      <c r="AN27" s="329"/>
      <c r="AO27" s="329"/>
      <c r="AP27" s="329"/>
      <c r="AQ27" s="328"/>
      <c r="AR27" s="330"/>
      <c r="AS27" s="329"/>
      <c r="AT27" s="328"/>
      <c r="AU27" s="1152">
        <f t="shared" si="1"/>
        <v>0</v>
      </c>
      <c r="AV27" s="1153"/>
      <c r="AW27" s="1137">
        <f t="shared" si="2"/>
        <v>0</v>
      </c>
      <c r="AX27" s="1138"/>
      <c r="AY27" s="1131"/>
      <c r="AZ27" s="1132"/>
      <c r="BA27" s="1132"/>
      <c r="BB27" s="1132"/>
      <c r="BC27" s="1132"/>
      <c r="BD27" s="1133"/>
    </row>
    <row r="28" spans="1:56" ht="39.950000000000003" customHeight="1" x14ac:dyDescent="0.15">
      <c r="A28" s="301"/>
      <c r="B28" s="331">
        <f t="shared" si="3"/>
        <v>16</v>
      </c>
      <c r="C28" s="1124"/>
      <c r="D28" s="1125"/>
      <c r="E28" s="1126"/>
      <c r="F28" s="1127"/>
      <c r="G28" s="1128"/>
      <c r="H28" s="1129"/>
      <c r="I28" s="1129"/>
      <c r="J28" s="1129"/>
      <c r="K28" s="1130"/>
      <c r="L28" s="1134"/>
      <c r="M28" s="1135"/>
      <c r="N28" s="1135"/>
      <c r="O28" s="1136"/>
      <c r="P28" s="330"/>
      <c r="Q28" s="329"/>
      <c r="R28" s="329"/>
      <c r="S28" s="329"/>
      <c r="T28" s="329"/>
      <c r="U28" s="329"/>
      <c r="V28" s="328"/>
      <c r="W28" s="330"/>
      <c r="X28" s="329"/>
      <c r="Y28" s="329"/>
      <c r="Z28" s="329"/>
      <c r="AA28" s="329"/>
      <c r="AB28" s="329"/>
      <c r="AC28" s="328"/>
      <c r="AD28" s="330"/>
      <c r="AE28" s="329"/>
      <c r="AF28" s="329"/>
      <c r="AG28" s="329"/>
      <c r="AH28" s="329"/>
      <c r="AI28" s="329"/>
      <c r="AJ28" s="328"/>
      <c r="AK28" s="330"/>
      <c r="AL28" s="329"/>
      <c r="AM28" s="329"/>
      <c r="AN28" s="329"/>
      <c r="AO28" s="329"/>
      <c r="AP28" s="329"/>
      <c r="AQ28" s="328"/>
      <c r="AR28" s="330"/>
      <c r="AS28" s="329"/>
      <c r="AT28" s="328"/>
      <c r="AU28" s="1152">
        <f t="shared" si="1"/>
        <v>0</v>
      </c>
      <c r="AV28" s="1153"/>
      <c r="AW28" s="1137">
        <f t="shared" si="2"/>
        <v>0</v>
      </c>
      <c r="AX28" s="1138"/>
      <c r="AY28" s="1131"/>
      <c r="AZ28" s="1132"/>
      <c r="BA28" s="1132"/>
      <c r="BB28" s="1132"/>
      <c r="BC28" s="1132"/>
      <c r="BD28" s="1133"/>
    </row>
    <row r="29" spans="1:56" ht="39.950000000000003" customHeight="1" x14ac:dyDescent="0.15">
      <c r="A29" s="301"/>
      <c r="B29" s="331">
        <f t="shared" si="3"/>
        <v>17</v>
      </c>
      <c r="C29" s="1124"/>
      <c r="D29" s="1125"/>
      <c r="E29" s="1126"/>
      <c r="F29" s="1127"/>
      <c r="G29" s="1128"/>
      <c r="H29" s="1129"/>
      <c r="I29" s="1129"/>
      <c r="J29" s="1129"/>
      <c r="K29" s="1130"/>
      <c r="L29" s="1134"/>
      <c r="M29" s="1135"/>
      <c r="N29" s="1135"/>
      <c r="O29" s="1136"/>
      <c r="P29" s="330"/>
      <c r="Q29" s="329"/>
      <c r="R29" s="329"/>
      <c r="S29" s="329"/>
      <c r="T29" s="329"/>
      <c r="U29" s="329"/>
      <c r="V29" s="328"/>
      <c r="W29" s="330"/>
      <c r="X29" s="329"/>
      <c r="Y29" s="329"/>
      <c r="Z29" s="329"/>
      <c r="AA29" s="329"/>
      <c r="AB29" s="329"/>
      <c r="AC29" s="328"/>
      <c r="AD29" s="330"/>
      <c r="AE29" s="329"/>
      <c r="AF29" s="329"/>
      <c r="AG29" s="329"/>
      <c r="AH29" s="329"/>
      <c r="AI29" s="329"/>
      <c r="AJ29" s="328"/>
      <c r="AK29" s="330"/>
      <c r="AL29" s="329"/>
      <c r="AM29" s="329"/>
      <c r="AN29" s="329"/>
      <c r="AO29" s="329"/>
      <c r="AP29" s="329"/>
      <c r="AQ29" s="328"/>
      <c r="AR29" s="330"/>
      <c r="AS29" s="329"/>
      <c r="AT29" s="328"/>
      <c r="AU29" s="1152">
        <f t="shared" si="1"/>
        <v>0</v>
      </c>
      <c r="AV29" s="1153"/>
      <c r="AW29" s="1137">
        <f t="shared" si="2"/>
        <v>0</v>
      </c>
      <c r="AX29" s="1138"/>
      <c r="AY29" s="1131"/>
      <c r="AZ29" s="1132"/>
      <c r="BA29" s="1132"/>
      <c r="BB29" s="1132"/>
      <c r="BC29" s="1132"/>
      <c r="BD29" s="1133"/>
    </row>
    <row r="30" spans="1:56" ht="39.950000000000003" customHeight="1" thickBot="1" x14ac:dyDescent="0.2">
      <c r="A30" s="301"/>
      <c r="B30" s="327">
        <f t="shared" si="3"/>
        <v>18</v>
      </c>
      <c r="C30" s="1139"/>
      <c r="D30" s="1140"/>
      <c r="E30" s="1141"/>
      <c r="F30" s="1142"/>
      <c r="G30" s="1143"/>
      <c r="H30" s="1144"/>
      <c r="I30" s="1144"/>
      <c r="J30" s="1144"/>
      <c r="K30" s="1145"/>
      <c r="L30" s="1146"/>
      <c r="M30" s="1147"/>
      <c r="N30" s="1147"/>
      <c r="O30" s="1148"/>
      <c r="P30" s="326"/>
      <c r="Q30" s="325"/>
      <c r="R30" s="325"/>
      <c r="S30" s="325"/>
      <c r="T30" s="325"/>
      <c r="U30" s="325"/>
      <c r="V30" s="324"/>
      <c r="W30" s="326"/>
      <c r="X30" s="325"/>
      <c r="Y30" s="325"/>
      <c r="Z30" s="325"/>
      <c r="AA30" s="325"/>
      <c r="AB30" s="325"/>
      <c r="AC30" s="324"/>
      <c r="AD30" s="326"/>
      <c r="AE30" s="325"/>
      <c r="AF30" s="325"/>
      <c r="AG30" s="325"/>
      <c r="AH30" s="325"/>
      <c r="AI30" s="325"/>
      <c r="AJ30" s="324"/>
      <c r="AK30" s="326"/>
      <c r="AL30" s="325"/>
      <c r="AM30" s="325"/>
      <c r="AN30" s="325"/>
      <c r="AO30" s="325"/>
      <c r="AP30" s="325"/>
      <c r="AQ30" s="324"/>
      <c r="AR30" s="326"/>
      <c r="AS30" s="325"/>
      <c r="AT30" s="324"/>
      <c r="AU30" s="1154">
        <f t="shared" si="1"/>
        <v>0</v>
      </c>
      <c r="AV30" s="1155"/>
      <c r="AW30" s="1156">
        <f t="shared" si="2"/>
        <v>0</v>
      </c>
      <c r="AX30" s="1157"/>
      <c r="AY30" s="1149"/>
      <c r="AZ30" s="1150"/>
      <c r="BA30" s="1150"/>
      <c r="BB30" s="1150"/>
      <c r="BC30" s="1150"/>
      <c r="BD30" s="1151"/>
    </row>
    <row r="31" spans="1:56" ht="20.25" customHeight="1" x14ac:dyDescent="0.15">
      <c r="A31" s="301"/>
      <c r="B31" s="301"/>
      <c r="C31" s="323"/>
      <c r="D31" s="322"/>
      <c r="E31" s="321"/>
      <c r="F31" s="301"/>
      <c r="G31" s="301"/>
      <c r="H31" s="301"/>
      <c r="I31" s="301"/>
      <c r="J31" s="301"/>
      <c r="K31" s="301"/>
      <c r="L31" s="301"/>
      <c r="M31" s="301"/>
      <c r="N31" s="301"/>
      <c r="O31" s="301"/>
      <c r="P31" s="301"/>
      <c r="Q31" s="301"/>
      <c r="R31" s="301"/>
      <c r="S31" s="301"/>
      <c r="T31" s="301"/>
      <c r="U31" s="301"/>
      <c r="V31" s="301"/>
      <c r="W31" s="301"/>
      <c r="X31" s="301"/>
      <c r="Y31" s="301"/>
      <c r="Z31" s="301"/>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row>
    <row r="32" spans="1:56" ht="20.25" customHeight="1" x14ac:dyDescent="0.15">
      <c r="A32" s="301"/>
      <c r="B32" s="305" t="s">
        <v>528</v>
      </c>
      <c r="C32" s="305"/>
      <c r="D32" s="305"/>
      <c r="E32" s="305"/>
      <c r="F32" s="305"/>
      <c r="G32" s="305"/>
      <c r="H32" s="305"/>
      <c r="I32" s="305"/>
      <c r="J32" s="305"/>
      <c r="K32" s="305"/>
      <c r="L32" s="308"/>
      <c r="M32" s="305"/>
      <c r="N32" s="305"/>
      <c r="O32" s="305"/>
      <c r="P32" s="305"/>
      <c r="Q32" s="305"/>
      <c r="R32" s="305"/>
      <c r="S32" s="305"/>
      <c r="T32" s="305" t="s">
        <v>529</v>
      </c>
      <c r="U32" s="305"/>
      <c r="V32" s="305"/>
      <c r="W32" s="305"/>
      <c r="X32" s="305"/>
      <c r="Y32" s="305"/>
      <c r="Z32" s="310"/>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row>
    <row r="33" spans="1:56" ht="20.25" customHeight="1" x14ac:dyDescent="0.15">
      <c r="A33" s="301"/>
      <c r="B33" s="305"/>
      <c r="C33" s="1202" t="s">
        <v>530</v>
      </c>
      <c r="D33" s="1202"/>
      <c r="E33" s="1202" t="s">
        <v>531</v>
      </c>
      <c r="F33" s="1202"/>
      <c r="G33" s="1202"/>
      <c r="H33" s="1202"/>
      <c r="I33" s="305"/>
      <c r="J33" s="1204" t="s">
        <v>532</v>
      </c>
      <c r="K33" s="1204"/>
      <c r="L33" s="1204"/>
      <c r="M33" s="1204"/>
      <c r="N33" s="305"/>
      <c r="O33" s="305"/>
      <c r="P33" s="320" t="s">
        <v>533</v>
      </c>
      <c r="Q33" s="320"/>
      <c r="R33" s="305"/>
      <c r="S33" s="305"/>
      <c r="T33" s="1193" t="s">
        <v>534</v>
      </c>
      <c r="U33" s="1194"/>
      <c r="V33" s="1193" t="s">
        <v>535</v>
      </c>
      <c r="W33" s="1201"/>
      <c r="X33" s="1201"/>
      <c r="Y33" s="1194"/>
      <c r="Z33" s="310"/>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row>
    <row r="34" spans="1:56" ht="20.25" customHeight="1" x14ac:dyDescent="0.15">
      <c r="A34" s="301"/>
      <c r="B34" s="305"/>
      <c r="C34" s="1203"/>
      <c r="D34" s="1203"/>
      <c r="E34" s="1203" t="s">
        <v>536</v>
      </c>
      <c r="F34" s="1203"/>
      <c r="G34" s="1203" t="s">
        <v>537</v>
      </c>
      <c r="H34" s="1203"/>
      <c r="I34" s="305"/>
      <c r="J34" s="1203" t="s">
        <v>536</v>
      </c>
      <c r="K34" s="1203"/>
      <c r="L34" s="1203" t="s">
        <v>537</v>
      </c>
      <c r="M34" s="1203"/>
      <c r="N34" s="305"/>
      <c r="O34" s="305"/>
      <c r="P34" s="320" t="s">
        <v>538</v>
      </c>
      <c r="Q34" s="320"/>
      <c r="R34" s="305"/>
      <c r="S34" s="305"/>
      <c r="T34" s="1193" t="s">
        <v>539</v>
      </c>
      <c r="U34" s="1194"/>
      <c r="V34" s="1193" t="s">
        <v>540</v>
      </c>
      <c r="W34" s="1201"/>
      <c r="X34" s="1201"/>
      <c r="Y34" s="1194"/>
      <c r="Z34" s="319"/>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row>
    <row r="35" spans="1:56" ht="20.25" customHeight="1" x14ac:dyDescent="0.15">
      <c r="A35" s="301"/>
      <c r="B35" s="305"/>
      <c r="C35" s="1193" t="s">
        <v>539</v>
      </c>
      <c r="D35" s="1194"/>
      <c r="E35" s="1195">
        <f>SUMIFS($AU$13:$AV$30,$C$13:$D$30,"看護職員",$E$13:$F$30,"A")</f>
        <v>320</v>
      </c>
      <c r="F35" s="1196"/>
      <c r="G35" s="1197">
        <f>SUMIFS($AW$13:$AX$30,$C$13:$D$30,"看護職員",$E$13:$F$30,"A")</f>
        <v>80</v>
      </c>
      <c r="H35" s="1198"/>
      <c r="I35" s="316"/>
      <c r="J35" s="1199">
        <v>0</v>
      </c>
      <c r="K35" s="1200"/>
      <c r="L35" s="1199">
        <v>0</v>
      </c>
      <c r="M35" s="1200"/>
      <c r="N35" s="316"/>
      <c r="O35" s="316"/>
      <c r="P35" s="1199">
        <v>2</v>
      </c>
      <c r="Q35" s="1200"/>
      <c r="R35" s="305"/>
      <c r="S35" s="305"/>
      <c r="T35" s="1193" t="s">
        <v>541</v>
      </c>
      <c r="U35" s="1194"/>
      <c r="V35" s="1193" t="s">
        <v>542</v>
      </c>
      <c r="W35" s="1201"/>
      <c r="X35" s="1201"/>
      <c r="Y35" s="1194"/>
      <c r="Z35" s="31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row>
    <row r="36" spans="1:56" ht="20.25" customHeight="1" x14ac:dyDescent="0.15">
      <c r="A36" s="301"/>
      <c r="B36" s="305"/>
      <c r="C36" s="1193" t="s">
        <v>541</v>
      </c>
      <c r="D36" s="1194"/>
      <c r="E36" s="1195">
        <f>SUMIFS($AU$13:$AV$30,$C$13:$D$30,"看護職員",$E$13:$F$30,"B")</f>
        <v>0</v>
      </c>
      <c r="F36" s="1196"/>
      <c r="G36" s="1197">
        <f>SUMIFS($AW$13:$AX$30,$C$13:$D$30,"看護職員",$E$13:$F$30,"B")</f>
        <v>0</v>
      </c>
      <c r="H36" s="1198"/>
      <c r="I36" s="316"/>
      <c r="J36" s="1199">
        <v>0</v>
      </c>
      <c r="K36" s="1200"/>
      <c r="L36" s="1199">
        <v>0</v>
      </c>
      <c r="M36" s="1200"/>
      <c r="N36" s="316"/>
      <c r="O36" s="316"/>
      <c r="P36" s="1199">
        <v>0</v>
      </c>
      <c r="Q36" s="1200"/>
      <c r="R36" s="305"/>
      <c r="S36" s="305"/>
      <c r="T36" s="1193" t="s">
        <v>543</v>
      </c>
      <c r="U36" s="1194"/>
      <c r="V36" s="1193" t="s">
        <v>544</v>
      </c>
      <c r="W36" s="1201"/>
      <c r="X36" s="1201"/>
      <c r="Y36" s="1194"/>
      <c r="Z36" s="31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row>
    <row r="37" spans="1:56" ht="20.25" customHeight="1" x14ac:dyDescent="0.15">
      <c r="A37" s="301"/>
      <c r="B37" s="305"/>
      <c r="C37" s="1193" t="s">
        <v>543</v>
      </c>
      <c r="D37" s="1194"/>
      <c r="E37" s="1195">
        <f>SUMIFS($AU$13:$AV$30,$C$13:$D$30,"看護職員",$E$13:$F$30,"C")</f>
        <v>0</v>
      </c>
      <c r="F37" s="1196"/>
      <c r="G37" s="1197">
        <f>SUMIFS($AW$13:$AX$30,$C$13:$D$30,"看護職員",$E$13:$F$30,"C")</f>
        <v>0</v>
      </c>
      <c r="H37" s="1198"/>
      <c r="I37" s="316"/>
      <c r="J37" s="1199">
        <v>0</v>
      </c>
      <c r="K37" s="1200"/>
      <c r="L37" s="1226">
        <v>0</v>
      </c>
      <c r="M37" s="1227"/>
      <c r="N37" s="316"/>
      <c r="O37" s="316"/>
      <c r="P37" s="1195" t="s">
        <v>545</v>
      </c>
      <c r="Q37" s="1196"/>
      <c r="R37" s="305"/>
      <c r="S37" s="305"/>
      <c r="T37" s="1193" t="s">
        <v>546</v>
      </c>
      <c r="U37" s="1194"/>
      <c r="V37" s="1193" t="s">
        <v>547</v>
      </c>
      <c r="W37" s="1201"/>
      <c r="X37" s="1201"/>
      <c r="Y37" s="1194"/>
      <c r="Z37" s="318"/>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row>
    <row r="38" spans="1:56" ht="20.25" customHeight="1" x14ac:dyDescent="0.15">
      <c r="A38" s="301"/>
      <c r="B38" s="305"/>
      <c r="C38" s="1193" t="s">
        <v>546</v>
      </c>
      <c r="D38" s="1194"/>
      <c r="E38" s="1195">
        <f>SUMIFS($AU$13:$AV$30,$C$13:$D$30,"看護職員",$E$13:$F$30,"D")</f>
        <v>80</v>
      </c>
      <c r="F38" s="1196"/>
      <c r="G38" s="1197">
        <f>SUMIFS($AW$13:$AX$30,$C$13:$D$30,"看護職員",$E$13:$F$30,"D")</f>
        <v>20</v>
      </c>
      <c r="H38" s="1198"/>
      <c r="I38" s="316"/>
      <c r="J38" s="1199">
        <v>80</v>
      </c>
      <c r="K38" s="1200"/>
      <c r="L38" s="1226">
        <v>20</v>
      </c>
      <c r="M38" s="1227"/>
      <c r="N38" s="316"/>
      <c r="O38" s="316"/>
      <c r="P38" s="1195" t="s">
        <v>545</v>
      </c>
      <c r="Q38" s="1196"/>
      <c r="R38" s="305"/>
      <c r="S38" s="305"/>
      <c r="T38" s="305"/>
      <c r="U38" s="1225"/>
      <c r="V38" s="1225"/>
      <c r="W38" s="1237"/>
      <c r="X38" s="1237"/>
      <c r="Y38" s="317"/>
      <c r="Z38" s="317"/>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row>
    <row r="39" spans="1:56" ht="20.25" customHeight="1" x14ac:dyDescent="0.15">
      <c r="A39" s="301"/>
      <c r="B39" s="305"/>
      <c r="C39" s="1193" t="s">
        <v>548</v>
      </c>
      <c r="D39" s="1194"/>
      <c r="E39" s="1195">
        <f>SUM(E35:F38)</f>
        <v>400</v>
      </c>
      <c r="F39" s="1196"/>
      <c r="G39" s="1197">
        <f>SUM(G35:H38)</f>
        <v>100</v>
      </c>
      <c r="H39" s="1198"/>
      <c r="I39" s="316"/>
      <c r="J39" s="1195">
        <f>SUM(J35:K38)</f>
        <v>80</v>
      </c>
      <c r="K39" s="1196"/>
      <c r="L39" s="1195">
        <f>SUM(L35:M38)</f>
        <v>20</v>
      </c>
      <c r="M39" s="1196"/>
      <c r="N39" s="316"/>
      <c r="O39" s="316"/>
      <c r="P39" s="1195">
        <f>SUM(P35:Q36)</f>
        <v>2</v>
      </c>
      <c r="Q39" s="1196"/>
      <c r="R39" s="305"/>
      <c r="S39" s="305"/>
      <c r="T39" s="305"/>
      <c r="U39" s="1225"/>
      <c r="V39" s="1225"/>
      <c r="W39" s="1237"/>
      <c r="X39" s="1237"/>
      <c r="Y39" s="315"/>
      <c r="Z39" s="315"/>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row>
    <row r="40" spans="1:56" ht="20.25" customHeight="1" x14ac:dyDescent="0.15">
      <c r="A40" s="301"/>
      <c r="B40" s="305"/>
      <c r="C40" s="305"/>
      <c r="D40" s="305"/>
      <c r="E40" s="305"/>
      <c r="F40" s="305"/>
      <c r="G40" s="305"/>
      <c r="H40" s="305"/>
      <c r="I40" s="305"/>
      <c r="J40" s="305"/>
      <c r="K40" s="305"/>
      <c r="L40" s="308"/>
      <c r="M40" s="305"/>
      <c r="N40" s="305"/>
      <c r="O40" s="305"/>
      <c r="P40" s="305"/>
      <c r="Q40" s="305"/>
      <c r="R40" s="305"/>
      <c r="S40" s="305"/>
      <c r="T40" s="305"/>
      <c r="U40" s="310"/>
      <c r="V40" s="310"/>
      <c r="W40" s="310"/>
      <c r="X40" s="310"/>
      <c r="Y40" s="310"/>
      <c r="Z40" s="310"/>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row>
    <row r="41" spans="1:56" ht="20.25" customHeight="1" x14ac:dyDescent="0.15">
      <c r="A41" s="301"/>
      <c r="B41" s="305"/>
      <c r="C41" s="308" t="s">
        <v>549</v>
      </c>
      <c r="D41" s="305"/>
      <c r="E41" s="305"/>
      <c r="F41" s="305"/>
      <c r="G41" s="305"/>
      <c r="H41" s="305"/>
      <c r="I41" s="313" t="s">
        <v>550</v>
      </c>
      <c r="J41" s="1229" t="s">
        <v>551</v>
      </c>
      <c r="K41" s="1230"/>
      <c r="L41" s="314"/>
      <c r="M41" s="313"/>
      <c r="N41" s="305"/>
      <c r="O41" s="305"/>
      <c r="P41" s="305"/>
      <c r="Q41" s="305"/>
      <c r="R41" s="305"/>
      <c r="S41" s="305"/>
      <c r="T41" s="305"/>
      <c r="U41" s="312"/>
      <c r="V41" s="310"/>
      <c r="W41" s="310"/>
      <c r="X41" s="310"/>
      <c r="Y41" s="310"/>
      <c r="Z41" s="310"/>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row>
    <row r="42" spans="1:56" ht="20.25" customHeight="1" x14ac:dyDescent="0.15">
      <c r="A42" s="301"/>
      <c r="B42" s="305"/>
      <c r="C42" s="305" t="s">
        <v>552</v>
      </c>
      <c r="D42" s="305"/>
      <c r="E42" s="305"/>
      <c r="F42" s="305"/>
      <c r="G42" s="305"/>
      <c r="H42" s="305" t="s">
        <v>553</v>
      </c>
      <c r="I42" s="305"/>
      <c r="J42" s="305"/>
      <c r="K42" s="305"/>
      <c r="L42" s="308"/>
      <c r="M42" s="305"/>
      <c r="N42" s="305"/>
      <c r="O42" s="305"/>
      <c r="P42" s="305"/>
      <c r="Q42" s="305"/>
      <c r="R42" s="305"/>
      <c r="S42" s="305"/>
      <c r="T42" s="305"/>
      <c r="U42" s="310"/>
      <c r="V42" s="310"/>
      <c r="W42" s="310"/>
      <c r="X42" s="310"/>
      <c r="Y42" s="310"/>
      <c r="Z42" s="310"/>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row>
    <row r="43" spans="1:56" ht="20.25" customHeight="1" x14ac:dyDescent="0.15">
      <c r="A43" s="301"/>
      <c r="B43" s="305"/>
      <c r="C43" s="305" t="str">
        <f>IF($J$41="週","対象時間数（週平均）","対象時間数（当月合計）")</f>
        <v>対象時間数（週平均）</v>
      </c>
      <c r="D43" s="305"/>
      <c r="E43" s="305"/>
      <c r="F43" s="305"/>
      <c r="G43" s="305"/>
      <c r="H43" s="305" t="str">
        <f>IF($J$41="週","週に勤務すべき時間数","当月に勤務すべき時間数")</f>
        <v>週に勤務すべき時間数</v>
      </c>
      <c r="I43" s="305"/>
      <c r="J43" s="305"/>
      <c r="K43" s="305"/>
      <c r="L43" s="308"/>
      <c r="M43" s="1203" t="s">
        <v>554</v>
      </c>
      <c r="N43" s="1203"/>
      <c r="O43" s="1203"/>
      <c r="P43" s="1203"/>
      <c r="Q43" s="305"/>
      <c r="R43" s="305"/>
      <c r="S43" s="305"/>
      <c r="T43" s="305"/>
      <c r="U43" s="310"/>
      <c r="V43" s="310"/>
      <c r="W43" s="310"/>
      <c r="X43" s="310"/>
      <c r="Y43" s="310"/>
      <c r="Z43" s="310"/>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row>
    <row r="44" spans="1:56" ht="20.25" customHeight="1" x14ac:dyDescent="0.15">
      <c r="A44" s="301"/>
      <c r="B44" s="305"/>
      <c r="C44" s="1231">
        <f>IF($J$41="週",L39,J39)</f>
        <v>20</v>
      </c>
      <c r="D44" s="1232"/>
      <c r="E44" s="1232"/>
      <c r="F44" s="1233"/>
      <c r="G44" s="309" t="s">
        <v>555</v>
      </c>
      <c r="H44" s="1193">
        <f>IF($J$41="週",$AV$5,$AZ$5)</f>
        <v>40</v>
      </c>
      <c r="I44" s="1201"/>
      <c r="J44" s="1201"/>
      <c r="K44" s="1194"/>
      <c r="L44" s="309" t="s">
        <v>556</v>
      </c>
      <c r="M44" s="1234">
        <f>ROUNDDOWN(C44/H44,1)</f>
        <v>0.5</v>
      </c>
      <c r="N44" s="1235"/>
      <c r="O44" s="1235"/>
      <c r="P44" s="1236"/>
      <c r="Q44" s="305"/>
      <c r="R44" s="305"/>
      <c r="S44" s="305"/>
      <c r="T44" s="305"/>
      <c r="U44" s="1228"/>
      <c r="V44" s="1228"/>
      <c r="W44" s="1228"/>
      <c r="X44" s="1228"/>
      <c r="Y44" s="311"/>
      <c r="Z44" s="310"/>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row>
    <row r="45" spans="1:56" ht="20.25" customHeight="1" x14ac:dyDescent="0.15">
      <c r="A45" s="301"/>
      <c r="B45" s="305"/>
      <c r="C45" s="305"/>
      <c r="D45" s="305"/>
      <c r="E45" s="305"/>
      <c r="F45" s="305"/>
      <c r="G45" s="305"/>
      <c r="H45" s="305"/>
      <c r="I45" s="305"/>
      <c r="J45" s="305"/>
      <c r="K45" s="305"/>
      <c r="L45" s="308"/>
      <c r="M45" s="305" t="s">
        <v>557</v>
      </c>
      <c r="N45" s="305"/>
      <c r="O45" s="305"/>
      <c r="P45" s="305"/>
      <c r="Q45" s="305"/>
      <c r="R45" s="305"/>
      <c r="S45" s="305"/>
      <c r="T45" s="305"/>
      <c r="U45" s="310"/>
      <c r="V45" s="310"/>
      <c r="W45" s="310"/>
      <c r="X45" s="310"/>
      <c r="Y45" s="310"/>
      <c r="Z45" s="310"/>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row>
    <row r="46" spans="1:56" ht="20.25" customHeight="1" x14ac:dyDescent="0.15">
      <c r="A46" s="301"/>
      <c r="B46" s="305"/>
      <c r="C46" s="305" t="s">
        <v>558</v>
      </c>
      <c r="D46" s="305"/>
      <c r="E46" s="305"/>
      <c r="F46" s="305"/>
      <c r="G46" s="305"/>
      <c r="H46" s="305"/>
      <c r="I46" s="305"/>
      <c r="J46" s="305"/>
      <c r="K46" s="305"/>
      <c r="L46" s="308"/>
      <c r="M46" s="305"/>
      <c r="N46" s="305"/>
      <c r="O46" s="305"/>
      <c r="P46" s="305"/>
      <c r="Q46" s="305"/>
      <c r="R46" s="305"/>
      <c r="S46" s="305"/>
      <c r="T46" s="305"/>
      <c r="U46" s="305"/>
      <c r="V46" s="307"/>
      <c r="W46" s="306"/>
      <c r="X46" s="306"/>
      <c r="Y46" s="305"/>
      <c r="Z46" s="305"/>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row>
    <row r="47" spans="1:56" ht="20.25" customHeight="1" x14ac:dyDescent="0.15">
      <c r="A47" s="301"/>
      <c r="B47" s="305"/>
      <c r="C47" s="305" t="s">
        <v>533</v>
      </c>
      <c r="D47" s="305"/>
      <c r="E47" s="305"/>
      <c r="F47" s="305"/>
      <c r="G47" s="305"/>
      <c r="H47" s="305"/>
      <c r="I47" s="305"/>
      <c r="J47" s="305"/>
      <c r="K47" s="305"/>
      <c r="L47" s="308"/>
      <c r="M47" s="309"/>
      <c r="N47" s="309"/>
      <c r="O47" s="309"/>
      <c r="P47" s="309"/>
      <c r="Q47" s="305"/>
      <c r="R47" s="305"/>
      <c r="S47" s="305"/>
      <c r="T47" s="305"/>
      <c r="U47" s="305"/>
      <c r="V47" s="307"/>
      <c r="W47" s="306"/>
      <c r="X47" s="306"/>
      <c r="Y47" s="305"/>
      <c r="Z47" s="305"/>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row>
    <row r="48" spans="1:56" ht="20.25" customHeight="1" x14ac:dyDescent="0.15">
      <c r="A48" s="301"/>
      <c r="B48" s="305"/>
      <c r="C48" s="305" t="s">
        <v>559</v>
      </c>
      <c r="D48" s="305"/>
      <c r="E48" s="305"/>
      <c r="F48" s="305"/>
      <c r="G48" s="305"/>
      <c r="H48" s="305" t="s">
        <v>560</v>
      </c>
      <c r="I48" s="305"/>
      <c r="J48" s="305"/>
      <c r="K48" s="305"/>
      <c r="L48" s="305"/>
      <c r="M48" s="1203" t="s">
        <v>548</v>
      </c>
      <c r="N48" s="1203"/>
      <c r="O48" s="1203"/>
      <c r="P48" s="1203"/>
      <c r="Q48" s="305"/>
      <c r="R48" s="305"/>
      <c r="S48" s="305"/>
      <c r="T48" s="305"/>
      <c r="U48" s="305"/>
      <c r="V48" s="307"/>
      <c r="W48" s="306"/>
      <c r="X48" s="306"/>
      <c r="Y48" s="305"/>
      <c r="Z48" s="305"/>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row>
    <row r="49" spans="1:58" ht="20.25" customHeight="1" x14ac:dyDescent="0.15">
      <c r="A49" s="301"/>
      <c r="B49" s="305"/>
      <c r="C49" s="1193">
        <f>P39</f>
        <v>2</v>
      </c>
      <c r="D49" s="1201"/>
      <c r="E49" s="1201"/>
      <c r="F49" s="1194"/>
      <c r="G49" s="309" t="s">
        <v>561</v>
      </c>
      <c r="H49" s="1234">
        <f>M44</f>
        <v>0.5</v>
      </c>
      <c r="I49" s="1235"/>
      <c r="J49" s="1235"/>
      <c r="K49" s="1236"/>
      <c r="L49" s="309" t="s">
        <v>556</v>
      </c>
      <c r="M49" s="1238">
        <f>ROUNDDOWN(C49+H49,1)</f>
        <v>2.5</v>
      </c>
      <c r="N49" s="1239"/>
      <c r="O49" s="1239"/>
      <c r="P49" s="1240"/>
      <c r="Q49" s="305"/>
      <c r="R49" s="305"/>
      <c r="S49" s="305"/>
      <c r="T49" s="305"/>
      <c r="U49" s="305"/>
      <c r="V49" s="307"/>
      <c r="W49" s="306"/>
      <c r="X49" s="306"/>
      <c r="Y49" s="305"/>
      <c r="Z49" s="305"/>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row>
    <row r="50" spans="1:58" ht="20.25" customHeight="1" x14ac:dyDescent="0.15">
      <c r="A50" s="301"/>
      <c r="B50" s="305"/>
      <c r="C50" s="305"/>
      <c r="D50" s="305"/>
      <c r="E50" s="305"/>
      <c r="F50" s="305"/>
      <c r="G50" s="305"/>
      <c r="H50" s="305"/>
      <c r="I50" s="305"/>
      <c r="J50" s="305"/>
      <c r="K50" s="305"/>
      <c r="L50" s="305"/>
      <c r="M50" s="305"/>
      <c r="N50" s="308"/>
      <c r="O50" s="305"/>
      <c r="P50" s="305"/>
      <c r="Q50" s="305"/>
      <c r="R50" s="305"/>
      <c r="S50" s="305"/>
      <c r="T50" s="305"/>
      <c r="U50" s="305"/>
      <c r="V50" s="307"/>
      <c r="W50" s="306"/>
      <c r="X50" s="306"/>
      <c r="Y50" s="305"/>
      <c r="Z50" s="305"/>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row>
    <row r="51" spans="1:58" ht="20.25" customHeight="1" x14ac:dyDescent="0.15">
      <c r="C51" s="379"/>
      <c r="D51" s="379"/>
      <c r="T51" s="379"/>
      <c r="AJ51" s="378"/>
      <c r="AK51" s="377"/>
      <c r="AL51" s="377"/>
      <c r="BE51" s="377"/>
    </row>
    <row r="52" spans="1:58" ht="20.25" customHeight="1" x14ac:dyDescent="0.15">
      <c r="C52" s="379"/>
      <c r="D52" s="379"/>
      <c r="U52" s="379"/>
      <c r="AK52" s="378"/>
      <c r="AL52" s="377"/>
      <c r="AM52" s="377"/>
      <c r="BF52" s="377"/>
    </row>
    <row r="53" spans="1:58" ht="20.25" customHeight="1" x14ac:dyDescent="0.15">
      <c r="D53" s="379"/>
      <c r="U53" s="379"/>
      <c r="AK53" s="378"/>
      <c r="AL53" s="377"/>
      <c r="AM53" s="377"/>
      <c r="BF53" s="377"/>
    </row>
    <row r="54" spans="1:58" ht="20.25" customHeight="1" x14ac:dyDescent="0.15">
      <c r="C54" s="379"/>
      <c r="D54" s="379"/>
      <c r="U54" s="379"/>
      <c r="AK54" s="378"/>
      <c r="AL54" s="377"/>
      <c r="AM54" s="377"/>
      <c r="BF54" s="377"/>
    </row>
    <row r="55" spans="1:58" ht="20.25" customHeight="1" x14ac:dyDescent="0.15">
      <c r="C55" s="378"/>
      <c r="D55" s="378"/>
      <c r="E55" s="378"/>
      <c r="F55" s="378"/>
      <c r="G55" s="378"/>
      <c r="H55" s="378"/>
      <c r="I55" s="378"/>
      <c r="J55" s="378"/>
      <c r="K55" s="378"/>
      <c r="L55" s="378"/>
      <c r="M55" s="378"/>
      <c r="N55" s="378"/>
      <c r="O55" s="378"/>
      <c r="P55" s="378"/>
      <c r="Q55" s="378"/>
      <c r="R55" s="378"/>
      <c r="S55" s="378"/>
      <c r="T55" s="378"/>
      <c r="U55" s="377"/>
      <c r="V55" s="377"/>
      <c r="W55" s="378"/>
      <c r="X55" s="378"/>
      <c r="Y55" s="378"/>
      <c r="Z55" s="378"/>
      <c r="AA55" s="378"/>
      <c r="AB55" s="378"/>
      <c r="AC55" s="378"/>
      <c r="AD55" s="378"/>
      <c r="AE55" s="378"/>
      <c r="AF55" s="378"/>
      <c r="AG55" s="378"/>
      <c r="AH55" s="378"/>
      <c r="AI55" s="378"/>
      <c r="AJ55" s="378"/>
      <c r="AK55" s="378"/>
      <c r="AL55" s="377"/>
      <c r="AM55" s="377"/>
      <c r="BF55" s="377"/>
    </row>
    <row r="56" spans="1:58" ht="20.25" customHeight="1" x14ac:dyDescent="0.15">
      <c r="C56" s="378"/>
      <c r="D56" s="378"/>
      <c r="E56" s="378"/>
      <c r="F56" s="378"/>
      <c r="G56" s="378"/>
      <c r="H56" s="378"/>
      <c r="I56" s="378"/>
      <c r="J56" s="378"/>
      <c r="K56" s="378"/>
      <c r="L56" s="378"/>
      <c r="M56" s="378"/>
      <c r="N56" s="378"/>
      <c r="O56" s="378"/>
      <c r="P56" s="378"/>
      <c r="Q56" s="378"/>
      <c r="R56" s="378"/>
      <c r="S56" s="378"/>
      <c r="T56" s="378"/>
      <c r="U56" s="377"/>
      <c r="V56" s="377"/>
      <c r="W56" s="378"/>
      <c r="X56" s="378"/>
      <c r="Y56" s="378"/>
      <c r="Z56" s="378"/>
      <c r="AA56" s="378"/>
      <c r="AB56" s="378"/>
      <c r="AC56" s="378"/>
      <c r="AD56" s="378"/>
      <c r="AE56" s="378"/>
      <c r="AF56" s="378"/>
      <c r="AG56" s="378"/>
      <c r="AH56" s="378"/>
      <c r="AI56" s="378"/>
      <c r="AJ56" s="378"/>
      <c r="AK56" s="378"/>
      <c r="AL56" s="377"/>
      <c r="AM56" s="377"/>
      <c r="BF56" s="377"/>
    </row>
  </sheetData>
  <sheetProtection algorithmName="SHA-512" hashValue="lwApjWDiw9IPd8Dnn39cryWDFcbqxi9gNLK1Ci2q+FXHZZ/sZ036EHLHthKJnkg1jrLav3hpy/NhFRLoG/53yg==" saltValue="lrHLj7Dox0T4tKBUXexLEg==" spinCount="100000" sheet="1" selectLockedCells="1" selectUnlockedCells="1"/>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T36:U36"/>
    <mergeCell ref="V36:Y36"/>
    <mergeCell ref="C36:D36"/>
    <mergeCell ref="E36:F36"/>
    <mergeCell ref="G36:H36"/>
    <mergeCell ref="J36:K36"/>
    <mergeCell ref="V37:Y37"/>
    <mergeCell ref="C38:D38"/>
    <mergeCell ref="E37:F37"/>
    <mergeCell ref="G37:H37"/>
    <mergeCell ref="J37:K37"/>
    <mergeCell ref="L37:M37"/>
    <mergeCell ref="P37:Q37"/>
    <mergeCell ref="T37:U37"/>
    <mergeCell ref="C37:D37"/>
    <mergeCell ref="E38:F38"/>
    <mergeCell ref="G38:H38"/>
    <mergeCell ref="J38:K38"/>
    <mergeCell ref="L38:M38"/>
    <mergeCell ref="P38:Q38"/>
    <mergeCell ref="U38:V38"/>
    <mergeCell ref="L36:M36"/>
    <mergeCell ref="P36:Q36"/>
    <mergeCell ref="C33:D34"/>
    <mergeCell ref="E33:H33"/>
    <mergeCell ref="J33:M33"/>
    <mergeCell ref="G35:H35"/>
    <mergeCell ref="J35:K35"/>
    <mergeCell ref="L35:M35"/>
    <mergeCell ref="P35:Q35"/>
    <mergeCell ref="T33:U33"/>
    <mergeCell ref="V33:Y33"/>
    <mergeCell ref="E34:F34"/>
    <mergeCell ref="G34:H34"/>
    <mergeCell ref="J34:K34"/>
    <mergeCell ref="L34:M34"/>
    <mergeCell ref="T34:U34"/>
    <mergeCell ref="V34:Y34"/>
    <mergeCell ref="C35:D35"/>
    <mergeCell ref="E35:F35"/>
    <mergeCell ref="T35:U35"/>
    <mergeCell ref="V35:Y35"/>
    <mergeCell ref="C30:D30"/>
    <mergeCell ref="E30:F30"/>
    <mergeCell ref="G30:K30"/>
    <mergeCell ref="L30:O30"/>
    <mergeCell ref="AU30:AV30"/>
    <mergeCell ref="AW30:AX30"/>
    <mergeCell ref="AY30:BD30"/>
    <mergeCell ref="C29:D29"/>
    <mergeCell ref="E29:F29"/>
    <mergeCell ref="AW28:AX28"/>
    <mergeCell ref="AY28:BD28"/>
    <mergeCell ref="C27:D27"/>
    <mergeCell ref="E27:F27"/>
    <mergeCell ref="G27:K27"/>
    <mergeCell ref="L27:O27"/>
    <mergeCell ref="AU27:AV27"/>
    <mergeCell ref="AW27:AX27"/>
    <mergeCell ref="G29:K29"/>
    <mergeCell ref="L29:O29"/>
    <mergeCell ref="AU29:AV29"/>
    <mergeCell ref="AW29:AX29"/>
    <mergeCell ref="AY27:BD27"/>
    <mergeCell ref="C28:D28"/>
    <mergeCell ref="E28:F28"/>
    <mergeCell ref="G28:K28"/>
    <mergeCell ref="L28:O28"/>
    <mergeCell ref="AU28:AV28"/>
    <mergeCell ref="AY29:BD29"/>
    <mergeCell ref="C26:D26"/>
    <mergeCell ref="E26:F26"/>
    <mergeCell ref="G26:K26"/>
    <mergeCell ref="L26:O26"/>
    <mergeCell ref="AU26:AV26"/>
    <mergeCell ref="AW26:AX26"/>
    <mergeCell ref="AY26:BD26"/>
    <mergeCell ref="C25:D25"/>
    <mergeCell ref="E25:F25"/>
    <mergeCell ref="AW24:AX24"/>
    <mergeCell ref="AY24:BD24"/>
    <mergeCell ref="C23:D23"/>
    <mergeCell ref="E23:F23"/>
    <mergeCell ref="G23:K23"/>
    <mergeCell ref="L23:O23"/>
    <mergeCell ref="AU23:AV23"/>
    <mergeCell ref="AW23:AX23"/>
    <mergeCell ref="G25:K25"/>
    <mergeCell ref="L25:O25"/>
    <mergeCell ref="AU25:AV25"/>
    <mergeCell ref="AW25:AX25"/>
    <mergeCell ref="AY23:BD23"/>
    <mergeCell ref="C24:D24"/>
    <mergeCell ref="E24:F24"/>
    <mergeCell ref="G24:K24"/>
    <mergeCell ref="L24:O24"/>
    <mergeCell ref="AU24:AV24"/>
    <mergeCell ref="AY25:BD25"/>
    <mergeCell ref="C22:D22"/>
    <mergeCell ref="E22:F22"/>
    <mergeCell ref="G22:K22"/>
    <mergeCell ref="L22:O22"/>
    <mergeCell ref="AU22:AV22"/>
    <mergeCell ref="AW22:AX22"/>
    <mergeCell ref="AY22:BD22"/>
    <mergeCell ref="C21:D21"/>
    <mergeCell ref="E21:F21"/>
    <mergeCell ref="AW20:AX20"/>
    <mergeCell ref="AY20:BD20"/>
    <mergeCell ref="C19:D19"/>
    <mergeCell ref="E19:F19"/>
    <mergeCell ref="G19:K19"/>
    <mergeCell ref="L19:O19"/>
    <mergeCell ref="AU19:AV19"/>
    <mergeCell ref="AW19:AX19"/>
    <mergeCell ref="G21:K21"/>
    <mergeCell ref="L21:O21"/>
    <mergeCell ref="AU21:AV21"/>
    <mergeCell ref="AW21:AX21"/>
    <mergeCell ref="AY19:BD19"/>
    <mergeCell ref="C20:D20"/>
    <mergeCell ref="E20:F20"/>
    <mergeCell ref="G20:K20"/>
    <mergeCell ref="L20:O20"/>
    <mergeCell ref="AU20:AV20"/>
    <mergeCell ref="AY21:BD21"/>
    <mergeCell ref="C18:D18"/>
    <mergeCell ref="E18:F18"/>
    <mergeCell ref="G18:K18"/>
    <mergeCell ref="L18:O18"/>
    <mergeCell ref="AU18:AV18"/>
    <mergeCell ref="AW18:AX18"/>
    <mergeCell ref="AY18:BD18"/>
    <mergeCell ref="C17:D17"/>
    <mergeCell ref="E17:F17"/>
    <mergeCell ref="AW16:AX16"/>
    <mergeCell ref="AY16:BD16"/>
    <mergeCell ref="C15:D15"/>
    <mergeCell ref="E15:F15"/>
    <mergeCell ref="G15:K15"/>
    <mergeCell ref="L15:O15"/>
    <mergeCell ref="AU15:AV15"/>
    <mergeCell ref="AW15:AX15"/>
    <mergeCell ref="G17:K17"/>
    <mergeCell ref="L17:O17"/>
    <mergeCell ref="AU17:AV17"/>
    <mergeCell ref="AW17:AX17"/>
    <mergeCell ref="AY15:BD15"/>
    <mergeCell ref="C16:D16"/>
    <mergeCell ref="E16:F16"/>
    <mergeCell ref="G16:K16"/>
    <mergeCell ref="L16:O16"/>
    <mergeCell ref="AU16:AV16"/>
    <mergeCell ref="AY17:BD17"/>
    <mergeCell ref="G13:K13"/>
    <mergeCell ref="L13:O13"/>
    <mergeCell ref="AU13:AV13"/>
    <mergeCell ref="AW13:AX13"/>
    <mergeCell ref="AU8:AV12"/>
    <mergeCell ref="AW8:AX12"/>
    <mergeCell ref="AY13:BD13"/>
    <mergeCell ref="C14:D14"/>
    <mergeCell ref="E14:F14"/>
    <mergeCell ref="G14:K14"/>
    <mergeCell ref="L14:O14"/>
    <mergeCell ref="AU14:AV14"/>
    <mergeCell ref="AW14:AX14"/>
    <mergeCell ref="AY14:BD14"/>
    <mergeCell ref="C13:D13"/>
    <mergeCell ref="E13:F13"/>
    <mergeCell ref="B8:B12"/>
    <mergeCell ref="C8:D12"/>
    <mergeCell ref="E8:F12"/>
    <mergeCell ref="G8:K12"/>
    <mergeCell ref="L8:O12"/>
    <mergeCell ref="P8:AT8"/>
    <mergeCell ref="AY8:BD12"/>
    <mergeCell ref="P9:V9"/>
    <mergeCell ref="W9:AC9"/>
    <mergeCell ref="AD9:AJ9"/>
    <mergeCell ref="AK9:AQ9"/>
    <mergeCell ref="AR9:AT9"/>
    <mergeCell ref="AV5:AW5"/>
    <mergeCell ref="AZ5:BA5"/>
    <mergeCell ref="AZ6:BA6"/>
    <mergeCell ref="AM1:BA1"/>
    <mergeCell ref="U2:V2"/>
    <mergeCell ref="X2:Y2"/>
    <mergeCell ref="AB2:AC2"/>
    <mergeCell ref="AM2:BA2"/>
    <mergeCell ref="AZ3:BC3"/>
    <mergeCell ref="AZ4:BC4"/>
  </mergeCells>
  <phoneticPr fontId="3"/>
  <conditionalFormatting sqref="C44:F44">
    <cfRule type="expression" dxfId="2" priority="1">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P13:AX30">
    <cfRule type="expression" dxfId="0" priority="3">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C71"/>
  <sheetViews>
    <sheetView view="pageBreakPreview" zoomScale="60" zoomScaleNormal="70" workbookViewId="0"/>
  </sheetViews>
  <sheetFormatPr defaultColWidth="10" defaultRowHeight="13.5" x14ac:dyDescent="0.15"/>
  <cols>
    <col min="1" max="2" width="10" style="385"/>
    <col min="3" max="3" width="49.125" style="385" customWidth="1"/>
    <col min="4" max="16384" width="10" style="385"/>
  </cols>
  <sheetData>
    <row r="1" spans="1:10" x14ac:dyDescent="0.15">
      <c r="A1" s="385" t="s">
        <v>576</v>
      </c>
    </row>
    <row r="2" spans="1:10" s="386" customFormat="1" ht="20.25" customHeight="1" x14ac:dyDescent="0.15">
      <c r="A2" s="403" t="s">
        <v>577</v>
      </c>
      <c r="B2" s="403"/>
      <c r="C2" s="387"/>
    </row>
    <row r="3" spans="1:10" s="386" customFormat="1" ht="20.25" customHeight="1" x14ac:dyDescent="0.15">
      <c r="A3" s="387"/>
      <c r="B3" s="387"/>
      <c r="C3" s="387"/>
    </row>
    <row r="4" spans="1:10" s="386" customFormat="1" ht="20.25" customHeight="1" x14ac:dyDescent="0.15">
      <c r="A4" s="402"/>
      <c r="B4" s="387" t="s">
        <v>578</v>
      </c>
      <c r="C4" s="387"/>
      <c r="E4" s="1243" t="s">
        <v>579</v>
      </c>
      <c r="F4" s="1243"/>
      <c r="G4" s="1243"/>
      <c r="H4" s="1243"/>
      <c r="I4" s="1243"/>
      <c r="J4" s="1243"/>
    </row>
    <row r="5" spans="1:10" s="386" customFormat="1" ht="20.25" customHeight="1" x14ac:dyDescent="0.15">
      <c r="A5" s="401"/>
      <c r="B5" s="387" t="s">
        <v>580</v>
      </c>
      <c r="C5" s="387"/>
      <c r="E5" s="1243"/>
      <c r="F5" s="1243"/>
      <c r="G5" s="1243"/>
      <c r="H5" s="1243"/>
      <c r="I5" s="1243"/>
      <c r="J5" s="1243"/>
    </row>
    <row r="6" spans="1:10" s="386" customFormat="1" ht="20.25" customHeight="1" x14ac:dyDescent="0.15">
      <c r="A6" s="400" t="s">
        <v>581</v>
      </c>
      <c r="B6" s="387"/>
      <c r="C6" s="387"/>
    </row>
    <row r="7" spans="1:10" s="386" customFormat="1" ht="20.25" customHeight="1" x14ac:dyDescent="0.15">
      <c r="A7" s="400"/>
      <c r="B7" s="387"/>
      <c r="C7" s="387"/>
    </row>
    <row r="8" spans="1:10" s="386" customFormat="1" ht="20.25" customHeight="1" x14ac:dyDescent="0.15">
      <c r="A8" s="387" t="s">
        <v>582</v>
      </c>
      <c r="B8" s="387"/>
      <c r="C8" s="387"/>
    </row>
    <row r="9" spans="1:10" s="386" customFormat="1" ht="20.25" customHeight="1" x14ac:dyDescent="0.15">
      <c r="A9" s="400"/>
      <c r="B9" s="387"/>
      <c r="C9" s="387"/>
    </row>
    <row r="10" spans="1:10" s="386" customFormat="1" ht="20.25" customHeight="1" x14ac:dyDescent="0.15">
      <c r="A10" s="387" t="s">
        <v>583</v>
      </c>
      <c r="B10" s="387"/>
      <c r="C10" s="387"/>
    </row>
    <row r="11" spans="1:10" s="386" customFormat="1" ht="20.25" customHeight="1" x14ac:dyDescent="0.15">
      <c r="A11" s="387"/>
      <c r="B11" s="387"/>
      <c r="C11" s="387"/>
    </row>
    <row r="12" spans="1:10" s="386" customFormat="1" ht="20.25" customHeight="1" x14ac:dyDescent="0.15">
      <c r="A12" s="387" t="s">
        <v>584</v>
      </c>
      <c r="B12" s="387"/>
      <c r="C12" s="387"/>
    </row>
    <row r="13" spans="1:10" s="386" customFormat="1" ht="20.25" customHeight="1" x14ac:dyDescent="0.15">
      <c r="A13" s="387"/>
      <c r="B13" s="387"/>
      <c r="C13" s="387"/>
    </row>
    <row r="14" spans="1:10" s="386" customFormat="1" ht="20.25" customHeight="1" x14ac:dyDescent="0.15">
      <c r="A14" s="387" t="s">
        <v>585</v>
      </c>
      <c r="B14" s="387"/>
      <c r="C14" s="387"/>
    </row>
    <row r="15" spans="1:10" s="386" customFormat="1" ht="20.25" customHeight="1" x14ac:dyDescent="0.15">
      <c r="A15" s="387"/>
      <c r="B15" s="387"/>
      <c r="C15" s="387"/>
    </row>
    <row r="16" spans="1:10" s="386" customFormat="1" ht="20.25" customHeight="1" x14ac:dyDescent="0.15">
      <c r="A16" s="387" t="s">
        <v>586</v>
      </c>
      <c r="B16" s="387"/>
      <c r="C16" s="387"/>
    </row>
    <row r="17" spans="1:3" s="386" customFormat="1" ht="20.25" customHeight="1" x14ac:dyDescent="0.15">
      <c r="A17" s="387" t="s">
        <v>587</v>
      </c>
      <c r="B17" s="387"/>
      <c r="C17" s="387"/>
    </row>
    <row r="18" spans="1:3" s="386" customFormat="1" ht="20.25" customHeight="1" x14ac:dyDescent="0.15">
      <c r="A18" s="387"/>
      <c r="B18" s="387"/>
      <c r="C18" s="387"/>
    </row>
    <row r="19" spans="1:3" s="386" customFormat="1" ht="20.25" customHeight="1" x14ac:dyDescent="0.15">
      <c r="A19" s="387"/>
      <c r="B19" s="399" t="s">
        <v>515</v>
      </c>
      <c r="C19" s="399" t="s">
        <v>588</v>
      </c>
    </row>
    <row r="20" spans="1:3" s="386" customFormat="1" ht="20.25" customHeight="1" x14ac:dyDescent="0.15">
      <c r="A20" s="387"/>
      <c r="B20" s="399">
        <v>1</v>
      </c>
      <c r="C20" s="398" t="s">
        <v>563</v>
      </c>
    </row>
    <row r="21" spans="1:3" s="386" customFormat="1" ht="20.25" customHeight="1" x14ac:dyDescent="0.15">
      <c r="A21" s="387"/>
      <c r="B21" s="399">
        <v>2</v>
      </c>
      <c r="C21" s="398" t="s">
        <v>567</v>
      </c>
    </row>
    <row r="22" spans="1:3" s="386" customFormat="1" ht="20.25" customHeight="1" x14ac:dyDescent="0.15">
      <c r="A22" s="387"/>
      <c r="B22" s="399">
        <v>3</v>
      </c>
      <c r="C22" s="398" t="s">
        <v>574</v>
      </c>
    </row>
    <row r="23" spans="1:3" s="386" customFormat="1" ht="20.25" customHeight="1" x14ac:dyDescent="0.15">
      <c r="A23" s="387"/>
      <c r="B23" s="399">
        <v>4</v>
      </c>
      <c r="C23" s="398" t="s">
        <v>589</v>
      </c>
    </row>
    <row r="24" spans="1:3" s="386" customFormat="1" ht="20.25" customHeight="1" x14ac:dyDescent="0.15">
      <c r="A24" s="387"/>
      <c r="B24" s="399">
        <v>5</v>
      </c>
      <c r="C24" s="398" t="s">
        <v>590</v>
      </c>
    </row>
    <row r="25" spans="1:3" s="386" customFormat="1" ht="20.25" customHeight="1" x14ac:dyDescent="0.15">
      <c r="A25" s="387"/>
      <c r="B25" s="387"/>
      <c r="C25" s="387"/>
    </row>
    <row r="26" spans="1:3" s="386" customFormat="1" ht="20.25" customHeight="1" x14ac:dyDescent="0.15">
      <c r="A26" s="387" t="s">
        <v>591</v>
      </c>
      <c r="B26" s="387"/>
      <c r="C26" s="387"/>
    </row>
    <row r="27" spans="1:3" s="386" customFormat="1" ht="20.25" customHeight="1" x14ac:dyDescent="0.15">
      <c r="A27" s="387" t="s">
        <v>592</v>
      </c>
      <c r="B27" s="387"/>
      <c r="C27" s="387"/>
    </row>
    <row r="28" spans="1:3" s="386" customFormat="1" ht="20.25" customHeight="1" x14ac:dyDescent="0.15">
      <c r="A28" s="387"/>
      <c r="B28" s="387"/>
      <c r="C28" s="387"/>
    </row>
    <row r="29" spans="1:3" s="386" customFormat="1" ht="20.25" customHeight="1" x14ac:dyDescent="0.15">
      <c r="A29" s="387"/>
      <c r="B29" s="399" t="s">
        <v>534</v>
      </c>
      <c r="C29" s="399" t="s">
        <v>535</v>
      </c>
    </row>
    <row r="30" spans="1:3" s="386" customFormat="1" ht="20.25" customHeight="1" x14ac:dyDescent="0.15">
      <c r="A30" s="387"/>
      <c r="B30" s="399" t="s">
        <v>539</v>
      </c>
      <c r="C30" s="398" t="s">
        <v>540</v>
      </c>
    </row>
    <row r="31" spans="1:3" s="386" customFormat="1" ht="20.25" customHeight="1" x14ac:dyDescent="0.15">
      <c r="A31" s="387"/>
      <c r="B31" s="399" t="s">
        <v>541</v>
      </c>
      <c r="C31" s="398" t="s">
        <v>542</v>
      </c>
    </row>
    <row r="32" spans="1:3" s="386" customFormat="1" ht="20.25" customHeight="1" x14ac:dyDescent="0.15">
      <c r="A32" s="387"/>
      <c r="B32" s="399" t="s">
        <v>543</v>
      </c>
      <c r="C32" s="398" t="s">
        <v>544</v>
      </c>
    </row>
    <row r="33" spans="1:55" s="386" customFormat="1" ht="20.25" customHeight="1" x14ac:dyDescent="0.15">
      <c r="A33" s="387"/>
      <c r="B33" s="399" t="s">
        <v>546</v>
      </c>
      <c r="C33" s="398" t="s">
        <v>547</v>
      </c>
    </row>
    <row r="34" spans="1:55" s="386" customFormat="1" ht="20.25" customHeight="1" x14ac:dyDescent="0.15">
      <c r="A34" s="387"/>
      <c r="B34" s="387"/>
      <c r="C34" s="387"/>
    </row>
    <row r="35" spans="1:55" s="386" customFormat="1" ht="20.25" customHeight="1" x14ac:dyDescent="0.15">
      <c r="A35" s="387"/>
      <c r="B35" s="391" t="s">
        <v>593</v>
      </c>
      <c r="C35" s="387"/>
    </row>
    <row r="36" spans="1:55" s="386" customFormat="1" ht="20.25" customHeight="1" x14ac:dyDescent="0.15">
      <c r="B36" s="387" t="s">
        <v>594</v>
      </c>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row>
    <row r="37" spans="1:55" s="386" customFormat="1" ht="20.25" customHeight="1" x14ac:dyDescent="0.15">
      <c r="B37" s="387" t="s">
        <v>595</v>
      </c>
      <c r="E37" s="387"/>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row>
    <row r="38" spans="1:55" s="386" customFormat="1" ht="20.25" customHeight="1" x14ac:dyDescent="0.15">
      <c r="E38" s="387"/>
    </row>
    <row r="39" spans="1:55" s="386" customFormat="1" ht="20.25" customHeight="1" x14ac:dyDescent="0.15">
      <c r="A39" s="387"/>
      <c r="B39" s="387"/>
      <c r="C39" s="387"/>
      <c r="D39" s="391"/>
      <c r="E39" s="394"/>
      <c r="F39" s="394"/>
      <c r="G39" s="394"/>
      <c r="J39" s="394"/>
      <c r="K39" s="394"/>
      <c r="L39" s="394"/>
      <c r="R39" s="394"/>
      <c r="S39" s="394"/>
      <c r="T39" s="394"/>
      <c r="W39" s="394"/>
      <c r="X39" s="394"/>
      <c r="Y39" s="394"/>
    </row>
    <row r="40" spans="1:55" s="386" customFormat="1" ht="20.25" customHeight="1" x14ac:dyDescent="0.15">
      <c r="A40" s="387" t="s">
        <v>596</v>
      </c>
      <c r="B40" s="387"/>
      <c r="C40" s="387"/>
    </row>
    <row r="41" spans="1:55" s="386" customFormat="1" ht="20.25" customHeight="1" x14ac:dyDescent="0.15">
      <c r="A41" s="387" t="s">
        <v>597</v>
      </c>
      <c r="B41" s="387"/>
      <c r="C41" s="387"/>
    </row>
    <row r="42" spans="1:55" s="386" customFormat="1" ht="20.25" customHeight="1" x14ac:dyDescent="0.15">
      <c r="A42" s="397" t="s">
        <v>598</v>
      </c>
      <c r="D42" s="396"/>
      <c r="E42" s="395"/>
      <c r="F42" s="394"/>
      <c r="G42" s="394"/>
      <c r="H42" s="394"/>
      <c r="I42" s="394"/>
      <c r="K42" s="394"/>
      <c r="M42" s="394"/>
      <c r="N42" s="394"/>
      <c r="O42" s="394"/>
      <c r="P42" s="394"/>
      <c r="Q42" s="394"/>
      <c r="S42" s="394"/>
      <c r="U42" s="394"/>
      <c r="V42" s="394"/>
      <c r="X42" s="394"/>
      <c r="Z42" s="394"/>
      <c r="AA42" s="394"/>
      <c r="AB42" s="394"/>
      <c r="AC42" s="394"/>
      <c r="AD42" s="394"/>
      <c r="AF42" s="391"/>
      <c r="AH42" s="394"/>
      <c r="AM42" s="394"/>
    </row>
    <row r="43" spans="1:55" s="386" customFormat="1" ht="20.25" customHeight="1" x14ac:dyDescent="0.15">
      <c r="C43" s="397"/>
      <c r="D43" s="396"/>
      <c r="E43" s="395"/>
      <c r="F43" s="394"/>
      <c r="G43" s="394"/>
      <c r="H43" s="394"/>
      <c r="I43" s="394"/>
      <c r="K43" s="394"/>
      <c r="M43" s="394"/>
      <c r="N43" s="394"/>
      <c r="O43" s="394"/>
      <c r="P43" s="394"/>
      <c r="Q43" s="394"/>
      <c r="S43" s="394"/>
      <c r="U43" s="394"/>
      <c r="V43" s="394"/>
      <c r="X43" s="394"/>
      <c r="Z43" s="394"/>
      <c r="AA43" s="394"/>
      <c r="AB43" s="394"/>
      <c r="AC43" s="394"/>
      <c r="AD43" s="394"/>
      <c r="AF43" s="391"/>
      <c r="AH43" s="394"/>
      <c r="AM43" s="394"/>
    </row>
    <row r="44" spans="1:55" s="386" customFormat="1" ht="20.25" customHeight="1" x14ac:dyDescent="0.15">
      <c r="A44" s="387" t="s">
        <v>599</v>
      </c>
      <c r="B44" s="387"/>
    </row>
    <row r="45" spans="1:55" s="386" customFormat="1" ht="20.25" customHeight="1" x14ac:dyDescent="0.15"/>
    <row r="46" spans="1:55" s="386" customFormat="1" ht="20.25" customHeight="1" x14ac:dyDescent="0.15">
      <c r="A46" s="387" t="s">
        <v>600</v>
      </c>
      <c r="B46" s="387"/>
      <c r="C46" s="387"/>
    </row>
    <row r="47" spans="1:55" s="386" customFormat="1" ht="20.25" customHeight="1" x14ac:dyDescent="0.15">
      <c r="A47" s="387" t="s">
        <v>601</v>
      </c>
      <c r="B47" s="387"/>
      <c r="C47" s="387"/>
    </row>
    <row r="48" spans="1:55" s="386" customFormat="1" ht="20.25" customHeight="1" x14ac:dyDescent="0.15"/>
    <row r="49" spans="1:55" s="386" customFormat="1" ht="20.25" customHeight="1" x14ac:dyDescent="0.15">
      <c r="A49" s="387" t="s">
        <v>602</v>
      </c>
      <c r="B49" s="387"/>
      <c r="C49" s="387"/>
    </row>
    <row r="50" spans="1:55" s="386" customFormat="1" ht="20.25" customHeight="1" x14ac:dyDescent="0.15">
      <c r="A50" s="387" t="s">
        <v>603</v>
      </c>
      <c r="B50" s="387"/>
      <c r="C50" s="387"/>
    </row>
    <row r="51" spans="1:55" s="386" customFormat="1" ht="20.25" customHeight="1" x14ac:dyDescent="0.15">
      <c r="A51" s="387"/>
      <c r="B51" s="387"/>
      <c r="C51" s="387"/>
    </row>
    <row r="52" spans="1:55" s="386" customFormat="1" ht="20.25" customHeight="1" x14ac:dyDescent="0.15">
      <c r="A52" s="387" t="s">
        <v>604</v>
      </c>
      <c r="B52" s="387"/>
      <c r="C52" s="387"/>
    </row>
    <row r="53" spans="1:55" s="386" customFormat="1" ht="20.25" customHeight="1" x14ac:dyDescent="0.15">
      <c r="A53" s="387"/>
      <c r="B53" s="387"/>
      <c r="C53" s="387"/>
    </row>
    <row r="54" spans="1:55" s="386" customFormat="1" ht="20.25" customHeight="1" x14ac:dyDescent="0.15">
      <c r="A54" s="386" t="s">
        <v>605</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row>
    <row r="55" spans="1:55" s="386" customFormat="1" ht="20.25" customHeight="1" x14ac:dyDescent="0.15">
      <c r="A55" s="386" t="s">
        <v>606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row>
    <row r="56" spans="1:55" s="386" customFormat="1" ht="20.25" customHeight="1" x14ac:dyDescent="0.15">
      <c r="A56" s="386" t="s">
        <v>607</v>
      </c>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row>
    <row r="57" spans="1:55" s="386" customFormat="1" ht="20.25" customHeight="1" x14ac:dyDescent="0.15">
      <c r="A57" s="387"/>
      <c r="B57" s="387"/>
      <c r="C57" s="387"/>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392"/>
      <c r="BA57" s="392"/>
      <c r="BB57" s="392"/>
      <c r="BC57" s="392"/>
    </row>
    <row r="58" spans="1:55" s="386" customFormat="1" ht="20.25" customHeight="1" x14ac:dyDescent="0.15">
      <c r="A58" s="386" t="s">
        <v>608</v>
      </c>
      <c r="C58" s="388"/>
      <c r="D58" s="391"/>
      <c r="E58" s="391"/>
    </row>
    <row r="59" spans="1:55" s="386" customFormat="1" ht="20.25" customHeight="1" x14ac:dyDescent="0.15">
      <c r="A59" s="389" t="s">
        <v>609</v>
      </c>
      <c r="B59" s="388"/>
      <c r="C59" s="388"/>
      <c r="D59" s="387"/>
      <c r="E59" s="387"/>
    </row>
    <row r="60" spans="1:55" s="386" customFormat="1" ht="20.25" customHeight="1" x14ac:dyDescent="0.15">
      <c r="A60" s="390" t="s">
        <v>610</v>
      </c>
      <c r="B60" s="388"/>
      <c r="C60" s="388"/>
      <c r="D60" s="387"/>
      <c r="E60" s="387"/>
    </row>
    <row r="61" spans="1:55" s="386" customFormat="1" ht="20.25" customHeight="1" x14ac:dyDescent="0.15">
      <c r="A61" s="389" t="s">
        <v>611</v>
      </c>
      <c r="B61" s="388"/>
      <c r="C61" s="388"/>
      <c r="D61" s="387"/>
      <c r="E61" s="387"/>
    </row>
    <row r="62" spans="1:55" s="386" customFormat="1" ht="20.25" customHeight="1" x14ac:dyDescent="0.15">
      <c r="A62" s="390" t="s">
        <v>612</v>
      </c>
      <c r="B62" s="388"/>
      <c r="C62" s="388"/>
      <c r="D62" s="387"/>
      <c r="E62" s="387"/>
    </row>
    <row r="63" spans="1:55" s="386" customFormat="1" ht="20.25" customHeight="1" x14ac:dyDescent="0.15">
      <c r="A63" s="389" t="s">
        <v>613</v>
      </c>
      <c r="B63" s="388"/>
      <c r="C63" s="388"/>
      <c r="D63" s="387"/>
      <c r="E63" s="387"/>
    </row>
    <row r="64" spans="1:55" s="386" customFormat="1" ht="20.25" customHeight="1" x14ac:dyDescent="0.15">
      <c r="A64" s="389" t="s">
        <v>614</v>
      </c>
      <c r="B64" s="388"/>
      <c r="C64" s="388"/>
      <c r="D64" s="387"/>
      <c r="E64" s="387"/>
    </row>
    <row r="65" spans="1:5" s="386" customFormat="1" ht="20.25" customHeight="1" x14ac:dyDescent="0.15">
      <c r="A65" s="389" t="s">
        <v>615</v>
      </c>
      <c r="B65" s="388"/>
      <c r="C65" s="388"/>
      <c r="D65" s="387"/>
      <c r="E65" s="387"/>
    </row>
    <row r="66" spans="1:5" s="386" customFormat="1" ht="20.25" customHeight="1" x14ac:dyDescent="0.15">
      <c r="A66" s="388"/>
      <c r="B66" s="388"/>
      <c r="C66" s="388"/>
      <c r="D66" s="387"/>
      <c r="E66" s="387"/>
    </row>
    <row r="67" spans="1:5" s="386" customFormat="1" ht="20.25" customHeight="1" x14ac:dyDescent="0.15">
      <c r="A67" s="388"/>
      <c r="B67" s="388"/>
      <c r="C67" s="388"/>
      <c r="D67" s="387"/>
      <c r="E67" s="387"/>
    </row>
    <row r="68" spans="1:5" s="386" customFormat="1" ht="20.25" customHeight="1" x14ac:dyDescent="0.15">
      <c r="A68" s="388"/>
      <c r="B68" s="388"/>
      <c r="C68" s="388"/>
      <c r="D68" s="387"/>
      <c r="E68" s="387"/>
    </row>
    <row r="69" spans="1:5" s="386" customFormat="1" ht="20.25" customHeight="1" x14ac:dyDescent="0.15">
      <c r="A69" s="388"/>
      <c r="B69" s="388"/>
      <c r="C69" s="388"/>
      <c r="D69" s="387"/>
      <c r="E69" s="387"/>
    </row>
    <row r="70" spans="1:5" ht="20.25" customHeight="1" x14ac:dyDescent="0.15"/>
    <row r="71" spans="1:5" ht="20.25" customHeight="1" x14ac:dyDescent="0.15"/>
  </sheetData>
  <sheetProtection algorithmName="SHA-512" hashValue="3hD790d4hoP76JACfXfpjaNiq+O3SubMgOnpUM9Dqx98MmAdq1MWY1odoRldKd1ViOBvDVDXve1JOKzYu5IXXA==" saltValue="v4gXClKrZdZQgef0sZ0O8Q==" spinCount="100000" sheet="1" objects="1" scenarios="1" selectLockedCells="1" selectUnlockedCells="1"/>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47"/>
  <sheetViews>
    <sheetView view="pageBreakPreview" zoomScale="60" zoomScaleNormal="100" workbookViewId="0"/>
  </sheetViews>
  <sheetFormatPr defaultColWidth="10" defaultRowHeight="18.75" x14ac:dyDescent="0.15"/>
  <cols>
    <col min="1" max="1" width="2.25" style="404" customWidth="1"/>
    <col min="2" max="2" width="9.5" style="404" customWidth="1"/>
    <col min="3" max="11" width="45.125" style="404" customWidth="1"/>
    <col min="12" max="16384" width="10" style="404"/>
  </cols>
  <sheetData>
    <row r="1" spans="2:11" x14ac:dyDescent="0.15">
      <c r="B1" s="404" t="s">
        <v>616</v>
      </c>
    </row>
    <row r="3" spans="2:11" x14ac:dyDescent="0.15">
      <c r="B3" s="423" t="s">
        <v>515</v>
      </c>
      <c r="C3" s="423" t="s">
        <v>617</v>
      </c>
    </row>
    <row r="4" spans="2:11" x14ac:dyDescent="0.15">
      <c r="B4" s="423">
        <v>1</v>
      </c>
      <c r="C4" s="422" t="s">
        <v>499</v>
      </c>
    </row>
    <row r="5" spans="2:11" x14ac:dyDescent="0.15">
      <c r="B5" s="423">
        <v>2</v>
      </c>
      <c r="C5" s="422" t="s">
        <v>618</v>
      </c>
    </row>
    <row r="6" spans="2:11" x14ac:dyDescent="0.15">
      <c r="B6" s="423">
        <v>3</v>
      </c>
      <c r="C6" s="422" t="s">
        <v>619</v>
      </c>
    </row>
    <row r="7" spans="2:11" x14ac:dyDescent="0.15">
      <c r="B7" s="423">
        <v>4</v>
      </c>
      <c r="C7" s="422" t="s">
        <v>620</v>
      </c>
    </row>
    <row r="8" spans="2:11" x14ac:dyDescent="0.15">
      <c r="B8" s="423">
        <v>5</v>
      </c>
      <c r="C8" s="422" t="s">
        <v>621</v>
      </c>
    </row>
    <row r="9" spans="2:11" x14ac:dyDescent="0.15">
      <c r="B9" s="423">
        <v>6</v>
      </c>
      <c r="C9" s="422" t="s">
        <v>622</v>
      </c>
    </row>
    <row r="10" spans="2:11" x14ac:dyDescent="0.15">
      <c r="B10" s="423">
        <v>7</v>
      </c>
      <c r="C10" s="422"/>
    </row>
    <row r="11" spans="2:11" x14ac:dyDescent="0.15">
      <c r="B11" s="423">
        <v>8</v>
      </c>
      <c r="C11" s="422"/>
    </row>
    <row r="13" spans="2:11" x14ac:dyDescent="0.15">
      <c r="B13" s="404" t="s">
        <v>623</v>
      </c>
    </row>
    <row r="14" spans="2:11" ht="19.5" thickBot="1" x14ac:dyDescent="0.2"/>
    <row r="15" spans="2:11" ht="19.5" thickBot="1" x14ac:dyDescent="0.2">
      <c r="B15" s="421" t="s">
        <v>588</v>
      </c>
      <c r="C15" s="420" t="s">
        <v>563</v>
      </c>
      <c r="D15" s="418" t="s">
        <v>567</v>
      </c>
      <c r="E15" s="419" t="s">
        <v>574</v>
      </c>
      <c r="F15" s="418" t="s">
        <v>589</v>
      </c>
      <c r="G15" s="417" t="s">
        <v>590</v>
      </c>
      <c r="H15" s="417" t="s">
        <v>624</v>
      </c>
      <c r="I15" s="417" t="s">
        <v>624</v>
      </c>
      <c r="J15" s="417" t="s">
        <v>624</v>
      </c>
      <c r="K15" s="416" t="s">
        <v>624</v>
      </c>
    </row>
    <row r="16" spans="2:11" x14ac:dyDescent="0.15">
      <c r="B16" s="1244" t="s">
        <v>625</v>
      </c>
      <c r="C16" s="415" t="s">
        <v>565</v>
      </c>
      <c r="D16" s="412" t="s">
        <v>568</v>
      </c>
      <c r="E16" s="412" t="s">
        <v>574</v>
      </c>
      <c r="F16" s="412" t="s">
        <v>589</v>
      </c>
      <c r="G16" s="412" t="s">
        <v>590</v>
      </c>
      <c r="H16" s="412"/>
      <c r="I16" s="414"/>
      <c r="J16" s="414"/>
      <c r="K16" s="413"/>
    </row>
    <row r="17" spans="2:11" x14ac:dyDescent="0.15">
      <c r="B17" s="1244"/>
      <c r="C17" s="411" t="s">
        <v>568</v>
      </c>
      <c r="D17" s="412" t="s">
        <v>572</v>
      </c>
      <c r="E17" s="412" t="s">
        <v>626</v>
      </c>
      <c r="F17" s="412" t="s">
        <v>626</v>
      </c>
      <c r="G17" s="412" t="s">
        <v>626</v>
      </c>
      <c r="H17" s="412"/>
      <c r="I17" s="409"/>
      <c r="J17" s="409"/>
      <c r="K17" s="408"/>
    </row>
    <row r="18" spans="2:11" x14ac:dyDescent="0.15">
      <c r="B18" s="1244"/>
      <c r="C18" s="411" t="s">
        <v>626</v>
      </c>
      <c r="D18" s="412" t="s">
        <v>565</v>
      </c>
      <c r="E18" s="412" t="s">
        <v>626</v>
      </c>
      <c r="F18" s="412" t="s">
        <v>626</v>
      </c>
      <c r="G18" s="412" t="s">
        <v>626</v>
      </c>
      <c r="H18" s="412"/>
      <c r="I18" s="409"/>
      <c r="J18" s="409"/>
      <c r="K18" s="408"/>
    </row>
    <row r="19" spans="2:11" x14ac:dyDescent="0.15">
      <c r="B19" s="1244"/>
      <c r="C19" s="411" t="s">
        <v>624</v>
      </c>
      <c r="D19" s="412" t="s">
        <v>624</v>
      </c>
      <c r="E19" s="412" t="s">
        <v>624</v>
      </c>
      <c r="F19" s="412" t="s">
        <v>624</v>
      </c>
      <c r="G19" s="412" t="s">
        <v>624</v>
      </c>
      <c r="H19" s="412"/>
      <c r="I19" s="409"/>
      <c r="J19" s="409"/>
      <c r="K19" s="408"/>
    </row>
    <row r="20" spans="2:11" x14ac:dyDescent="0.15">
      <c r="B20" s="1244"/>
      <c r="C20" s="411" t="s">
        <v>624</v>
      </c>
      <c r="D20" s="412" t="s">
        <v>624</v>
      </c>
      <c r="E20" s="412" t="s">
        <v>624</v>
      </c>
      <c r="F20" s="412" t="s">
        <v>624</v>
      </c>
      <c r="G20" s="412" t="s">
        <v>624</v>
      </c>
      <c r="H20" s="412"/>
      <c r="I20" s="409"/>
      <c r="J20" s="409"/>
      <c r="K20" s="408"/>
    </row>
    <row r="21" spans="2:11" x14ac:dyDescent="0.15">
      <c r="B21" s="1244"/>
      <c r="C21" s="411" t="s">
        <v>624</v>
      </c>
      <c r="D21" s="412" t="s">
        <v>624</v>
      </c>
      <c r="E21" s="412" t="s">
        <v>624</v>
      </c>
      <c r="F21" s="412" t="s">
        <v>624</v>
      </c>
      <c r="G21" s="412" t="s">
        <v>624</v>
      </c>
      <c r="H21" s="412"/>
      <c r="I21" s="409"/>
      <c r="J21" s="409"/>
      <c r="K21" s="408"/>
    </row>
    <row r="22" spans="2:11" x14ac:dyDescent="0.15">
      <c r="B22" s="1244"/>
      <c r="C22" s="411" t="s">
        <v>624</v>
      </c>
      <c r="D22" s="412" t="s">
        <v>624</v>
      </c>
      <c r="E22" s="412" t="s">
        <v>624</v>
      </c>
      <c r="F22" s="412" t="s">
        <v>624</v>
      </c>
      <c r="G22" s="412" t="s">
        <v>624</v>
      </c>
      <c r="H22" s="412"/>
      <c r="I22" s="409"/>
      <c r="J22" s="409"/>
      <c r="K22" s="408"/>
    </row>
    <row r="23" spans="2:11" x14ac:dyDescent="0.15">
      <c r="B23" s="1244"/>
      <c r="C23" s="411" t="s">
        <v>624</v>
      </c>
      <c r="D23" s="412" t="s">
        <v>624</v>
      </c>
      <c r="E23" s="412" t="s">
        <v>624</v>
      </c>
      <c r="F23" s="412" t="s">
        <v>624</v>
      </c>
      <c r="G23" s="412" t="s">
        <v>624</v>
      </c>
      <c r="H23" s="412"/>
      <c r="I23" s="409"/>
      <c r="J23" s="409"/>
      <c r="K23" s="408"/>
    </row>
    <row r="24" spans="2:11" x14ac:dyDescent="0.15">
      <c r="B24" s="1244"/>
      <c r="C24" s="411" t="s">
        <v>624</v>
      </c>
      <c r="D24" s="412" t="s">
        <v>624</v>
      </c>
      <c r="E24" s="412" t="s">
        <v>624</v>
      </c>
      <c r="F24" s="412" t="s">
        <v>624</v>
      </c>
      <c r="G24" s="412" t="s">
        <v>624</v>
      </c>
      <c r="H24" s="412"/>
      <c r="I24" s="409"/>
      <c r="J24" s="409"/>
      <c r="K24" s="408"/>
    </row>
    <row r="25" spans="2:11" x14ac:dyDescent="0.15">
      <c r="B25" s="1244"/>
      <c r="C25" s="411" t="s">
        <v>624</v>
      </c>
      <c r="D25" s="410" t="s">
        <v>624</v>
      </c>
      <c r="E25" s="410" t="s">
        <v>624</v>
      </c>
      <c r="F25" s="410" t="s">
        <v>624</v>
      </c>
      <c r="G25" s="410" t="s">
        <v>624</v>
      </c>
      <c r="H25" s="410"/>
      <c r="I25" s="409"/>
      <c r="J25" s="409"/>
      <c r="K25" s="408"/>
    </row>
    <row r="26" spans="2:11" x14ac:dyDescent="0.15">
      <c r="B26" s="1244"/>
      <c r="C26" s="411" t="s">
        <v>624</v>
      </c>
      <c r="D26" s="410" t="s">
        <v>624</v>
      </c>
      <c r="E26" s="410" t="s">
        <v>624</v>
      </c>
      <c r="F26" s="410" t="s">
        <v>624</v>
      </c>
      <c r="G26" s="410" t="s">
        <v>624</v>
      </c>
      <c r="H26" s="410"/>
      <c r="I26" s="409"/>
      <c r="J26" s="409"/>
      <c r="K26" s="408"/>
    </row>
    <row r="27" spans="2:11" x14ac:dyDescent="0.15">
      <c r="B27" s="1244"/>
      <c r="C27" s="411" t="s">
        <v>624</v>
      </c>
      <c r="D27" s="410" t="s">
        <v>624</v>
      </c>
      <c r="E27" s="410" t="s">
        <v>624</v>
      </c>
      <c r="F27" s="410" t="s">
        <v>624</v>
      </c>
      <c r="G27" s="410" t="s">
        <v>624</v>
      </c>
      <c r="H27" s="410"/>
      <c r="I27" s="409"/>
      <c r="J27" s="409"/>
      <c r="K27" s="408"/>
    </row>
    <row r="28" spans="2:11" ht="19.5" thickBot="1" x14ac:dyDescent="0.2">
      <c r="B28" s="1245"/>
      <c r="C28" s="407" t="s">
        <v>624</v>
      </c>
      <c r="D28" s="406" t="s">
        <v>624</v>
      </c>
      <c r="E28" s="406" t="s">
        <v>624</v>
      </c>
      <c r="F28" s="406" t="s">
        <v>624</v>
      </c>
      <c r="G28" s="406" t="s">
        <v>624</v>
      </c>
      <c r="H28" s="406"/>
      <c r="I28" s="406"/>
      <c r="J28" s="406"/>
      <c r="K28" s="405"/>
    </row>
    <row r="31" spans="2:11" x14ac:dyDescent="0.15">
      <c r="C31" s="404" t="s">
        <v>627</v>
      </c>
    </row>
    <row r="32" spans="2:11" x14ac:dyDescent="0.15">
      <c r="C32" s="404" t="s">
        <v>628</v>
      </c>
    </row>
    <row r="33" spans="3:3" x14ac:dyDescent="0.15">
      <c r="C33" s="404" t="s">
        <v>629</v>
      </c>
    </row>
    <row r="34" spans="3:3" x14ac:dyDescent="0.15">
      <c r="C34" s="404" t="s">
        <v>630</v>
      </c>
    </row>
    <row r="35" spans="3:3" x14ac:dyDescent="0.15">
      <c r="C35" s="404" t="s">
        <v>631</v>
      </c>
    </row>
    <row r="36" spans="3:3" x14ac:dyDescent="0.15">
      <c r="C36" s="404" t="s">
        <v>632</v>
      </c>
    </row>
    <row r="37" spans="3:3" x14ac:dyDescent="0.15">
      <c r="C37" s="404" t="s">
        <v>633</v>
      </c>
    </row>
    <row r="38" spans="3:3" x14ac:dyDescent="0.15">
      <c r="C38" s="404" t="s">
        <v>634</v>
      </c>
    </row>
    <row r="39" spans="3:3" x14ac:dyDescent="0.15">
      <c r="C39" s="404" t="s">
        <v>635</v>
      </c>
    </row>
    <row r="40" spans="3:3" x14ac:dyDescent="0.15">
      <c r="C40" s="404" t="s">
        <v>636</v>
      </c>
    </row>
    <row r="42" spans="3:3" x14ac:dyDescent="0.15">
      <c r="C42" s="404" t="s">
        <v>637</v>
      </c>
    </row>
    <row r="43" spans="3:3" x14ac:dyDescent="0.15">
      <c r="C43" s="404" t="s">
        <v>638</v>
      </c>
    </row>
    <row r="44" spans="3:3" x14ac:dyDescent="0.15">
      <c r="C44" s="404" t="s">
        <v>639</v>
      </c>
    </row>
    <row r="45" spans="3:3" x14ac:dyDescent="0.15">
      <c r="C45" s="404" t="s">
        <v>640</v>
      </c>
    </row>
    <row r="46" spans="3:3" x14ac:dyDescent="0.15">
      <c r="C46" s="404" t="s">
        <v>641</v>
      </c>
    </row>
    <row r="47" spans="3:3" x14ac:dyDescent="0.15">
      <c r="C47" s="404" t="s">
        <v>642</v>
      </c>
    </row>
  </sheetData>
  <sheetProtection algorithmName="SHA-512" hashValue="eKGbjnLs4I/uD5pyxMdw21nm1yTKrR9MDKpWI9wM6qaUtgSdbm7BHh6dTsjwlO2p8v85EEjAH2tWYS3MxLvPhg==" saltValue="hjB2JTcAuVQS6Ywr6RKUCA==" spinCount="100000" sheet="1" objects="1" scenarios="1" selectLockedCells="1" selectUnlockedCells="1"/>
  <mergeCells count="1">
    <mergeCell ref="B16:B28"/>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7" t="s">
        <v>644</v>
      </c>
      <c r="AA3" s="708"/>
      <c r="AB3" s="708"/>
      <c r="AC3" s="708"/>
      <c r="AD3" s="709"/>
      <c r="AE3" s="710"/>
      <c r="AF3" s="711"/>
      <c r="AG3" s="711"/>
      <c r="AH3" s="711"/>
      <c r="AI3" s="711"/>
      <c r="AJ3" s="711"/>
      <c r="AK3" s="711"/>
      <c r="AL3" s="712"/>
      <c r="AM3" s="20"/>
      <c r="AN3" s="1"/>
    </row>
    <row r="4" spans="2:40" s="2" customFormat="1" x14ac:dyDescent="0.15">
      <c r="AN4" s="21"/>
    </row>
    <row r="5" spans="2:40" s="2" customFormat="1" x14ac:dyDescent="0.15">
      <c r="B5" s="705" t="s">
        <v>645</v>
      </c>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row>
    <row r="6" spans="2:40" s="2" customFormat="1" ht="13.5" customHeight="1" x14ac:dyDescent="0.15">
      <c r="AC6" s="1"/>
      <c r="AD6" s="45"/>
      <c r="AE6" s="45" t="s">
        <v>646</v>
      </c>
      <c r="AH6" s="2" t="s">
        <v>207</v>
      </c>
      <c r="AJ6" s="2" t="s">
        <v>404</v>
      </c>
      <c r="AL6" s="2" t="s">
        <v>647</v>
      </c>
    </row>
    <row r="7" spans="2:40" s="2" customFormat="1" x14ac:dyDescent="0.15">
      <c r="B7" s="705" t="s">
        <v>648</v>
      </c>
      <c r="C7" s="705"/>
      <c r="D7" s="705"/>
      <c r="E7" s="705"/>
      <c r="F7" s="705"/>
      <c r="G7" s="705"/>
      <c r="H7" s="705"/>
      <c r="I7" s="705"/>
      <c r="J7" s="705"/>
      <c r="K7" s="12"/>
      <c r="L7" s="12"/>
      <c r="M7" s="12"/>
      <c r="N7" s="12"/>
      <c r="O7" s="12"/>
      <c r="P7" s="12"/>
      <c r="Q7" s="12"/>
      <c r="R7" s="12"/>
      <c r="S7" s="12"/>
      <c r="T7" s="12"/>
    </row>
    <row r="8" spans="2:40" s="2" customFormat="1" x14ac:dyDescent="0.15">
      <c r="AC8" s="1" t="s">
        <v>649</v>
      </c>
    </row>
    <row r="9" spans="2:40" s="2" customFormat="1" x14ac:dyDescent="0.15">
      <c r="C9" s="1" t="s">
        <v>650</v>
      </c>
      <c r="D9" s="1"/>
    </row>
    <row r="10" spans="2:40" s="2" customFormat="1" ht="6.75" customHeight="1" x14ac:dyDescent="0.15">
      <c r="C10" s="1"/>
      <c r="D10" s="1"/>
    </row>
    <row r="11" spans="2:40" s="2" customFormat="1" ht="14.25" customHeight="1" x14ac:dyDescent="0.15">
      <c r="B11" s="717" t="s">
        <v>651</v>
      </c>
      <c r="C11" s="720" t="s">
        <v>652</v>
      </c>
      <c r="D11" s="721"/>
      <c r="E11" s="721"/>
      <c r="F11" s="721"/>
      <c r="G11" s="721"/>
      <c r="H11" s="721"/>
      <c r="I11" s="721"/>
      <c r="J11" s="721"/>
      <c r="K11" s="7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8"/>
      <c r="C12" s="726" t="s">
        <v>653</v>
      </c>
      <c r="D12" s="727"/>
      <c r="E12" s="727"/>
      <c r="F12" s="727"/>
      <c r="G12" s="727"/>
      <c r="H12" s="727"/>
      <c r="I12" s="727"/>
      <c r="J12" s="727"/>
      <c r="K12" s="7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8"/>
      <c r="C13" s="720" t="s">
        <v>654</v>
      </c>
      <c r="D13" s="721"/>
      <c r="E13" s="721"/>
      <c r="F13" s="721"/>
      <c r="G13" s="721"/>
      <c r="H13" s="721"/>
      <c r="I13" s="721"/>
      <c r="J13" s="721"/>
      <c r="K13" s="731"/>
      <c r="L13" s="1246" t="s">
        <v>655</v>
      </c>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8"/>
    </row>
    <row r="14" spans="2:40" s="2" customFormat="1" x14ac:dyDescent="0.15">
      <c r="B14" s="718"/>
      <c r="C14" s="726"/>
      <c r="D14" s="727"/>
      <c r="E14" s="727"/>
      <c r="F14" s="727"/>
      <c r="G14" s="727"/>
      <c r="H14" s="727"/>
      <c r="I14" s="727"/>
      <c r="J14" s="727"/>
      <c r="K14" s="732"/>
      <c r="L14" s="1249" t="s">
        <v>656</v>
      </c>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1250"/>
    </row>
    <row r="15" spans="2:40" s="2" customFormat="1" x14ac:dyDescent="0.15">
      <c r="B15" s="718"/>
      <c r="C15" s="733"/>
      <c r="D15" s="734"/>
      <c r="E15" s="734"/>
      <c r="F15" s="734"/>
      <c r="G15" s="734"/>
      <c r="H15" s="734"/>
      <c r="I15" s="734"/>
      <c r="J15" s="734"/>
      <c r="K15" s="735"/>
      <c r="L15" s="736" t="s">
        <v>657</v>
      </c>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8"/>
    </row>
    <row r="16" spans="2:40" s="2" customFormat="1" ht="14.25" customHeight="1" x14ac:dyDescent="0.15">
      <c r="B16" s="718"/>
      <c r="C16" s="739" t="s">
        <v>658</v>
      </c>
      <c r="D16" s="740"/>
      <c r="E16" s="740"/>
      <c r="F16" s="740"/>
      <c r="G16" s="740"/>
      <c r="H16" s="740"/>
      <c r="I16" s="740"/>
      <c r="J16" s="740"/>
      <c r="K16" s="741"/>
      <c r="L16" s="707" t="s">
        <v>0</v>
      </c>
      <c r="M16" s="708"/>
      <c r="N16" s="708"/>
      <c r="O16" s="708"/>
      <c r="P16" s="709"/>
      <c r="Q16" s="24"/>
      <c r="R16" s="25"/>
      <c r="S16" s="25"/>
      <c r="T16" s="25"/>
      <c r="U16" s="25"/>
      <c r="V16" s="25"/>
      <c r="W16" s="25"/>
      <c r="X16" s="25"/>
      <c r="Y16" s="26"/>
      <c r="Z16" s="715" t="s">
        <v>1</v>
      </c>
      <c r="AA16" s="742"/>
      <c r="AB16" s="742"/>
      <c r="AC16" s="742"/>
      <c r="AD16" s="716"/>
      <c r="AE16" s="28"/>
      <c r="AF16" s="32"/>
      <c r="AG16" s="22"/>
      <c r="AH16" s="22"/>
      <c r="AI16" s="22"/>
      <c r="AJ16" s="1247"/>
      <c r="AK16" s="1247"/>
      <c r="AL16" s="1248"/>
    </row>
    <row r="17" spans="2:40" ht="14.25" customHeight="1" x14ac:dyDescent="0.15">
      <c r="B17" s="718"/>
      <c r="C17" s="1251" t="s">
        <v>659</v>
      </c>
      <c r="D17" s="833"/>
      <c r="E17" s="833"/>
      <c r="F17" s="833"/>
      <c r="G17" s="833"/>
      <c r="H17" s="833"/>
      <c r="I17" s="833"/>
      <c r="J17" s="833"/>
      <c r="K17" s="1252"/>
      <c r="L17" s="27"/>
      <c r="M17" s="27"/>
      <c r="N17" s="27"/>
      <c r="O17" s="27"/>
      <c r="P17" s="27"/>
      <c r="Q17" s="27"/>
      <c r="R17" s="27"/>
      <c r="S17" s="27"/>
      <c r="U17" s="707" t="s">
        <v>660</v>
      </c>
      <c r="V17" s="708"/>
      <c r="W17" s="708"/>
      <c r="X17" s="708"/>
      <c r="Y17" s="709"/>
      <c r="Z17" s="18"/>
      <c r="AA17" s="19"/>
      <c r="AB17" s="19"/>
      <c r="AC17" s="19"/>
      <c r="AD17" s="19"/>
      <c r="AE17" s="1253"/>
      <c r="AF17" s="1253"/>
      <c r="AG17" s="1253"/>
      <c r="AH17" s="1253"/>
      <c r="AI17" s="1253"/>
      <c r="AJ17" s="1253"/>
      <c r="AK17" s="1253"/>
      <c r="AL17" s="17"/>
      <c r="AN17" s="3"/>
    </row>
    <row r="18" spans="2:40" ht="14.25" customHeight="1" x14ac:dyDescent="0.15">
      <c r="B18" s="718"/>
      <c r="C18" s="747" t="s">
        <v>2</v>
      </c>
      <c r="D18" s="747"/>
      <c r="E18" s="747"/>
      <c r="F18" s="747"/>
      <c r="G18" s="747"/>
      <c r="H18" s="751"/>
      <c r="I18" s="751"/>
      <c r="J18" s="751"/>
      <c r="K18" s="752"/>
      <c r="L18" s="707" t="s">
        <v>3</v>
      </c>
      <c r="M18" s="708"/>
      <c r="N18" s="708"/>
      <c r="O18" s="708"/>
      <c r="P18" s="709"/>
      <c r="Q18" s="29"/>
      <c r="R18" s="30"/>
      <c r="S18" s="30"/>
      <c r="T18" s="30"/>
      <c r="U18" s="30"/>
      <c r="V18" s="30"/>
      <c r="W18" s="30"/>
      <c r="X18" s="30"/>
      <c r="Y18" s="31"/>
      <c r="Z18" s="749" t="s">
        <v>4</v>
      </c>
      <c r="AA18" s="749"/>
      <c r="AB18" s="749"/>
      <c r="AC18" s="749"/>
      <c r="AD18" s="750"/>
      <c r="AE18" s="15"/>
      <c r="AF18" s="16"/>
      <c r="AG18" s="16"/>
      <c r="AH18" s="16"/>
      <c r="AI18" s="16"/>
      <c r="AJ18" s="16"/>
      <c r="AK18" s="16"/>
      <c r="AL18" s="17"/>
      <c r="AN18" s="3"/>
    </row>
    <row r="19" spans="2:40" ht="13.5" customHeight="1" x14ac:dyDescent="0.15">
      <c r="B19" s="718"/>
      <c r="C19" s="756" t="s">
        <v>5</v>
      </c>
      <c r="D19" s="756"/>
      <c r="E19" s="756"/>
      <c r="F19" s="756"/>
      <c r="G19" s="756"/>
      <c r="H19" s="757"/>
      <c r="I19" s="757"/>
      <c r="J19" s="757"/>
      <c r="K19" s="757"/>
      <c r="L19" s="1246" t="s">
        <v>655</v>
      </c>
      <c r="M19" s="1247"/>
      <c r="N19" s="1247"/>
      <c r="O19" s="1247"/>
      <c r="P19" s="1247"/>
      <c r="Q19" s="1247"/>
      <c r="R19" s="1247"/>
      <c r="S19" s="1247"/>
      <c r="T19" s="1247"/>
      <c r="U19" s="1247"/>
      <c r="V19" s="1247"/>
      <c r="W19" s="1247"/>
      <c r="X19" s="1247"/>
      <c r="Y19" s="1247"/>
      <c r="Z19" s="1247"/>
      <c r="AA19" s="1247"/>
      <c r="AB19" s="1247"/>
      <c r="AC19" s="1247"/>
      <c r="AD19" s="1247"/>
      <c r="AE19" s="1247"/>
      <c r="AF19" s="1247"/>
      <c r="AG19" s="1247"/>
      <c r="AH19" s="1247"/>
      <c r="AI19" s="1247"/>
      <c r="AJ19" s="1247"/>
      <c r="AK19" s="1247"/>
      <c r="AL19" s="1248"/>
      <c r="AN19" s="3"/>
    </row>
    <row r="20" spans="2:40" ht="14.25" customHeight="1" x14ac:dyDescent="0.15">
      <c r="B20" s="718"/>
      <c r="C20" s="756"/>
      <c r="D20" s="756"/>
      <c r="E20" s="756"/>
      <c r="F20" s="756"/>
      <c r="G20" s="756"/>
      <c r="H20" s="757"/>
      <c r="I20" s="757"/>
      <c r="J20" s="757"/>
      <c r="K20" s="757"/>
      <c r="L20" s="1249" t="s">
        <v>656</v>
      </c>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1250"/>
      <c r="AN20" s="3"/>
    </row>
    <row r="21" spans="2:40" x14ac:dyDescent="0.15">
      <c r="B21" s="719"/>
      <c r="C21" s="758"/>
      <c r="D21" s="758"/>
      <c r="E21" s="758"/>
      <c r="F21" s="758"/>
      <c r="G21" s="758"/>
      <c r="H21" s="759"/>
      <c r="I21" s="759"/>
      <c r="J21" s="759"/>
      <c r="K21" s="759"/>
      <c r="L21" s="1254"/>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6"/>
      <c r="AN21" s="3"/>
    </row>
    <row r="22" spans="2:40" ht="13.5" customHeight="1" x14ac:dyDescent="0.15">
      <c r="B22" s="763" t="s">
        <v>661</v>
      </c>
      <c r="C22" s="720" t="s">
        <v>662</v>
      </c>
      <c r="D22" s="721"/>
      <c r="E22" s="721"/>
      <c r="F22" s="721"/>
      <c r="G22" s="721"/>
      <c r="H22" s="721"/>
      <c r="I22" s="721"/>
      <c r="J22" s="721"/>
      <c r="K22" s="731"/>
      <c r="L22" s="1246" t="s">
        <v>655</v>
      </c>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8"/>
      <c r="AN22" s="3"/>
    </row>
    <row r="23" spans="2:40" ht="14.25" customHeight="1" x14ac:dyDescent="0.15">
      <c r="B23" s="764"/>
      <c r="C23" s="726"/>
      <c r="D23" s="727"/>
      <c r="E23" s="727"/>
      <c r="F23" s="727"/>
      <c r="G23" s="727"/>
      <c r="H23" s="727"/>
      <c r="I23" s="727"/>
      <c r="J23" s="727"/>
      <c r="K23" s="732"/>
      <c r="L23" s="1249" t="s">
        <v>656</v>
      </c>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1250"/>
      <c r="AN23" s="3"/>
    </row>
    <row r="24" spans="2:40" x14ac:dyDescent="0.15">
      <c r="B24" s="764"/>
      <c r="C24" s="733"/>
      <c r="D24" s="734"/>
      <c r="E24" s="734"/>
      <c r="F24" s="734"/>
      <c r="G24" s="734"/>
      <c r="H24" s="734"/>
      <c r="I24" s="734"/>
      <c r="J24" s="734"/>
      <c r="K24" s="735"/>
      <c r="L24" s="1254"/>
      <c r="M24" s="1255"/>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6"/>
      <c r="AN24" s="3"/>
    </row>
    <row r="25" spans="2:40" ht="14.25" customHeight="1" x14ac:dyDescent="0.15">
      <c r="B25" s="764"/>
      <c r="C25" s="756" t="s">
        <v>658</v>
      </c>
      <c r="D25" s="756"/>
      <c r="E25" s="756"/>
      <c r="F25" s="756"/>
      <c r="G25" s="756"/>
      <c r="H25" s="756"/>
      <c r="I25" s="756"/>
      <c r="J25" s="756"/>
      <c r="K25" s="756"/>
      <c r="L25" s="707" t="s">
        <v>0</v>
      </c>
      <c r="M25" s="708"/>
      <c r="N25" s="708"/>
      <c r="O25" s="708"/>
      <c r="P25" s="709"/>
      <c r="Q25" s="24"/>
      <c r="R25" s="25"/>
      <c r="S25" s="25"/>
      <c r="T25" s="25"/>
      <c r="U25" s="25"/>
      <c r="V25" s="25"/>
      <c r="W25" s="25"/>
      <c r="X25" s="25"/>
      <c r="Y25" s="26"/>
      <c r="Z25" s="715" t="s">
        <v>1</v>
      </c>
      <c r="AA25" s="742"/>
      <c r="AB25" s="742"/>
      <c r="AC25" s="742"/>
      <c r="AD25" s="716"/>
      <c r="AE25" s="28"/>
      <c r="AF25" s="32"/>
      <c r="AG25" s="22"/>
      <c r="AH25" s="22"/>
      <c r="AI25" s="22"/>
      <c r="AJ25" s="1247"/>
      <c r="AK25" s="1247"/>
      <c r="AL25" s="1248"/>
      <c r="AN25" s="3"/>
    </row>
    <row r="26" spans="2:40" ht="13.5" customHeight="1" x14ac:dyDescent="0.15">
      <c r="B26" s="764"/>
      <c r="C26" s="769" t="s">
        <v>663</v>
      </c>
      <c r="D26" s="769"/>
      <c r="E26" s="769"/>
      <c r="F26" s="769"/>
      <c r="G26" s="769"/>
      <c r="H26" s="769"/>
      <c r="I26" s="769"/>
      <c r="J26" s="769"/>
      <c r="K26" s="769"/>
      <c r="L26" s="1246" t="s">
        <v>655</v>
      </c>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8"/>
      <c r="AN26" s="3"/>
    </row>
    <row r="27" spans="2:40" ht="14.25" customHeight="1" x14ac:dyDescent="0.15">
      <c r="B27" s="764"/>
      <c r="C27" s="769"/>
      <c r="D27" s="769"/>
      <c r="E27" s="769"/>
      <c r="F27" s="769"/>
      <c r="G27" s="769"/>
      <c r="H27" s="769"/>
      <c r="I27" s="769"/>
      <c r="J27" s="769"/>
      <c r="K27" s="769"/>
      <c r="L27" s="1249" t="s">
        <v>656</v>
      </c>
      <c r="M27" s="714"/>
      <c r="N27" s="714"/>
      <c r="O27" s="714"/>
      <c r="P27" s="714"/>
      <c r="Q27" s="714"/>
      <c r="R27" s="714"/>
      <c r="S27" s="714"/>
      <c r="T27" s="714"/>
      <c r="U27" s="714"/>
      <c r="V27" s="714"/>
      <c r="W27" s="714"/>
      <c r="X27" s="714"/>
      <c r="Y27" s="714"/>
      <c r="Z27" s="714"/>
      <c r="AA27" s="714"/>
      <c r="AB27" s="714"/>
      <c r="AC27" s="714"/>
      <c r="AD27" s="714"/>
      <c r="AE27" s="714"/>
      <c r="AF27" s="714"/>
      <c r="AG27" s="714"/>
      <c r="AH27" s="714"/>
      <c r="AI27" s="714"/>
      <c r="AJ27" s="714"/>
      <c r="AK27" s="714"/>
      <c r="AL27" s="1250"/>
      <c r="AN27" s="3"/>
    </row>
    <row r="28" spans="2:40" x14ac:dyDescent="0.15">
      <c r="B28" s="764"/>
      <c r="C28" s="769"/>
      <c r="D28" s="769"/>
      <c r="E28" s="769"/>
      <c r="F28" s="769"/>
      <c r="G28" s="769"/>
      <c r="H28" s="769"/>
      <c r="I28" s="769"/>
      <c r="J28" s="769"/>
      <c r="K28" s="769"/>
      <c r="L28" s="1254"/>
      <c r="M28" s="1255"/>
      <c r="N28" s="1255"/>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6"/>
      <c r="AN28" s="3"/>
    </row>
    <row r="29" spans="2:40" ht="14.25" customHeight="1" x14ac:dyDescent="0.15">
      <c r="B29" s="764"/>
      <c r="C29" s="756" t="s">
        <v>658</v>
      </c>
      <c r="D29" s="756"/>
      <c r="E29" s="756"/>
      <c r="F29" s="756"/>
      <c r="G29" s="756"/>
      <c r="H29" s="756"/>
      <c r="I29" s="756"/>
      <c r="J29" s="756"/>
      <c r="K29" s="756"/>
      <c r="L29" s="707" t="s">
        <v>0</v>
      </c>
      <c r="M29" s="708"/>
      <c r="N29" s="708"/>
      <c r="O29" s="708"/>
      <c r="P29" s="709"/>
      <c r="Q29" s="28"/>
      <c r="R29" s="32"/>
      <c r="S29" s="32"/>
      <c r="T29" s="32"/>
      <c r="U29" s="32"/>
      <c r="V29" s="32"/>
      <c r="W29" s="32"/>
      <c r="X29" s="32"/>
      <c r="Y29" s="33"/>
      <c r="Z29" s="715" t="s">
        <v>1</v>
      </c>
      <c r="AA29" s="742"/>
      <c r="AB29" s="742"/>
      <c r="AC29" s="742"/>
      <c r="AD29" s="716"/>
      <c r="AE29" s="28"/>
      <c r="AF29" s="32"/>
      <c r="AG29" s="22"/>
      <c r="AH29" s="22"/>
      <c r="AI29" s="22"/>
      <c r="AJ29" s="1247"/>
      <c r="AK29" s="1247"/>
      <c r="AL29" s="1248"/>
      <c r="AN29" s="3"/>
    </row>
    <row r="30" spans="2:40" ht="14.25" customHeight="1" x14ac:dyDescent="0.15">
      <c r="B30" s="764"/>
      <c r="C30" s="756" t="s">
        <v>6</v>
      </c>
      <c r="D30" s="756"/>
      <c r="E30" s="756"/>
      <c r="F30" s="756"/>
      <c r="G30" s="756"/>
      <c r="H30" s="756"/>
      <c r="I30" s="756"/>
      <c r="J30" s="756"/>
      <c r="K30" s="756"/>
      <c r="L30" s="1257"/>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7"/>
      <c r="AJ30" s="1257"/>
      <c r="AK30" s="1257"/>
      <c r="AL30" s="1257"/>
      <c r="AN30" s="3"/>
    </row>
    <row r="31" spans="2:40" ht="13.5" customHeight="1" x14ac:dyDescent="0.15">
      <c r="B31" s="764"/>
      <c r="C31" s="756" t="s">
        <v>7</v>
      </c>
      <c r="D31" s="756"/>
      <c r="E31" s="756"/>
      <c r="F31" s="756"/>
      <c r="G31" s="756"/>
      <c r="H31" s="756"/>
      <c r="I31" s="756"/>
      <c r="J31" s="756"/>
      <c r="K31" s="756"/>
      <c r="L31" s="1246" t="s">
        <v>655</v>
      </c>
      <c r="M31" s="1247"/>
      <c r="N31" s="1247"/>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8"/>
      <c r="AN31" s="3"/>
    </row>
    <row r="32" spans="2:40" ht="14.25" customHeight="1" x14ac:dyDescent="0.15">
      <c r="B32" s="764"/>
      <c r="C32" s="756"/>
      <c r="D32" s="756"/>
      <c r="E32" s="756"/>
      <c r="F32" s="756"/>
      <c r="G32" s="756"/>
      <c r="H32" s="756"/>
      <c r="I32" s="756"/>
      <c r="J32" s="756"/>
      <c r="K32" s="756"/>
      <c r="L32" s="1249" t="s">
        <v>656</v>
      </c>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1250"/>
      <c r="AN32" s="3"/>
    </row>
    <row r="33" spans="2:40" x14ac:dyDescent="0.15">
      <c r="B33" s="765"/>
      <c r="C33" s="756"/>
      <c r="D33" s="756"/>
      <c r="E33" s="756"/>
      <c r="F33" s="756"/>
      <c r="G33" s="756"/>
      <c r="H33" s="756"/>
      <c r="I33" s="756"/>
      <c r="J33" s="756"/>
      <c r="K33" s="756"/>
      <c r="L33" s="1254"/>
      <c r="M33" s="1255"/>
      <c r="N33" s="737"/>
      <c r="O33" s="737"/>
      <c r="P33" s="737"/>
      <c r="Q33" s="737"/>
      <c r="R33" s="737"/>
      <c r="S33" s="737"/>
      <c r="T33" s="737"/>
      <c r="U33" s="737"/>
      <c r="V33" s="737"/>
      <c r="W33" s="737"/>
      <c r="X33" s="737"/>
      <c r="Y33" s="737"/>
      <c r="Z33" s="737"/>
      <c r="AA33" s="737"/>
      <c r="AB33" s="737"/>
      <c r="AC33" s="1255"/>
      <c r="AD33" s="1255"/>
      <c r="AE33" s="1255"/>
      <c r="AF33" s="1255"/>
      <c r="AG33" s="1255"/>
      <c r="AH33" s="737"/>
      <c r="AI33" s="737"/>
      <c r="AJ33" s="737"/>
      <c r="AK33" s="737"/>
      <c r="AL33" s="738"/>
      <c r="AN33" s="3"/>
    </row>
    <row r="34" spans="2:40" ht="13.5" customHeight="1" x14ac:dyDescent="0.15">
      <c r="B34" s="763" t="s">
        <v>664</v>
      </c>
      <c r="C34" s="846" t="s">
        <v>665</v>
      </c>
      <c r="D34" s="847"/>
      <c r="E34" s="847"/>
      <c r="F34" s="847"/>
      <c r="G34" s="847"/>
      <c r="H34" s="847"/>
      <c r="I34" s="847"/>
      <c r="J34" s="847"/>
      <c r="K34" s="847"/>
      <c r="L34" s="847"/>
      <c r="M34" s="1272" t="s">
        <v>666</v>
      </c>
      <c r="N34" s="794"/>
      <c r="O34" s="53" t="s">
        <v>667</v>
      </c>
      <c r="P34" s="49"/>
      <c r="Q34" s="50"/>
      <c r="R34" s="838" t="s">
        <v>668</v>
      </c>
      <c r="S34" s="839"/>
      <c r="T34" s="839"/>
      <c r="U34" s="839"/>
      <c r="V34" s="839"/>
      <c r="W34" s="839"/>
      <c r="X34" s="840"/>
      <c r="Y34" s="1275" t="s">
        <v>669</v>
      </c>
      <c r="Z34" s="1276"/>
      <c r="AA34" s="1276"/>
      <c r="AB34" s="1277"/>
      <c r="AC34" s="841" t="s">
        <v>670</v>
      </c>
      <c r="AD34" s="1278"/>
      <c r="AE34" s="1278"/>
      <c r="AF34" s="1278"/>
      <c r="AG34" s="842"/>
      <c r="AH34" s="1258" t="s">
        <v>671</v>
      </c>
      <c r="AI34" s="1259"/>
      <c r="AJ34" s="1259"/>
      <c r="AK34" s="1259"/>
      <c r="AL34" s="1260"/>
      <c r="AN34" s="3"/>
    </row>
    <row r="35" spans="2:40" ht="14.25" customHeight="1" x14ac:dyDescent="0.15">
      <c r="B35" s="764"/>
      <c r="C35" s="783"/>
      <c r="D35" s="784"/>
      <c r="E35" s="784"/>
      <c r="F35" s="784"/>
      <c r="G35" s="784"/>
      <c r="H35" s="784"/>
      <c r="I35" s="784"/>
      <c r="J35" s="784"/>
      <c r="K35" s="784"/>
      <c r="L35" s="784"/>
      <c r="M35" s="1273"/>
      <c r="N35" s="1274"/>
      <c r="O35" s="54" t="s">
        <v>672</v>
      </c>
      <c r="P35" s="51"/>
      <c r="Q35" s="52"/>
      <c r="R35" s="897"/>
      <c r="S35" s="898"/>
      <c r="T35" s="898"/>
      <c r="U35" s="898"/>
      <c r="V35" s="898"/>
      <c r="W35" s="898"/>
      <c r="X35" s="899"/>
      <c r="Y35" s="55" t="s">
        <v>673</v>
      </c>
      <c r="Z35" s="14"/>
      <c r="AA35" s="14"/>
      <c r="AB35" s="14"/>
      <c r="AC35" s="1261" t="s">
        <v>674</v>
      </c>
      <c r="AD35" s="1262"/>
      <c r="AE35" s="1262"/>
      <c r="AF35" s="1262"/>
      <c r="AG35" s="1263"/>
      <c r="AH35" s="1264" t="s">
        <v>675</v>
      </c>
      <c r="AI35" s="1265"/>
      <c r="AJ35" s="1265"/>
      <c r="AK35" s="1265"/>
      <c r="AL35" s="1266"/>
      <c r="AN35" s="3"/>
    </row>
    <row r="36" spans="2:40" ht="14.25" customHeight="1" x14ac:dyDescent="0.15">
      <c r="B36" s="764"/>
      <c r="C36" s="718"/>
      <c r="D36" s="68"/>
      <c r="E36" s="971" t="s">
        <v>676</v>
      </c>
      <c r="F36" s="971"/>
      <c r="G36" s="971"/>
      <c r="H36" s="971"/>
      <c r="I36" s="971"/>
      <c r="J36" s="971"/>
      <c r="K36" s="971"/>
      <c r="L36" s="1267"/>
      <c r="M36" s="37"/>
      <c r="N36" s="36"/>
      <c r="O36" s="18"/>
      <c r="P36" s="19"/>
      <c r="Q36" s="36"/>
      <c r="R36" s="11" t="s">
        <v>677</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15">
      <c r="B37" s="764"/>
      <c r="C37" s="718"/>
      <c r="D37" s="68"/>
      <c r="E37" s="971" t="s">
        <v>678</v>
      </c>
      <c r="F37" s="879"/>
      <c r="G37" s="879"/>
      <c r="H37" s="879"/>
      <c r="I37" s="879"/>
      <c r="J37" s="879"/>
      <c r="K37" s="879"/>
      <c r="L37" s="1268"/>
      <c r="M37" s="37"/>
      <c r="N37" s="36"/>
      <c r="O37" s="18"/>
      <c r="P37" s="19"/>
      <c r="Q37" s="36"/>
      <c r="R37" s="11" t="s">
        <v>677</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15">
      <c r="B38" s="764"/>
      <c r="C38" s="718"/>
      <c r="D38" s="68"/>
      <c r="E38" s="971" t="s">
        <v>679</v>
      </c>
      <c r="F38" s="879"/>
      <c r="G38" s="879"/>
      <c r="H38" s="879"/>
      <c r="I38" s="879"/>
      <c r="J38" s="879"/>
      <c r="K38" s="879"/>
      <c r="L38" s="1268"/>
      <c r="M38" s="37"/>
      <c r="N38" s="36"/>
      <c r="O38" s="18"/>
      <c r="P38" s="19"/>
      <c r="Q38" s="36"/>
      <c r="R38" s="11" t="s">
        <v>677</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15">
      <c r="B39" s="764"/>
      <c r="C39" s="718"/>
      <c r="D39" s="68"/>
      <c r="E39" s="971" t="s">
        <v>680</v>
      </c>
      <c r="F39" s="879"/>
      <c r="G39" s="879"/>
      <c r="H39" s="879"/>
      <c r="I39" s="879"/>
      <c r="J39" s="879"/>
      <c r="K39" s="879"/>
      <c r="L39" s="1268"/>
      <c r="M39" s="37"/>
      <c r="N39" s="36"/>
      <c r="O39" s="18"/>
      <c r="P39" s="19"/>
      <c r="Q39" s="36"/>
      <c r="R39" s="11" t="s">
        <v>677</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15">
      <c r="B40" s="764"/>
      <c r="C40" s="718"/>
      <c r="D40" s="68"/>
      <c r="E40" s="971" t="s">
        <v>681</v>
      </c>
      <c r="F40" s="879"/>
      <c r="G40" s="879"/>
      <c r="H40" s="879"/>
      <c r="I40" s="879"/>
      <c r="J40" s="879"/>
      <c r="K40" s="879"/>
      <c r="L40" s="1268"/>
      <c r="M40" s="37"/>
      <c r="N40" s="36"/>
      <c r="O40" s="18"/>
      <c r="P40" s="19"/>
      <c r="Q40" s="36"/>
      <c r="R40" s="11" t="s">
        <v>677</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
      <c r="B41" s="764"/>
      <c r="C41" s="718"/>
      <c r="D41" s="69"/>
      <c r="E41" s="1269" t="s">
        <v>682</v>
      </c>
      <c r="F41" s="1270"/>
      <c r="G41" s="1270"/>
      <c r="H41" s="1270"/>
      <c r="I41" s="1270"/>
      <c r="J41" s="1270"/>
      <c r="K41" s="1270"/>
      <c r="L41" s="1271"/>
      <c r="M41" s="70"/>
      <c r="N41" s="35"/>
      <c r="O41" s="79"/>
      <c r="P41" s="34"/>
      <c r="Q41" s="35"/>
      <c r="R41" s="4" t="s">
        <v>677</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15">
      <c r="B42" s="764"/>
      <c r="C42" s="718"/>
      <c r="D42" s="71"/>
      <c r="E42" s="1279" t="s">
        <v>683</v>
      </c>
      <c r="F42" s="1279"/>
      <c r="G42" s="1279"/>
      <c r="H42" s="1279"/>
      <c r="I42" s="1279"/>
      <c r="J42" s="1279"/>
      <c r="K42" s="1279"/>
      <c r="L42" s="1280"/>
      <c r="M42" s="72"/>
      <c r="N42" s="74"/>
      <c r="O42" s="81"/>
      <c r="P42" s="73"/>
      <c r="Q42" s="74"/>
      <c r="R42" s="82" t="s">
        <v>677</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15">
      <c r="B43" s="764"/>
      <c r="C43" s="718"/>
      <c r="D43" s="68"/>
      <c r="E43" s="971" t="s">
        <v>684</v>
      </c>
      <c r="F43" s="879"/>
      <c r="G43" s="879"/>
      <c r="H43" s="879"/>
      <c r="I43" s="879"/>
      <c r="J43" s="879"/>
      <c r="K43" s="879"/>
      <c r="L43" s="1268"/>
      <c r="M43" s="37"/>
      <c r="N43" s="36"/>
      <c r="O43" s="18"/>
      <c r="P43" s="19"/>
      <c r="Q43" s="36"/>
      <c r="R43" s="11" t="s">
        <v>677</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15">
      <c r="B44" s="764"/>
      <c r="C44" s="718"/>
      <c r="D44" s="68"/>
      <c r="E44" s="971" t="s">
        <v>685</v>
      </c>
      <c r="F44" s="879"/>
      <c r="G44" s="879"/>
      <c r="H44" s="879"/>
      <c r="I44" s="879"/>
      <c r="J44" s="879"/>
      <c r="K44" s="879"/>
      <c r="L44" s="1268"/>
      <c r="M44" s="37"/>
      <c r="N44" s="36"/>
      <c r="O44" s="18"/>
      <c r="P44" s="19"/>
      <c r="Q44" s="36"/>
      <c r="R44" s="11" t="s">
        <v>677</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15">
      <c r="B45" s="764"/>
      <c r="C45" s="718"/>
      <c r="D45" s="68"/>
      <c r="E45" s="971" t="s">
        <v>686</v>
      </c>
      <c r="F45" s="879"/>
      <c r="G45" s="879"/>
      <c r="H45" s="879"/>
      <c r="I45" s="879"/>
      <c r="J45" s="879"/>
      <c r="K45" s="879"/>
      <c r="L45" s="1268"/>
      <c r="M45" s="37"/>
      <c r="N45" s="36"/>
      <c r="O45" s="18"/>
      <c r="P45" s="19"/>
      <c r="Q45" s="36"/>
      <c r="R45" s="11" t="s">
        <v>677</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15">
      <c r="B46" s="764"/>
      <c r="C46" s="718"/>
      <c r="D46" s="68"/>
      <c r="E46" s="971" t="s">
        <v>687</v>
      </c>
      <c r="F46" s="879"/>
      <c r="G46" s="879"/>
      <c r="H46" s="879"/>
      <c r="I46" s="879"/>
      <c r="J46" s="879"/>
      <c r="K46" s="879"/>
      <c r="L46" s="1268"/>
      <c r="M46" s="37"/>
      <c r="N46" s="36"/>
      <c r="O46" s="18"/>
      <c r="P46" s="19"/>
      <c r="Q46" s="36"/>
      <c r="R46" s="11" t="s">
        <v>677</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15">
      <c r="B47" s="765"/>
      <c r="C47" s="718"/>
      <c r="D47" s="68"/>
      <c r="E47" s="971" t="s">
        <v>688</v>
      </c>
      <c r="F47" s="879"/>
      <c r="G47" s="879"/>
      <c r="H47" s="879"/>
      <c r="I47" s="879"/>
      <c r="J47" s="879"/>
      <c r="K47" s="879"/>
      <c r="L47" s="1268"/>
      <c r="M47" s="37"/>
      <c r="N47" s="36"/>
      <c r="O47" s="18"/>
      <c r="P47" s="19"/>
      <c r="Q47" s="36"/>
      <c r="R47" s="11" t="s">
        <v>677</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15">
      <c r="B48" s="912" t="s">
        <v>689</v>
      </c>
      <c r="C48" s="912"/>
      <c r="D48" s="912"/>
      <c r="E48" s="912"/>
      <c r="F48" s="912"/>
      <c r="G48" s="912"/>
      <c r="H48" s="912"/>
      <c r="I48" s="912"/>
      <c r="J48" s="912"/>
      <c r="K48" s="9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12" t="s">
        <v>690</v>
      </c>
      <c r="C49" s="912"/>
      <c r="D49" s="912"/>
      <c r="E49" s="912"/>
      <c r="F49" s="912"/>
      <c r="G49" s="912"/>
      <c r="H49" s="912"/>
      <c r="I49" s="912"/>
      <c r="J49" s="912"/>
      <c r="K49" s="8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7" t="s">
        <v>8</v>
      </c>
      <c r="C50" s="747"/>
      <c r="D50" s="747"/>
      <c r="E50" s="747"/>
      <c r="F50" s="747"/>
      <c r="G50" s="747"/>
      <c r="H50" s="747"/>
      <c r="I50" s="747"/>
      <c r="J50" s="747"/>
      <c r="K50" s="747"/>
      <c r="L50" s="61"/>
      <c r="M50" s="62"/>
      <c r="N50" s="62"/>
      <c r="O50" s="62"/>
      <c r="P50" s="62"/>
      <c r="Q50" s="62"/>
      <c r="R50" s="63"/>
      <c r="S50" s="63"/>
      <c r="T50" s="63"/>
      <c r="U50" s="64"/>
      <c r="V50" s="9" t="s">
        <v>691</v>
      </c>
      <c r="W50" s="10"/>
      <c r="X50" s="10"/>
      <c r="Y50" s="10"/>
      <c r="Z50" s="30"/>
      <c r="AA50" s="30"/>
      <c r="AB50" s="30"/>
      <c r="AC50" s="16"/>
      <c r="AD50" s="16"/>
      <c r="AE50" s="16"/>
      <c r="AF50" s="16"/>
      <c r="AG50" s="16"/>
      <c r="AH50" s="47"/>
      <c r="AI50" s="16"/>
      <c r="AJ50" s="16"/>
      <c r="AK50" s="16"/>
      <c r="AL50" s="17"/>
      <c r="AN50" s="3"/>
    </row>
    <row r="51" spans="2:40" ht="14.25" customHeight="1" x14ac:dyDescent="0.15">
      <c r="B51" s="1281" t="s">
        <v>692</v>
      </c>
      <c r="C51" s="1281"/>
      <c r="D51" s="1281"/>
      <c r="E51" s="1281"/>
      <c r="F51" s="1281"/>
      <c r="G51" s="1281"/>
      <c r="H51" s="1281"/>
      <c r="I51" s="1281"/>
      <c r="J51" s="1281"/>
      <c r="K51" s="12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44" t="s">
        <v>693</v>
      </c>
      <c r="C52" s="845"/>
      <c r="D52" s="845"/>
      <c r="E52" s="845"/>
      <c r="F52" s="845"/>
      <c r="G52" s="845"/>
      <c r="H52" s="845"/>
      <c r="I52" s="845"/>
      <c r="J52" s="845"/>
      <c r="K52" s="845"/>
      <c r="L52" s="845"/>
      <c r="M52" s="845"/>
      <c r="N52" s="8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7" t="s">
        <v>694</v>
      </c>
      <c r="C53" s="748" t="s">
        <v>695</v>
      </c>
      <c r="D53" s="749"/>
      <c r="E53" s="749"/>
      <c r="F53" s="749"/>
      <c r="G53" s="749"/>
      <c r="H53" s="749"/>
      <c r="I53" s="749"/>
      <c r="J53" s="749"/>
      <c r="K53" s="749"/>
      <c r="L53" s="749"/>
      <c r="M53" s="749"/>
      <c r="N53" s="749"/>
      <c r="O53" s="749"/>
      <c r="P53" s="749"/>
      <c r="Q53" s="749"/>
      <c r="R53" s="749"/>
      <c r="S53" s="749"/>
      <c r="T53" s="750"/>
      <c r="U53" s="748" t="s">
        <v>696</v>
      </c>
      <c r="V53" s="778"/>
      <c r="W53" s="778"/>
      <c r="X53" s="778"/>
      <c r="Y53" s="778"/>
      <c r="Z53" s="778"/>
      <c r="AA53" s="778"/>
      <c r="AB53" s="778"/>
      <c r="AC53" s="778"/>
      <c r="AD53" s="778"/>
      <c r="AE53" s="778"/>
      <c r="AF53" s="778"/>
      <c r="AG53" s="778"/>
      <c r="AH53" s="778"/>
      <c r="AI53" s="778"/>
      <c r="AJ53" s="778"/>
      <c r="AK53" s="778"/>
      <c r="AL53" s="802"/>
      <c r="AN53" s="3"/>
    </row>
    <row r="54" spans="2:40" x14ac:dyDescent="0.15">
      <c r="B54" s="718"/>
      <c r="C54" s="793"/>
      <c r="D54" s="787"/>
      <c r="E54" s="787"/>
      <c r="F54" s="787"/>
      <c r="G54" s="787"/>
      <c r="H54" s="787"/>
      <c r="I54" s="787"/>
      <c r="J54" s="787"/>
      <c r="K54" s="787"/>
      <c r="L54" s="787"/>
      <c r="M54" s="787"/>
      <c r="N54" s="787"/>
      <c r="O54" s="787"/>
      <c r="P54" s="787"/>
      <c r="Q54" s="787"/>
      <c r="R54" s="787"/>
      <c r="S54" s="787"/>
      <c r="T54" s="794"/>
      <c r="U54" s="793"/>
      <c r="V54" s="787"/>
      <c r="W54" s="787"/>
      <c r="X54" s="787"/>
      <c r="Y54" s="787"/>
      <c r="Z54" s="787"/>
      <c r="AA54" s="787"/>
      <c r="AB54" s="787"/>
      <c r="AC54" s="787"/>
      <c r="AD54" s="787"/>
      <c r="AE54" s="787"/>
      <c r="AF54" s="787"/>
      <c r="AG54" s="787"/>
      <c r="AH54" s="787"/>
      <c r="AI54" s="787"/>
      <c r="AJ54" s="787"/>
      <c r="AK54" s="787"/>
      <c r="AL54" s="794"/>
      <c r="AN54" s="3"/>
    </row>
    <row r="55" spans="2:40" x14ac:dyDescent="0.15">
      <c r="B55" s="718"/>
      <c r="C55" s="786"/>
      <c r="D55" s="776"/>
      <c r="E55" s="776"/>
      <c r="F55" s="776"/>
      <c r="G55" s="776"/>
      <c r="H55" s="776"/>
      <c r="I55" s="776"/>
      <c r="J55" s="776"/>
      <c r="K55" s="776"/>
      <c r="L55" s="776"/>
      <c r="M55" s="776"/>
      <c r="N55" s="776"/>
      <c r="O55" s="776"/>
      <c r="P55" s="776"/>
      <c r="Q55" s="776"/>
      <c r="R55" s="776"/>
      <c r="S55" s="776"/>
      <c r="T55" s="1274"/>
      <c r="U55" s="786"/>
      <c r="V55" s="776"/>
      <c r="W55" s="776"/>
      <c r="X55" s="776"/>
      <c r="Y55" s="776"/>
      <c r="Z55" s="776"/>
      <c r="AA55" s="776"/>
      <c r="AB55" s="776"/>
      <c r="AC55" s="776"/>
      <c r="AD55" s="776"/>
      <c r="AE55" s="776"/>
      <c r="AF55" s="776"/>
      <c r="AG55" s="776"/>
      <c r="AH55" s="776"/>
      <c r="AI55" s="776"/>
      <c r="AJ55" s="776"/>
      <c r="AK55" s="776"/>
      <c r="AL55" s="1274"/>
      <c r="AN55" s="3"/>
    </row>
    <row r="56" spans="2:40" x14ac:dyDescent="0.15">
      <c r="B56" s="718"/>
      <c r="C56" s="786"/>
      <c r="D56" s="776"/>
      <c r="E56" s="776"/>
      <c r="F56" s="776"/>
      <c r="G56" s="776"/>
      <c r="H56" s="776"/>
      <c r="I56" s="776"/>
      <c r="J56" s="776"/>
      <c r="K56" s="776"/>
      <c r="L56" s="776"/>
      <c r="M56" s="776"/>
      <c r="N56" s="776"/>
      <c r="O56" s="776"/>
      <c r="P56" s="776"/>
      <c r="Q56" s="776"/>
      <c r="R56" s="776"/>
      <c r="S56" s="776"/>
      <c r="T56" s="1274"/>
      <c r="U56" s="786"/>
      <c r="V56" s="776"/>
      <c r="W56" s="776"/>
      <c r="X56" s="776"/>
      <c r="Y56" s="776"/>
      <c r="Z56" s="776"/>
      <c r="AA56" s="776"/>
      <c r="AB56" s="776"/>
      <c r="AC56" s="776"/>
      <c r="AD56" s="776"/>
      <c r="AE56" s="776"/>
      <c r="AF56" s="776"/>
      <c r="AG56" s="776"/>
      <c r="AH56" s="776"/>
      <c r="AI56" s="776"/>
      <c r="AJ56" s="776"/>
      <c r="AK56" s="776"/>
      <c r="AL56" s="1274"/>
      <c r="AN56" s="3"/>
    </row>
    <row r="57" spans="2:40" x14ac:dyDescent="0.15">
      <c r="B57" s="719"/>
      <c r="C57" s="801"/>
      <c r="D57" s="778"/>
      <c r="E57" s="778"/>
      <c r="F57" s="778"/>
      <c r="G57" s="778"/>
      <c r="H57" s="778"/>
      <c r="I57" s="778"/>
      <c r="J57" s="778"/>
      <c r="K57" s="778"/>
      <c r="L57" s="778"/>
      <c r="M57" s="778"/>
      <c r="N57" s="778"/>
      <c r="O57" s="778"/>
      <c r="P57" s="778"/>
      <c r="Q57" s="778"/>
      <c r="R57" s="778"/>
      <c r="S57" s="778"/>
      <c r="T57" s="802"/>
      <c r="U57" s="801"/>
      <c r="V57" s="778"/>
      <c r="W57" s="778"/>
      <c r="X57" s="778"/>
      <c r="Y57" s="778"/>
      <c r="Z57" s="778"/>
      <c r="AA57" s="778"/>
      <c r="AB57" s="778"/>
      <c r="AC57" s="778"/>
      <c r="AD57" s="778"/>
      <c r="AE57" s="778"/>
      <c r="AF57" s="778"/>
      <c r="AG57" s="778"/>
      <c r="AH57" s="778"/>
      <c r="AI57" s="778"/>
      <c r="AJ57" s="778"/>
      <c r="AK57" s="778"/>
      <c r="AL57" s="802"/>
      <c r="AN57" s="3"/>
    </row>
    <row r="58" spans="2:40" ht="14.25" customHeight="1" x14ac:dyDescent="0.15">
      <c r="B58" s="707" t="s">
        <v>697</v>
      </c>
      <c r="C58" s="708"/>
      <c r="D58" s="708"/>
      <c r="E58" s="708"/>
      <c r="F58" s="709"/>
      <c r="G58" s="747" t="s">
        <v>9</v>
      </c>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N58" s="3"/>
    </row>
    <row r="60" spans="2:40" x14ac:dyDescent="0.15">
      <c r="B60" s="14" t="s">
        <v>698</v>
      </c>
    </row>
    <row r="61" spans="2:40" x14ac:dyDescent="0.15">
      <c r="B61" s="14" t="s">
        <v>699</v>
      </c>
    </row>
    <row r="62" spans="2:40" x14ac:dyDescent="0.15">
      <c r="B62" s="14" t="s">
        <v>700</v>
      </c>
    </row>
    <row r="63" spans="2:40" x14ac:dyDescent="0.15">
      <c r="B63" s="14" t="s">
        <v>701</v>
      </c>
    </row>
    <row r="64" spans="2:40" x14ac:dyDescent="0.15">
      <c r="B64" s="14" t="s">
        <v>702</v>
      </c>
    </row>
    <row r="65" spans="2:41" x14ac:dyDescent="0.15">
      <c r="B65" s="14" t="s">
        <v>703</v>
      </c>
    </row>
    <row r="66" spans="2:41" x14ac:dyDescent="0.15">
      <c r="B66" s="14" t="s">
        <v>704</v>
      </c>
      <c r="AN66" s="3"/>
      <c r="AO66" s="14"/>
    </row>
    <row r="67" spans="2:41" x14ac:dyDescent="0.15">
      <c r="B67" s="14" t="s">
        <v>705</v>
      </c>
    </row>
    <row r="68" spans="2:41" x14ac:dyDescent="0.15">
      <c r="B68" s="14" t="s">
        <v>706</v>
      </c>
    </row>
    <row r="69" spans="2:41" x14ac:dyDescent="0.15">
      <c r="B69" s="14" t="s">
        <v>707</v>
      </c>
    </row>
    <row r="70" spans="2:41" x14ac:dyDescent="0.15">
      <c r="B70" s="14" t="s">
        <v>708</v>
      </c>
    </row>
    <row r="84" spans="2:2" ht="12.75" customHeight="1" x14ac:dyDescent="0.15">
      <c r="B84" s="46"/>
    </row>
    <row r="85" spans="2:2" ht="12.75" customHeight="1" x14ac:dyDescent="0.15">
      <c r="B85" s="46" t="s">
        <v>709</v>
      </c>
    </row>
    <row r="86" spans="2:2" ht="12.75" customHeight="1" x14ac:dyDescent="0.15">
      <c r="B86" s="46" t="s">
        <v>710</v>
      </c>
    </row>
    <row r="87" spans="2:2" ht="12.75" customHeight="1" x14ac:dyDescent="0.15">
      <c r="B87" s="46" t="s">
        <v>711</v>
      </c>
    </row>
    <row r="88" spans="2:2" ht="12.75" customHeight="1" x14ac:dyDescent="0.15">
      <c r="B88" s="46" t="s">
        <v>712</v>
      </c>
    </row>
    <row r="89" spans="2:2" ht="12.75" customHeight="1" x14ac:dyDescent="0.15">
      <c r="B89" s="46" t="s">
        <v>713</v>
      </c>
    </row>
    <row r="90" spans="2:2" ht="12.75" customHeight="1" x14ac:dyDescent="0.15">
      <c r="B90" s="46" t="s">
        <v>714</v>
      </c>
    </row>
    <row r="91" spans="2:2" ht="12.75" customHeight="1" x14ac:dyDescent="0.15">
      <c r="B91" s="46" t="s">
        <v>715</v>
      </c>
    </row>
    <row r="92" spans="2:2" ht="12.75" customHeight="1" x14ac:dyDescent="0.15">
      <c r="B92" s="46" t="s">
        <v>716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31</vt:i4>
      </vt:variant>
    </vt:vector>
  </HeadingPairs>
  <TitlesOfParts>
    <vt:vector size="56" baseType="lpstr">
      <vt:lpstr>チェック表</vt:lpstr>
      <vt:lpstr>別紙1-1-2</vt:lpstr>
      <vt:lpstr>別紙1-2-2</vt:lpstr>
      <vt:lpstr>備考（1）</vt:lpstr>
      <vt:lpstr>備考（1－2）</vt:lpstr>
      <vt:lpstr>別紙２</vt:lpstr>
      <vt:lpstr>別紙５</vt:lpstr>
      <vt:lpstr>別紙11</vt:lpstr>
      <vt:lpstr>別紙14－2</vt:lpstr>
      <vt:lpstr>別紙15</vt:lpstr>
      <vt:lpstr>別紙16</vt:lpstr>
      <vt:lpstr>別紙17</vt:lpstr>
      <vt:lpstr>別紙18</vt:lpstr>
      <vt:lpstr>別紙19</vt:lpstr>
      <vt:lpstr>参考様式１ー１</vt:lpstr>
      <vt:lpstr>参考様式１ー２</vt:lpstr>
      <vt:lpstr>参考様式１ー３</vt:lpstr>
      <vt:lpstr>参考様式１ー４</vt:lpstr>
      <vt:lpstr>参考様式２</vt:lpstr>
      <vt:lpstr>標準様式１（１枚版）</vt:lpstr>
      <vt:lpstr>標準様式１（100名）</vt:lpstr>
      <vt:lpstr>標準様式１【記載例】訪問看護</vt:lpstr>
      <vt:lpstr>標準様式１記入方法</vt:lpstr>
      <vt:lpstr>標準様式１プルダウン・リスト</vt:lpstr>
      <vt:lpstr>別紙●24</vt:lpstr>
      <vt:lpstr>チェック表!Print_Area</vt:lpstr>
      <vt:lpstr>参考様式１ー１!Print_Area</vt:lpstr>
      <vt:lpstr>参考様式１ー２!Print_Area</vt:lpstr>
      <vt:lpstr>参考様式１ー３!Print_Area</vt:lpstr>
      <vt:lpstr>参考様式１ー４!Print_Area</vt:lpstr>
      <vt:lpstr>参考様式２!Print_Area</vt:lpstr>
      <vt:lpstr>'備考（1）'!Print_Area</vt:lpstr>
      <vt:lpstr>'備考（1－2）'!Print_Area</vt:lpstr>
      <vt:lpstr>'標準様式１（100名）'!Print_Area</vt:lpstr>
      <vt:lpstr>'標準様式１（１枚版）'!Print_Area</vt:lpstr>
      <vt:lpstr>標準様式１【記載例】訪問看護!Print_Area</vt:lpstr>
      <vt:lpstr>標準様式１記入方法!Print_Area</vt:lpstr>
      <vt:lpstr>別紙11!Print_Area</vt:lpstr>
      <vt:lpstr>'別紙1-1-2'!Print_Area</vt:lpstr>
      <vt:lpstr>'別紙14－2'!Print_Area</vt:lpstr>
      <vt:lpstr>別紙15!Print_Area</vt:lpstr>
      <vt:lpstr>別紙16!Print_Area</vt:lpstr>
      <vt:lpstr>別紙17!Print_Area</vt:lpstr>
      <vt:lpstr>別紙18!Print_Area</vt:lpstr>
      <vt:lpstr>別紙19!Print_Area</vt:lpstr>
      <vt:lpstr>別紙２!Print_Area</vt:lpstr>
      <vt:lpstr>別紙５!Print_Area</vt:lpstr>
      <vt:lpstr>'標準様式１（100名）'!Print_Titles</vt:lpstr>
      <vt:lpstr>'標準様式１（１枚版）'!Print_Titles</vt:lpstr>
      <vt:lpstr>標準様式１【記載例】訪問看護!Print_Titles</vt:lpstr>
      <vt:lpstr>看護職員</vt:lpstr>
      <vt:lpstr>管理者</vt:lpstr>
      <vt:lpstr>言語聴覚士</vt:lpstr>
      <vt:lpstr>作業療法士</vt:lpstr>
      <vt:lpstr>職種</vt:lpstr>
      <vt:lpstr>理学療法士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2024-04-12T00:32:53Z</cp:lastPrinted>
  <dcterms:created xsi:type="dcterms:W3CDTF">2023-01-16T02:34:32Z</dcterms:created>
  <dcterms:modified xsi:type="dcterms:W3CDTF">2024-04-16T07:24:50Z</dcterms:modified>
  <cp:category/>
  <cp:contentStatus/>
</cp:coreProperties>
</file>